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8.xml" ContentType="application/vnd.openxmlformats-officedocument.drawing+xml"/>
  <Override PartName="/xl/comments10.xml" ContentType="application/vnd.openxmlformats-officedocument.spreadsheetml.comments+xml"/>
  <Override PartName="/xl/drawings/drawing9.xml" ContentType="application/vnd.openxmlformats-officedocument.drawing+xml"/>
  <Override PartName="/xl/comments11.xml" ContentType="application/vnd.openxmlformats-officedocument.spreadsheetml.comments+xml"/>
  <Override PartName="/xl/drawings/drawing10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Q:\VICIDBS\Produktion\Zellenmontage\"/>
    </mc:Choice>
  </mc:AlternateContent>
  <bookViews>
    <workbookView xWindow="0" yWindow="0" windowWidth="19965" windowHeight="9120" tabRatio="590" firstSheet="6" activeTab="9"/>
  </bookViews>
  <sheets>
    <sheet name="Jan" sheetId="64" r:id="rId1"/>
    <sheet name="Feb" sheetId="65" r:id="rId2"/>
    <sheet name="Mar" sheetId="66" r:id="rId3"/>
    <sheet name="Apr" sheetId="67" r:id="rId4"/>
    <sheet name="May" sheetId="69" r:id="rId5"/>
    <sheet name="Jun" sheetId="70" r:id="rId6"/>
    <sheet name="Jul" sheetId="71" r:id="rId7"/>
    <sheet name="Aug" sheetId="72" r:id="rId8"/>
    <sheet name="Sep" sheetId="74" r:id="rId9"/>
    <sheet name="Oct" sheetId="75" r:id="rId10"/>
    <sheet name="Nov" sheetId="76" r:id="rId11"/>
    <sheet name="Dez" sheetId="78" r:id="rId12"/>
    <sheet name="Tabelle1" sheetId="77" r:id="rId13"/>
    <sheet name="allgemein" sheetId="46" r:id="rId14"/>
    <sheet name="Vergl.Mess." sheetId="53" r:id="rId15"/>
  </sheets>
  <externalReferences>
    <externalReference r:id="rId16"/>
  </externalReferences>
  <definedNames>
    <definedName name="_xlnm._FilterDatabase" localSheetId="6" hidden="1">Jul!$B$1:$T$1047316</definedName>
    <definedName name="_xlnm._FilterDatabase" localSheetId="5" hidden="1">Jun!$B$1:$T$1047066</definedName>
  </definedNames>
  <calcPr calcId="162913"/>
</workbook>
</file>

<file path=xl/calcChain.xml><?xml version="1.0" encoding="utf-8"?>
<calcChain xmlns="http://schemas.openxmlformats.org/spreadsheetml/2006/main">
  <c r="M122" i="78" l="1"/>
  <c r="K122" i="78" s="1"/>
  <c r="M118" i="78"/>
  <c r="K118" i="78" s="1"/>
  <c r="M114" i="78"/>
  <c r="K114" i="78" s="1"/>
  <c r="M110" i="78"/>
  <c r="K110" i="78" s="1"/>
  <c r="J122" i="78" l="1"/>
  <c r="J118" i="78"/>
  <c r="J114" i="78"/>
  <c r="J110" i="78"/>
  <c r="M146" i="78"/>
  <c r="K146" i="78" s="1"/>
  <c r="J146" i="78" l="1"/>
  <c r="M145" i="78"/>
  <c r="K145" i="78" s="1"/>
  <c r="M144" i="78"/>
  <c r="K144" i="78" s="1"/>
  <c r="M143" i="78"/>
  <c r="K143" i="78" s="1"/>
  <c r="M109" i="78"/>
  <c r="K109" i="78" s="1"/>
  <c r="M108" i="78"/>
  <c r="J108" i="78" s="1"/>
  <c r="M107" i="78"/>
  <c r="K107" i="78" s="1"/>
  <c r="M106" i="78"/>
  <c r="J106" i="78" s="1"/>
  <c r="M105" i="78"/>
  <c r="K105" i="78" s="1"/>
  <c r="K106" i="78" l="1"/>
  <c r="K108" i="78"/>
  <c r="J107" i="78"/>
  <c r="J145" i="78"/>
  <c r="J144" i="78"/>
  <c r="J143" i="78"/>
  <c r="J109" i="78"/>
  <c r="J105" i="78"/>
  <c r="M104" i="78"/>
  <c r="K104" i="78" s="1"/>
  <c r="M103" i="78"/>
  <c r="J103" i="78" s="1"/>
  <c r="M102" i="78"/>
  <c r="K102" i="78" s="1"/>
  <c r="M101" i="78"/>
  <c r="K101" i="78" s="1"/>
  <c r="M100" i="78"/>
  <c r="K100" i="78" s="1"/>
  <c r="M99" i="78"/>
  <c r="J99" i="78" s="1"/>
  <c r="M98" i="78"/>
  <c r="J98" i="78" s="1"/>
  <c r="M97" i="78"/>
  <c r="K97" i="78" s="1"/>
  <c r="M96" i="78"/>
  <c r="K96" i="78" s="1"/>
  <c r="M95" i="78"/>
  <c r="J95" i="78" s="1"/>
  <c r="M94" i="78"/>
  <c r="K94" i="78" s="1"/>
  <c r="M93" i="78"/>
  <c r="K93" i="78" s="1"/>
  <c r="M92" i="78"/>
  <c r="K92" i="78" s="1"/>
  <c r="M91" i="78"/>
  <c r="J91" i="78" s="1"/>
  <c r="M90" i="78"/>
  <c r="K90" i="78" s="1"/>
  <c r="M89" i="78"/>
  <c r="K89" i="78" s="1"/>
  <c r="M88" i="78"/>
  <c r="K88" i="78" s="1"/>
  <c r="M87" i="78"/>
  <c r="J87" i="78" s="1"/>
  <c r="M86" i="78"/>
  <c r="K86" i="78" s="1"/>
  <c r="M85" i="78"/>
  <c r="J85" i="78" s="1"/>
  <c r="K87" i="78" l="1"/>
  <c r="K91" i="78"/>
  <c r="K98" i="78"/>
  <c r="J101" i="78"/>
  <c r="K99" i="78"/>
  <c r="K103" i="78"/>
  <c r="J97" i="78"/>
  <c r="J102" i="78"/>
  <c r="J88" i="78"/>
  <c r="J92" i="78"/>
  <c r="K95" i="78"/>
  <c r="J96" i="78"/>
  <c r="J100" i="78"/>
  <c r="J104" i="78"/>
  <c r="K85" i="78"/>
  <c r="J90" i="78"/>
  <c r="J94" i="78"/>
  <c r="J86" i="78"/>
  <c r="J89" i="78"/>
  <c r="J93" i="78"/>
  <c r="M84" i="78"/>
  <c r="K84" i="78" s="1"/>
  <c r="M83" i="78"/>
  <c r="K83" i="78" s="1"/>
  <c r="M82" i="78"/>
  <c r="J82" i="78" s="1"/>
  <c r="M81" i="78"/>
  <c r="J81" i="78" s="1"/>
  <c r="M80" i="78"/>
  <c r="K80" i="78" s="1"/>
  <c r="M79" i="78"/>
  <c r="K79" i="78" s="1"/>
  <c r="M78" i="78"/>
  <c r="J78" i="78" s="1"/>
  <c r="M77" i="78"/>
  <c r="K77" i="78" s="1"/>
  <c r="M76" i="78"/>
  <c r="K76" i="78" s="1"/>
  <c r="M75" i="78"/>
  <c r="J75" i="78" s="1"/>
  <c r="J77" i="78" l="1"/>
  <c r="K81" i="78"/>
  <c r="K78" i="78"/>
  <c r="K82" i="78"/>
  <c r="J76" i="78"/>
  <c r="J80" i="78"/>
  <c r="J84" i="78"/>
  <c r="K75" i="78"/>
  <c r="J79" i="78"/>
  <c r="J83" i="78"/>
  <c r="K74" i="78"/>
  <c r="J74" i="78"/>
  <c r="M73" i="78"/>
  <c r="J73" i="78" s="1"/>
  <c r="K72" i="78"/>
  <c r="J72" i="78"/>
  <c r="M71" i="78"/>
  <c r="J71" i="78" s="1"/>
  <c r="K70" i="78"/>
  <c r="J70" i="78"/>
  <c r="M69" i="78"/>
  <c r="J69" i="78" s="1"/>
  <c r="K68" i="78"/>
  <c r="J68" i="78"/>
  <c r="M67" i="78"/>
  <c r="J67" i="78" s="1"/>
  <c r="K66" i="78"/>
  <c r="J66" i="78"/>
  <c r="M65" i="78"/>
  <c r="J65" i="78" s="1"/>
  <c r="K64" i="78"/>
  <c r="J64" i="78"/>
  <c r="M63" i="78"/>
  <c r="K63" i="78" s="1"/>
  <c r="K73" i="78" l="1"/>
  <c r="K71" i="78"/>
  <c r="K69" i="78"/>
  <c r="K67" i="78"/>
  <c r="K65" i="78"/>
  <c r="J63" i="78"/>
  <c r="M62" i="78"/>
  <c r="K62" i="78" s="1"/>
  <c r="M61" i="78"/>
  <c r="J61" i="78" s="1"/>
  <c r="M60" i="78"/>
  <c r="K60" i="78" s="1"/>
  <c r="M59" i="78"/>
  <c r="K59" i="78" s="1"/>
  <c r="M58" i="78"/>
  <c r="K58" i="78" s="1"/>
  <c r="M57" i="78"/>
  <c r="K57" i="78" s="1"/>
  <c r="M56" i="78"/>
  <c r="J56" i="78" s="1"/>
  <c r="J60" i="78" l="1"/>
  <c r="J59" i="78"/>
  <c r="K61" i="78"/>
  <c r="K56" i="78"/>
  <c r="J58" i="78"/>
  <c r="J62" i="78"/>
  <c r="J57" i="78"/>
  <c r="M38" i="78"/>
  <c r="K38" i="78" s="1"/>
  <c r="K14" i="78"/>
  <c r="J14" i="78"/>
  <c r="K13" i="78"/>
  <c r="J13" i="78"/>
  <c r="K10" i="78"/>
  <c r="J10" i="78"/>
  <c r="M9" i="78"/>
  <c r="J9" i="78" s="1"/>
  <c r="K18" i="78"/>
  <c r="J18" i="78"/>
  <c r="M17" i="78"/>
  <c r="J17" i="78" s="1"/>
  <c r="K20" i="78"/>
  <c r="J20" i="78"/>
  <c r="M19" i="78"/>
  <c r="J19" i="78" s="1"/>
  <c r="K22" i="78"/>
  <c r="J22" i="78"/>
  <c r="M21" i="78"/>
  <c r="J21" i="78" s="1"/>
  <c r="J38" i="78" l="1"/>
  <c r="K9" i="78"/>
  <c r="K17" i="78"/>
  <c r="K19" i="78"/>
  <c r="K21" i="78"/>
  <c r="M55" i="78"/>
  <c r="K55" i="78" s="1"/>
  <c r="M54" i="78"/>
  <c r="K54" i="78" s="1"/>
  <c r="M53" i="78"/>
  <c r="J53" i="78" s="1"/>
  <c r="M52" i="78"/>
  <c r="K52" i="78" s="1"/>
  <c r="M51" i="78"/>
  <c r="K51" i="78" s="1"/>
  <c r="M50" i="78"/>
  <c r="J50" i="78" s="1"/>
  <c r="J52" i="78" l="1"/>
  <c r="K53" i="78"/>
  <c r="J55" i="78"/>
  <c r="J51" i="78"/>
  <c r="J54" i="78"/>
  <c r="M47" i="78"/>
  <c r="K47" i="78" s="1"/>
  <c r="M44" i="78"/>
  <c r="K44" i="78" s="1"/>
  <c r="M41" i="78"/>
  <c r="K41" i="78" s="1"/>
  <c r="M35" i="78"/>
  <c r="K35" i="78" s="1"/>
  <c r="M32" i="78"/>
  <c r="K32" i="78" s="1"/>
  <c r="M29" i="78"/>
  <c r="K29" i="78" s="1"/>
  <c r="M26" i="78"/>
  <c r="K26" i="78" s="1"/>
  <c r="M23" i="78"/>
  <c r="K23" i="78" s="1"/>
  <c r="J47" i="78" l="1"/>
  <c r="J44" i="78"/>
  <c r="J41" i="78"/>
  <c r="J35" i="78"/>
  <c r="J32" i="78"/>
  <c r="J29" i="78"/>
  <c r="J26" i="78"/>
  <c r="J23" i="78"/>
  <c r="K16" i="78"/>
  <c r="J16" i="78"/>
  <c r="M15" i="78"/>
  <c r="K15" i="78" s="1"/>
  <c r="K12" i="78"/>
  <c r="J12" i="78"/>
  <c r="M11" i="78"/>
  <c r="K11" i="78" s="1"/>
  <c r="K8" i="78"/>
  <c r="J8" i="78"/>
  <c r="M7" i="78"/>
  <c r="K7" i="78" s="1"/>
  <c r="J11" i="78" l="1"/>
  <c r="J7" i="78"/>
  <c r="J15" i="78"/>
  <c r="M6" i="78"/>
  <c r="K6" i="78" s="1"/>
  <c r="M5" i="78"/>
  <c r="K5" i="78" s="1"/>
  <c r="M4" i="78"/>
  <c r="K4" i="78" s="1"/>
  <c r="M3" i="78"/>
  <c r="K3" i="78" s="1"/>
  <c r="M2" i="78"/>
  <c r="K2" i="78" s="1"/>
  <c r="J4" i="78" l="1"/>
  <c r="J3" i="78"/>
  <c r="J6" i="78"/>
  <c r="J2" i="78"/>
  <c r="J5" i="78"/>
  <c r="K123" i="76"/>
  <c r="J123" i="76"/>
  <c r="M122" i="76"/>
  <c r="J122" i="76" s="1"/>
  <c r="K121" i="76"/>
  <c r="J121" i="76"/>
  <c r="M120" i="76"/>
  <c r="K120" i="76" s="1"/>
  <c r="K119" i="76"/>
  <c r="J119" i="76"/>
  <c r="M118" i="76"/>
  <c r="K118" i="76" s="1"/>
  <c r="J118" i="76"/>
  <c r="K117" i="76"/>
  <c r="J117" i="76"/>
  <c r="M116" i="76"/>
  <c r="J116" i="76" s="1"/>
  <c r="K115" i="76"/>
  <c r="J115" i="76"/>
  <c r="M114" i="76"/>
  <c r="J114" i="76" s="1"/>
  <c r="K113" i="76"/>
  <c r="J113" i="76"/>
  <c r="M112" i="76"/>
  <c r="J112" i="76" s="1"/>
  <c r="K111" i="76"/>
  <c r="J111" i="76"/>
  <c r="M110" i="76"/>
  <c r="K110" i="76" s="1"/>
  <c r="K109" i="76"/>
  <c r="J109" i="76"/>
  <c r="M108" i="76"/>
  <c r="K108" i="76" s="1"/>
  <c r="K107" i="76"/>
  <c r="J107" i="76"/>
  <c r="M106" i="76"/>
  <c r="K106" i="76" s="1"/>
  <c r="K105" i="76"/>
  <c r="J105" i="76"/>
  <c r="M104" i="76"/>
  <c r="K104" i="76" s="1"/>
  <c r="K103" i="76"/>
  <c r="J103" i="76"/>
  <c r="M102" i="76"/>
  <c r="J102" i="76" s="1"/>
  <c r="K101" i="76"/>
  <c r="J101" i="76"/>
  <c r="M100" i="76"/>
  <c r="J100" i="76" s="1"/>
  <c r="K99" i="76"/>
  <c r="J99" i="76"/>
  <c r="M98" i="76"/>
  <c r="K98" i="76" s="1"/>
  <c r="J106" i="76" l="1"/>
  <c r="K116" i="76"/>
  <c r="J104" i="76"/>
  <c r="J98" i="76"/>
  <c r="K112" i="76"/>
  <c r="K114" i="76"/>
  <c r="K122" i="76"/>
  <c r="J120" i="76"/>
  <c r="J108" i="76"/>
  <c r="J110" i="76"/>
  <c r="K102" i="76"/>
  <c r="K100" i="76"/>
  <c r="J148" i="76"/>
  <c r="K148" i="76" l="1"/>
  <c r="M95" i="76"/>
  <c r="J95" i="76" s="1"/>
  <c r="K95" i="76" l="1"/>
  <c r="M94" i="76" l="1"/>
  <c r="K94" i="76" s="1"/>
  <c r="M93" i="76"/>
  <c r="K93" i="76" s="1"/>
  <c r="M92" i="76"/>
  <c r="J92" i="76" s="1"/>
  <c r="M91" i="76"/>
  <c r="K91" i="76" s="1"/>
  <c r="M90" i="76"/>
  <c r="K90" i="76" s="1"/>
  <c r="M89" i="76"/>
  <c r="K89" i="76" s="1"/>
  <c r="M88" i="76"/>
  <c r="J88" i="76" s="1"/>
  <c r="M87" i="76"/>
  <c r="J87" i="76" s="1"/>
  <c r="M86" i="76"/>
  <c r="K86" i="76" s="1"/>
  <c r="M85" i="76"/>
  <c r="K85" i="76" s="1"/>
  <c r="K87" i="76" l="1"/>
  <c r="J90" i="76"/>
  <c r="J91" i="76"/>
  <c r="J86" i="76"/>
  <c r="K92" i="76"/>
  <c r="J94" i="76"/>
  <c r="J85" i="76"/>
  <c r="J89" i="76"/>
  <c r="J93" i="76"/>
  <c r="K88" i="76"/>
  <c r="M84" i="76"/>
  <c r="K84" i="76" s="1"/>
  <c r="M83" i="76"/>
  <c r="J83" i="76" s="1"/>
  <c r="M82" i="76"/>
  <c r="K82" i="76" s="1"/>
  <c r="M81" i="76"/>
  <c r="K81" i="76" s="1"/>
  <c r="M80" i="76"/>
  <c r="K80" i="76" s="1"/>
  <c r="M79" i="76"/>
  <c r="J79" i="76" s="1"/>
  <c r="M78" i="76"/>
  <c r="J78" i="76" s="1"/>
  <c r="M77" i="76"/>
  <c r="K77" i="76" s="1"/>
  <c r="M76" i="76"/>
  <c r="K76" i="76" s="1"/>
  <c r="M75" i="76"/>
  <c r="J75" i="76" s="1"/>
  <c r="J81" i="76" l="1"/>
  <c r="K79" i="76"/>
  <c r="K78" i="76"/>
  <c r="K83" i="76"/>
  <c r="J82" i="76"/>
  <c r="J77" i="76"/>
  <c r="J76" i="76"/>
  <c r="J80" i="76"/>
  <c r="J84" i="76"/>
  <c r="K75" i="76"/>
  <c r="M74" i="76"/>
  <c r="K74" i="76" s="1"/>
  <c r="M73" i="76"/>
  <c r="K73" i="76" s="1"/>
  <c r="M72" i="76"/>
  <c r="K72" i="76" s="1"/>
  <c r="M71" i="76"/>
  <c r="J71" i="76" s="1"/>
  <c r="M70" i="76"/>
  <c r="K70" i="76" s="1"/>
  <c r="M69" i="76"/>
  <c r="K69" i="76" s="1"/>
  <c r="M68" i="76"/>
  <c r="K68" i="76" s="1"/>
  <c r="M67" i="76"/>
  <c r="J67" i="76" s="1"/>
  <c r="K67" i="76"/>
  <c r="M66" i="76"/>
  <c r="K66" i="76" s="1"/>
  <c r="M65" i="76"/>
  <c r="J65" i="76" s="1"/>
  <c r="K71" i="76" l="1"/>
  <c r="J68" i="76"/>
  <c r="J72" i="76"/>
  <c r="K65" i="76"/>
  <c r="J66" i="76"/>
  <c r="J70" i="76"/>
  <c r="J74" i="76"/>
  <c r="J69" i="76"/>
  <c r="J73" i="76"/>
  <c r="K64" i="76"/>
  <c r="J64" i="76"/>
  <c r="M63" i="76"/>
  <c r="J63" i="76" s="1"/>
  <c r="K62" i="76"/>
  <c r="J62" i="76"/>
  <c r="M61" i="76"/>
  <c r="J61" i="76" s="1"/>
  <c r="K63" i="76" l="1"/>
  <c r="K61" i="76"/>
  <c r="M147" i="76"/>
  <c r="K147" i="76" s="1"/>
  <c r="M146" i="76"/>
  <c r="K146" i="76" s="1"/>
  <c r="K60" i="76"/>
  <c r="J60" i="76"/>
  <c r="M59" i="76"/>
  <c r="K59" i="76" s="1"/>
  <c r="M145" i="76"/>
  <c r="J145" i="76" s="1"/>
  <c r="J147" i="76" l="1"/>
  <c r="J146" i="76"/>
  <c r="J59" i="76"/>
  <c r="K145" i="76"/>
  <c r="K58" i="76"/>
  <c r="J58" i="76"/>
  <c r="M57" i="76"/>
  <c r="J57" i="76" s="1"/>
  <c r="K56" i="76"/>
  <c r="J56" i="76"/>
  <c r="M55" i="76"/>
  <c r="J55" i="76" s="1"/>
  <c r="K54" i="76"/>
  <c r="J54" i="76"/>
  <c r="M53" i="76"/>
  <c r="K53" i="76" s="1"/>
  <c r="K57" i="76" l="1"/>
  <c r="K55" i="76"/>
  <c r="J53" i="76"/>
  <c r="M52" i="76"/>
  <c r="K52" i="76" s="1"/>
  <c r="M51" i="76"/>
  <c r="K51" i="76" s="1"/>
  <c r="M50" i="76"/>
  <c r="K50" i="76" s="1"/>
  <c r="M49" i="76"/>
  <c r="K49" i="76" s="1"/>
  <c r="M48" i="76"/>
  <c r="K48" i="76" s="1"/>
  <c r="M47" i="76"/>
  <c r="K47" i="76" s="1"/>
  <c r="M46" i="76"/>
  <c r="K46" i="76" s="1"/>
  <c r="M45" i="76"/>
  <c r="K45" i="76" s="1"/>
  <c r="M44" i="76"/>
  <c r="K44" i="76" s="1"/>
  <c r="M43" i="76"/>
  <c r="J43" i="76" s="1"/>
  <c r="J46" i="76" l="1"/>
  <c r="J50" i="76"/>
  <c r="J45" i="76"/>
  <c r="J49" i="76"/>
  <c r="J44" i="76"/>
  <c r="J48" i="76"/>
  <c r="J52" i="76"/>
  <c r="K43" i="76"/>
  <c r="J47" i="76"/>
  <c r="J51" i="76"/>
  <c r="M144" i="76"/>
  <c r="K144" i="76" s="1"/>
  <c r="M42" i="76"/>
  <c r="J42" i="76" s="1"/>
  <c r="J144" i="76" l="1"/>
  <c r="K42" i="76"/>
  <c r="M143" i="76" l="1"/>
  <c r="J143" i="76" s="1"/>
  <c r="M41" i="76"/>
  <c r="K41" i="76" s="1"/>
  <c r="M40" i="76"/>
  <c r="K40" i="76" s="1"/>
  <c r="M39" i="76"/>
  <c r="K39" i="76" s="1"/>
  <c r="M38" i="76"/>
  <c r="K38" i="76" s="1"/>
  <c r="M37" i="76"/>
  <c r="K37" i="76" s="1"/>
  <c r="M36" i="76"/>
  <c r="K36" i="76" s="1"/>
  <c r="M35" i="76"/>
  <c r="K35" i="76" s="1"/>
  <c r="M34" i="76"/>
  <c r="J34" i="76" s="1"/>
  <c r="M33" i="76"/>
  <c r="K33" i="76" s="1"/>
  <c r="M32" i="76"/>
  <c r="J32" i="76" s="1"/>
  <c r="K34" i="76" l="1"/>
  <c r="J38" i="76"/>
  <c r="J35" i="76"/>
  <c r="J39" i="76"/>
  <c r="K143" i="76"/>
  <c r="K32" i="76"/>
  <c r="J33" i="76"/>
  <c r="J37" i="76"/>
  <c r="J41" i="76"/>
  <c r="J36" i="76"/>
  <c r="J40" i="76"/>
  <c r="M31" i="76"/>
  <c r="K31" i="76" s="1"/>
  <c r="M30" i="76"/>
  <c r="J30" i="76" s="1"/>
  <c r="M29" i="76"/>
  <c r="K29" i="76" s="1"/>
  <c r="M28" i="76"/>
  <c r="K28" i="76" s="1"/>
  <c r="M27" i="76"/>
  <c r="K27" i="76" s="1"/>
  <c r="M26" i="76"/>
  <c r="K26" i="76" s="1"/>
  <c r="J29" i="76" l="1"/>
  <c r="J28" i="76"/>
  <c r="K30" i="76"/>
  <c r="J31" i="76"/>
  <c r="J27" i="76"/>
  <c r="J26" i="76"/>
  <c r="M25" i="76"/>
  <c r="K25" i="76" s="1"/>
  <c r="M24" i="76"/>
  <c r="K24" i="76" s="1"/>
  <c r="M23" i="76"/>
  <c r="J23" i="76" s="1"/>
  <c r="M22" i="76"/>
  <c r="K22" i="76" s="1"/>
  <c r="M21" i="76"/>
  <c r="K21" i="76" s="1"/>
  <c r="M20" i="76"/>
  <c r="K20" i="76" s="1"/>
  <c r="M19" i="76"/>
  <c r="K19" i="76" s="1"/>
  <c r="M18" i="76"/>
  <c r="K18" i="76" s="1"/>
  <c r="M17" i="76"/>
  <c r="K17" i="76" s="1"/>
  <c r="M16" i="76"/>
  <c r="J16" i="76" s="1"/>
  <c r="J19" i="76" l="1"/>
  <c r="K23" i="76"/>
  <c r="J18" i="76"/>
  <c r="J22" i="76"/>
  <c r="J21" i="76"/>
  <c r="J25" i="76"/>
  <c r="J17" i="76"/>
  <c r="J20" i="76"/>
  <c r="J24" i="76"/>
  <c r="K16" i="76"/>
  <c r="M15" i="76"/>
  <c r="K15" i="76" s="1"/>
  <c r="M14" i="76"/>
  <c r="K14" i="76" s="1"/>
  <c r="M13" i="76"/>
  <c r="K13" i="76" s="1"/>
  <c r="M12" i="76"/>
  <c r="K12" i="76" s="1"/>
  <c r="M11" i="76"/>
  <c r="K11" i="76" s="1"/>
  <c r="M10" i="76"/>
  <c r="K10" i="76" s="1"/>
  <c r="M9" i="76"/>
  <c r="J9" i="76" s="1"/>
  <c r="M8" i="76"/>
  <c r="K8" i="76" s="1"/>
  <c r="M7" i="76"/>
  <c r="K7" i="76" s="1"/>
  <c r="M6" i="76"/>
  <c r="J6" i="76" s="1"/>
  <c r="K9" i="76" l="1"/>
  <c r="J12" i="76"/>
  <c r="J13" i="76"/>
  <c r="J8" i="76"/>
  <c r="J11" i="76"/>
  <c r="J15" i="76"/>
  <c r="J7" i="76"/>
  <c r="J10" i="76"/>
  <c r="J14" i="76"/>
  <c r="K6" i="76"/>
  <c r="K5" i="76"/>
  <c r="J5" i="76"/>
  <c r="M4" i="76"/>
  <c r="J4" i="76" s="1"/>
  <c r="K3" i="76"/>
  <c r="J3" i="76"/>
  <c r="M2" i="76"/>
  <c r="J2" i="76" s="1"/>
  <c r="K4" i="76" l="1"/>
  <c r="K2" i="76"/>
  <c r="M204" i="75"/>
  <c r="K204" i="75" s="1"/>
  <c r="J204" i="75" l="1"/>
  <c r="M145" i="75"/>
  <c r="K145" i="75" s="1"/>
  <c r="M144" i="75"/>
  <c r="K144" i="75" s="1"/>
  <c r="M143" i="75"/>
  <c r="K143" i="75" s="1"/>
  <c r="M142" i="75"/>
  <c r="K142" i="75" s="1"/>
  <c r="M141" i="75"/>
  <c r="K141" i="75" s="1"/>
  <c r="M140" i="75"/>
  <c r="K140" i="75" s="1"/>
  <c r="M139" i="75"/>
  <c r="J139" i="75" s="1"/>
  <c r="M138" i="75"/>
  <c r="K138" i="75" s="1"/>
  <c r="M137" i="75"/>
  <c r="K137" i="75" s="1"/>
  <c r="M136" i="75"/>
  <c r="J136" i="75" s="1"/>
  <c r="K139" i="75" l="1"/>
  <c r="J142" i="75"/>
  <c r="J143" i="75"/>
  <c r="J138" i="75"/>
  <c r="J137" i="75"/>
  <c r="J141" i="75"/>
  <c r="J145" i="75"/>
  <c r="K136" i="75"/>
  <c r="J140" i="75"/>
  <c r="J144" i="75"/>
  <c r="K135" i="75"/>
  <c r="J135" i="75"/>
  <c r="M134" i="75"/>
  <c r="K134" i="75" s="1"/>
  <c r="J134" i="75" l="1"/>
  <c r="M203" i="75"/>
  <c r="J203" i="75" s="1"/>
  <c r="M202" i="75"/>
  <c r="J202" i="75" s="1"/>
  <c r="M201" i="75"/>
  <c r="J201" i="75" s="1"/>
  <c r="M200" i="75"/>
  <c r="J200" i="75" s="1"/>
  <c r="M199" i="75"/>
  <c r="J199" i="75" s="1"/>
  <c r="M198" i="75"/>
  <c r="J198" i="75" s="1"/>
  <c r="M133" i="75"/>
  <c r="K133" i="75" s="1"/>
  <c r="K203" i="75" l="1"/>
  <c r="K202" i="75"/>
  <c r="K201" i="75"/>
  <c r="K200" i="75"/>
  <c r="K199" i="75"/>
  <c r="K198" i="75"/>
  <c r="J133" i="75"/>
  <c r="M132" i="75"/>
  <c r="K132" i="75" s="1"/>
  <c r="M131" i="75"/>
  <c r="K131" i="75" s="1"/>
  <c r="M130" i="75"/>
  <c r="J130" i="75" s="1"/>
  <c r="M129" i="75"/>
  <c r="K129" i="75" s="1"/>
  <c r="M128" i="75"/>
  <c r="J128" i="75" s="1"/>
  <c r="M127" i="75"/>
  <c r="K127" i="75" s="1"/>
  <c r="M126" i="75"/>
  <c r="K126" i="75" s="1"/>
  <c r="M125" i="75"/>
  <c r="K125" i="75" s="1"/>
  <c r="M124" i="75"/>
  <c r="K124" i="75" s="1"/>
  <c r="J126" i="75" l="1"/>
  <c r="K128" i="75"/>
  <c r="K130" i="75"/>
  <c r="J125" i="75"/>
  <c r="J129" i="75"/>
  <c r="J132" i="75"/>
  <c r="J131" i="75"/>
  <c r="J127" i="75"/>
  <c r="J124" i="75"/>
  <c r="M197" i="75"/>
  <c r="K197" i="75" s="1"/>
  <c r="J197" i="75" l="1"/>
  <c r="M120" i="75"/>
  <c r="K120" i="75" s="1"/>
  <c r="M116" i="75"/>
  <c r="K116" i="75" s="1"/>
  <c r="M112" i="75"/>
  <c r="K112" i="75" s="1"/>
  <c r="M108" i="75"/>
  <c r="K108" i="75" s="1"/>
  <c r="K107" i="75"/>
  <c r="J107" i="75"/>
  <c r="M106" i="75"/>
  <c r="J106" i="75" s="1"/>
  <c r="K105" i="75"/>
  <c r="J105" i="75"/>
  <c r="M104" i="75"/>
  <c r="K104" i="75" s="1"/>
  <c r="K103" i="75"/>
  <c r="J103" i="75"/>
  <c r="M102" i="75"/>
  <c r="J102" i="75" s="1"/>
  <c r="J104" i="75" l="1"/>
  <c r="J120" i="75"/>
  <c r="J116" i="75"/>
  <c r="J112" i="75"/>
  <c r="J108" i="75"/>
  <c r="K106" i="75"/>
  <c r="K102" i="75"/>
  <c r="M101" i="75"/>
  <c r="K101" i="75" s="1"/>
  <c r="M100" i="75"/>
  <c r="K100" i="75" s="1"/>
  <c r="M99" i="75"/>
  <c r="K99" i="75" s="1"/>
  <c r="M98" i="75"/>
  <c r="J98" i="75" s="1"/>
  <c r="M97" i="75"/>
  <c r="K97" i="75" s="1"/>
  <c r="M96" i="75"/>
  <c r="K96" i="75" s="1"/>
  <c r="M95" i="75"/>
  <c r="K95" i="75" s="1"/>
  <c r="M94" i="75"/>
  <c r="J94" i="75" s="1"/>
  <c r="M93" i="75"/>
  <c r="K93" i="75" s="1"/>
  <c r="M92" i="75"/>
  <c r="K92" i="75" s="1"/>
  <c r="M91" i="75"/>
  <c r="K91" i="75" s="1"/>
  <c r="M90" i="75"/>
  <c r="J90" i="75" s="1"/>
  <c r="M89" i="75"/>
  <c r="K89" i="75" s="1"/>
  <c r="M88" i="75"/>
  <c r="K88" i="75" s="1"/>
  <c r="M87" i="75"/>
  <c r="K87" i="75" s="1"/>
  <c r="M86" i="75"/>
  <c r="J86" i="75" s="1"/>
  <c r="M85" i="75"/>
  <c r="K85" i="75" s="1"/>
  <c r="M84" i="75"/>
  <c r="K84" i="75" s="1"/>
  <c r="M83" i="75"/>
  <c r="K83" i="75" s="1"/>
  <c r="M82" i="75"/>
  <c r="J82" i="75" s="1"/>
  <c r="J85" i="75" l="1"/>
  <c r="K94" i="75"/>
  <c r="J97" i="75"/>
  <c r="K90" i="75"/>
  <c r="J93" i="75"/>
  <c r="K86" i="75"/>
  <c r="J89" i="75"/>
  <c r="K98" i="75"/>
  <c r="J84" i="75"/>
  <c r="J88" i="75"/>
  <c r="J92" i="75"/>
  <c r="J96" i="75"/>
  <c r="J100" i="75"/>
  <c r="J101" i="75"/>
  <c r="J83" i="75"/>
  <c r="J87" i="75"/>
  <c r="J91" i="75"/>
  <c r="J95" i="75"/>
  <c r="J99" i="75"/>
  <c r="K82" i="75"/>
  <c r="M81" i="75"/>
  <c r="K81" i="75" s="1"/>
  <c r="M80" i="75"/>
  <c r="K80" i="75" s="1"/>
  <c r="M79" i="75"/>
  <c r="J79" i="75" s="1"/>
  <c r="M78" i="75"/>
  <c r="K78" i="75" s="1"/>
  <c r="M77" i="75"/>
  <c r="K77" i="75" s="1"/>
  <c r="M76" i="75"/>
  <c r="K76" i="75" s="1"/>
  <c r="K79" i="75" l="1"/>
  <c r="J76" i="75"/>
  <c r="J77" i="75"/>
  <c r="J80" i="75"/>
  <c r="J78" i="75"/>
  <c r="J81" i="75"/>
  <c r="M196" i="75"/>
  <c r="J196" i="75" s="1"/>
  <c r="K196" i="75" l="1"/>
  <c r="M186" i="75"/>
  <c r="K186" i="75" s="1"/>
  <c r="J186" i="75" l="1"/>
  <c r="M75" i="75"/>
  <c r="K75" i="75" s="1"/>
  <c r="M74" i="75"/>
  <c r="K74" i="75" s="1"/>
  <c r="M73" i="75"/>
  <c r="K73" i="75" s="1"/>
  <c r="M72" i="75"/>
  <c r="J72" i="75" s="1"/>
  <c r="M71" i="75"/>
  <c r="K71" i="75" s="1"/>
  <c r="M70" i="75"/>
  <c r="K70" i="75" s="1"/>
  <c r="M69" i="75"/>
  <c r="K69" i="75" s="1"/>
  <c r="M68" i="75"/>
  <c r="J68" i="75" s="1"/>
  <c r="M67" i="75"/>
  <c r="K67" i="75" s="1"/>
  <c r="M66" i="75"/>
  <c r="K66" i="75" s="1"/>
  <c r="M193" i="75"/>
  <c r="J193" i="75" s="1"/>
  <c r="K72" i="75" l="1"/>
  <c r="K68" i="75"/>
  <c r="J69" i="75"/>
  <c r="J73" i="75"/>
  <c r="J71" i="75"/>
  <c r="J75" i="75"/>
  <c r="J67" i="75"/>
  <c r="J66" i="75"/>
  <c r="J70" i="75"/>
  <c r="J74" i="75"/>
  <c r="K193" i="75"/>
  <c r="M192" i="75"/>
  <c r="J192" i="75" s="1"/>
  <c r="M189" i="75"/>
  <c r="J189" i="75" s="1"/>
  <c r="M183" i="75"/>
  <c r="J183" i="75" s="1"/>
  <c r="M180" i="75"/>
  <c r="K180" i="75" s="1"/>
  <c r="K192" i="75" l="1"/>
  <c r="K189" i="75"/>
  <c r="K183" i="75"/>
  <c r="J180" i="75"/>
  <c r="M177" i="75"/>
  <c r="J177" i="75" s="1"/>
  <c r="M174" i="75"/>
  <c r="K174" i="75" s="1"/>
  <c r="M172" i="75"/>
  <c r="K172" i="75" s="1"/>
  <c r="M169" i="75"/>
  <c r="K169" i="75" s="1"/>
  <c r="M168" i="75"/>
  <c r="K168" i="75" s="1"/>
  <c r="M167" i="75"/>
  <c r="J167" i="75" s="1"/>
  <c r="M65" i="75"/>
  <c r="J65" i="75" s="1"/>
  <c r="M64" i="75"/>
  <c r="K64" i="75" s="1"/>
  <c r="M63" i="75"/>
  <c r="K63" i="75" s="1"/>
  <c r="M62" i="75"/>
  <c r="K62" i="75" s="1"/>
  <c r="M61" i="75"/>
  <c r="J61" i="75" s="1"/>
  <c r="M60" i="75"/>
  <c r="K60" i="75" s="1"/>
  <c r="M59" i="75"/>
  <c r="K59" i="75" s="1"/>
  <c r="M58" i="75"/>
  <c r="K58" i="75" s="1"/>
  <c r="M57" i="75"/>
  <c r="J57" i="75" s="1"/>
  <c r="M56" i="75"/>
  <c r="J56" i="75" s="1"/>
  <c r="J63" i="75" l="1"/>
  <c r="K56" i="75"/>
  <c r="J64" i="75"/>
  <c r="J59" i="75"/>
  <c r="K57" i="75"/>
  <c r="K61" i="75"/>
  <c r="J60" i="75"/>
  <c r="K65" i="75"/>
  <c r="K177" i="75"/>
  <c r="J174" i="75"/>
  <c r="J172" i="75"/>
  <c r="J169" i="75"/>
  <c r="J168" i="75"/>
  <c r="K167" i="75"/>
  <c r="J62" i="75"/>
  <c r="J58" i="75"/>
  <c r="M166" i="75"/>
  <c r="K166" i="75" l="1"/>
  <c r="J166" i="75"/>
  <c r="M165" i="75"/>
  <c r="K165" i="75" s="1"/>
  <c r="J165" i="75" l="1"/>
  <c r="M55" i="75"/>
  <c r="K55" i="75" s="1"/>
  <c r="M54" i="75"/>
  <c r="K54" i="75" s="1"/>
  <c r="M53" i="75"/>
  <c r="J53" i="75" s="1"/>
  <c r="J55" i="75" l="1"/>
  <c r="J54" i="75"/>
  <c r="K53" i="75"/>
  <c r="M49" i="75"/>
  <c r="K49" i="75" s="1"/>
  <c r="M45" i="75"/>
  <c r="K45" i="75" s="1"/>
  <c r="J49" i="75" l="1"/>
  <c r="J45" i="75"/>
  <c r="M44" i="75"/>
  <c r="K44" i="75" s="1"/>
  <c r="M43" i="75"/>
  <c r="K43" i="75" s="1"/>
  <c r="M42" i="75"/>
  <c r="K42" i="75" s="1"/>
  <c r="M41" i="75"/>
  <c r="K41" i="75" s="1"/>
  <c r="M40" i="75"/>
  <c r="K40" i="75" s="1"/>
  <c r="M39" i="75"/>
  <c r="K39" i="75" s="1"/>
  <c r="M38" i="75"/>
  <c r="K38" i="75" s="1"/>
  <c r="M37" i="75"/>
  <c r="K37" i="75" s="1"/>
  <c r="M36" i="75"/>
  <c r="K36" i="75" s="1"/>
  <c r="J37" i="75" l="1"/>
  <c r="J42" i="75"/>
  <c r="J38" i="75"/>
  <c r="J41" i="75"/>
  <c r="J36" i="75"/>
  <c r="J40" i="75"/>
  <c r="J44" i="75"/>
  <c r="J39" i="75"/>
  <c r="J43" i="75"/>
  <c r="M35" i="75"/>
  <c r="K35" i="75" s="1"/>
  <c r="M34" i="75"/>
  <c r="J34" i="75" s="1"/>
  <c r="M33" i="75"/>
  <c r="K33" i="75" s="1"/>
  <c r="M32" i="75"/>
  <c r="K32" i="75" s="1"/>
  <c r="M31" i="75"/>
  <c r="K31" i="75" s="1"/>
  <c r="M30" i="75"/>
  <c r="J30" i="75" s="1"/>
  <c r="J33" i="75" l="1"/>
  <c r="K34" i="75"/>
  <c r="J32" i="75"/>
  <c r="K30" i="75"/>
  <c r="J35" i="75"/>
  <c r="J31" i="75"/>
  <c r="M26" i="75"/>
  <c r="K26" i="75" s="1"/>
  <c r="M22" i="75"/>
  <c r="K22" i="75" s="1"/>
  <c r="M18" i="75"/>
  <c r="K18" i="75" s="1"/>
  <c r="M14" i="75"/>
  <c r="K14" i="75" s="1"/>
  <c r="M10" i="75"/>
  <c r="K10" i="75" s="1"/>
  <c r="M6" i="75"/>
  <c r="K6" i="75" s="1"/>
  <c r="M2" i="75"/>
  <c r="K2" i="75" s="1"/>
  <c r="J10" i="75" l="1"/>
  <c r="J26" i="75"/>
  <c r="J22" i="75"/>
  <c r="J18" i="75"/>
  <c r="J14" i="75"/>
  <c r="J6" i="75"/>
  <c r="J2" i="75"/>
  <c r="M70" i="74" l="1"/>
  <c r="K70" i="74" s="1"/>
  <c r="M66" i="74"/>
  <c r="K66" i="74" s="1"/>
  <c r="M62" i="74"/>
  <c r="J62" i="74" s="1"/>
  <c r="J70" i="74" l="1"/>
  <c r="J66" i="74"/>
  <c r="K62" i="74"/>
  <c r="M58" i="74"/>
  <c r="K58" i="74" s="1"/>
  <c r="M54" i="74"/>
  <c r="K54" i="74" s="1"/>
  <c r="M50" i="74"/>
  <c r="K50" i="74" s="1"/>
  <c r="M46" i="74"/>
  <c r="K46" i="74" s="1"/>
  <c r="M42" i="74"/>
  <c r="K42" i="74" s="1"/>
  <c r="M38" i="74"/>
  <c r="J38" i="74" s="1"/>
  <c r="J58" i="74" l="1"/>
  <c r="J54" i="74"/>
  <c r="J50" i="74"/>
  <c r="J46" i="74"/>
  <c r="J42" i="74"/>
  <c r="K38" i="74"/>
  <c r="M34" i="74"/>
  <c r="K34" i="74" s="1"/>
  <c r="M30" i="74"/>
  <c r="K30" i="74" s="1"/>
  <c r="M26" i="74"/>
  <c r="K26" i="74" s="1"/>
  <c r="M22" i="74"/>
  <c r="K22" i="74" s="1"/>
  <c r="J34" i="74" l="1"/>
  <c r="J30" i="74"/>
  <c r="J26" i="74"/>
  <c r="J22" i="74"/>
  <c r="K134" i="74"/>
  <c r="J134" i="74"/>
  <c r="K133" i="74"/>
  <c r="J133" i="74"/>
  <c r="M21" i="74" l="1"/>
  <c r="K21" i="74" s="1"/>
  <c r="M20" i="74"/>
  <c r="K20" i="74" s="1"/>
  <c r="M19" i="74"/>
  <c r="J19" i="74" s="1"/>
  <c r="M18" i="74"/>
  <c r="K18" i="74" s="1"/>
  <c r="M17" i="74"/>
  <c r="J17" i="74" s="1"/>
  <c r="M16" i="74"/>
  <c r="K16" i="74" s="1"/>
  <c r="M15" i="74"/>
  <c r="J15" i="74" s="1"/>
  <c r="M14" i="74"/>
  <c r="K14" i="74" s="1"/>
  <c r="M13" i="74"/>
  <c r="J13" i="74" s="1"/>
  <c r="M12" i="74"/>
  <c r="K12" i="74" s="1"/>
  <c r="K13" i="74" l="1"/>
  <c r="J16" i="74"/>
  <c r="J12" i="74"/>
  <c r="K17" i="74"/>
  <c r="J14" i="74"/>
  <c r="K15" i="74"/>
  <c r="J18" i="74"/>
  <c r="K19" i="74"/>
  <c r="J21" i="74"/>
  <c r="J20" i="74"/>
  <c r="M240" i="72"/>
  <c r="K240" i="72" s="1"/>
  <c r="M239" i="72"/>
  <c r="K239" i="72" s="1"/>
  <c r="J240" i="72" l="1"/>
  <c r="J239" i="72"/>
  <c r="M11" i="74" l="1"/>
  <c r="M10" i="74"/>
  <c r="K10" i="74" s="1"/>
  <c r="M9" i="74"/>
  <c r="J9" i="74" s="1"/>
  <c r="M8" i="74"/>
  <c r="K8" i="74" s="1"/>
  <c r="M7" i="74"/>
  <c r="K7" i="74" s="1"/>
  <c r="M6" i="74"/>
  <c r="K6" i="74" s="1"/>
  <c r="M5" i="74"/>
  <c r="J5" i="74" s="1"/>
  <c r="M4" i="74"/>
  <c r="K4" i="74" s="1"/>
  <c r="M3" i="74"/>
  <c r="K3" i="74" s="1"/>
  <c r="M2" i="74"/>
  <c r="K2" i="74" s="1"/>
  <c r="K9" i="74" l="1"/>
  <c r="J2" i="74"/>
  <c r="K5" i="74"/>
  <c r="J4" i="74"/>
  <c r="J8" i="74"/>
  <c r="J3" i="74"/>
  <c r="J7" i="74"/>
  <c r="K11" i="74"/>
  <c r="J11" i="74"/>
  <c r="J6" i="74"/>
  <c r="J10" i="74"/>
  <c r="M238" i="72" l="1"/>
  <c r="J238" i="72" s="1"/>
  <c r="K238" i="72" l="1"/>
  <c r="M237" i="72"/>
  <c r="K237" i="72" s="1"/>
  <c r="J237" i="72" l="1"/>
  <c r="M226" i="72"/>
  <c r="K226" i="72" s="1"/>
  <c r="K225" i="72"/>
  <c r="J225" i="72"/>
  <c r="M224" i="72"/>
  <c r="K224" i="72" s="1"/>
  <c r="M222" i="72"/>
  <c r="K222" i="72" s="1"/>
  <c r="K221" i="72"/>
  <c r="J221" i="72"/>
  <c r="M220" i="72"/>
  <c r="K220" i="72" s="1"/>
  <c r="K219" i="72"/>
  <c r="J219" i="72"/>
  <c r="M218" i="72"/>
  <c r="J218" i="72" s="1"/>
  <c r="K217" i="72"/>
  <c r="J217" i="72"/>
  <c r="M216" i="72"/>
  <c r="K216" i="72" s="1"/>
  <c r="K215" i="72"/>
  <c r="J215" i="72"/>
  <c r="M214" i="72"/>
  <c r="K214" i="72" s="1"/>
  <c r="K213" i="72"/>
  <c r="J213" i="72"/>
  <c r="M212" i="72"/>
  <c r="K212" i="72" s="1"/>
  <c r="K211" i="72"/>
  <c r="J211" i="72"/>
  <c r="M210" i="72"/>
  <c r="J210" i="72" s="1"/>
  <c r="K209" i="72"/>
  <c r="J209" i="72"/>
  <c r="M208" i="72"/>
  <c r="K208" i="72" s="1"/>
  <c r="K207" i="72"/>
  <c r="J207" i="72"/>
  <c r="M206" i="72"/>
  <c r="K206" i="72" s="1"/>
  <c r="K205" i="72"/>
  <c r="J205" i="72"/>
  <c r="M204" i="72"/>
  <c r="J204" i="72" s="1"/>
  <c r="J206" i="72" l="1"/>
  <c r="K204" i="72"/>
  <c r="K210" i="72"/>
  <c r="J212" i="72"/>
  <c r="J214" i="72"/>
  <c r="J220" i="72"/>
  <c r="J222" i="72"/>
  <c r="J224" i="72"/>
  <c r="J226" i="72"/>
  <c r="K218" i="72"/>
  <c r="J216" i="72"/>
  <c r="J208" i="72"/>
  <c r="M201" i="72"/>
  <c r="K201" i="72" s="1"/>
  <c r="M198" i="72"/>
  <c r="K198" i="72" s="1"/>
  <c r="M195" i="72"/>
  <c r="K195" i="72" s="1"/>
  <c r="M192" i="72"/>
  <c r="K192" i="72" s="1"/>
  <c r="M189" i="72"/>
  <c r="K189" i="72" s="1"/>
  <c r="M186" i="72"/>
  <c r="K186" i="72" s="1"/>
  <c r="M183" i="72"/>
  <c r="J183" i="72" s="1"/>
  <c r="M180" i="72"/>
  <c r="K180" i="72" s="1"/>
  <c r="M177" i="72"/>
  <c r="K177" i="72" s="1"/>
  <c r="M174" i="72"/>
  <c r="K174" i="72" s="1"/>
  <c r="M171" i="72"/>
  <c r="K171" i="72" s="1"/>
  <c r="M168" i="72"/>
  <c r="K168" i="72" s="1"/>
  <c r="K183" i="72" l="1"/>
  <c r="J201" i="72"/>
  <c r="J198" i="72"/>
  <c r="J195" i="72"/>
  <c r="J192" i="72"/>
  <c r="J171" i="72"/>
  <c r="J180" i="72"/>
  <c r="J168" i="72"/>
  <c r="J189" i="72"/>
  <c r="J186" i="72"/>
  <c r="J177" i="72"/>
  <c r="J174" i="72"/>
  <c r="M167" i="72"/>
  <c r="K167" i="72" s="1"/>
  <c r="M166" i="72"/>
  <c r="K166" i="72" s="1"/>
  <c r="M165" i="72"/>
  <c r="K165" i="72" s="1"/>
  <c r="M164" i="72"/>
  <c r="K164" i="72" s="1"/>
  <c r="M163" i="72"/>
  <c r="K163" i="72" s="1"/>
  <c r="M162" i="72"/>
  <c r="K162" i="72" s="1"/>
  <c r="M161" i="72"/>
  <c r="K161" i="72" s="1"/>
  <c r="M160" i="72"/>
  <c r="K160" i="72" s="1"/>
  <c r="M159" i="72"/>
  <c r="K159" i="72" s="1"/>
  <c r="M158" i="72"/>
  <c r="J158" i="72" s="1"/>
  <c r="J165" i="72" l="1"/>
  <c r="J161" i="72"/>
  <c r="J164" i="72"/>
  <c r="J160" i="72"/>
  <c r="J159" i="72"/>
  <c r="J163" i="72"/>
  <c r="J167" i="72"/>
  <c r="J162" i="72"/>
  <c r="J166" i="72"/>
  <c r="K158" i="72"/>
  <c r="K157" i="72"/>
  <c r="J157" i="72"/>
  <c r="M156" i="72"/>
  <c r="J156" i="72" s="1"/>
  <c r="K155" i="72"/>
  <c r="J155" i="72"/>
  <c r="M154" i="72"/>
  <c r="J154" i="72" s="1"/>
  <c r="K153" i="72"/>
  <c r="J153" i="72"/>
  <c r="M152" i="72"/>
  <c r="J152" i="72" s="1"/>
  <c r="K151" i="72"/>
  <c r="J151" i="72"/>
  <c r="M150" i="72"/>
  <c r="J150" i="72" s="1"/>
  <c r="K149" i="72"/>
  <c r="J149" i="72"/>
  <c r="M148" i="72"/>
  <c r="J148" i="72" s="1"/>
  <c r="K147" i="72"/>
  <c r="J147" i="72"/>
  <c r="M146" i="72"/>
  <c r="J146" i="72" s="1"/>
  <c r="K145" i="72"/>
  <c r="J145" i="72"/>
  <c r="M144" i="72"/>
  <c r="J144" i="72" s="1"/>
  <c r="K143" i="72"/>
  <c r="J143" i="72"/>
  <c r="M142" i="72"/>
  <c r="J142" i="72" s="1"/>
  <c r="K141" i="72"/>
  <c r="J141" i="72"/>
  <c r="M140" i="72"/>
  <c r="J140" i="72" s="1"/>
  <c r="K139" i="72"/>
  <c r="J139" i="72"/>
  <c r="M138" i="72"/>
  <c r="K138" i="72" s="1"/>
  <c r="M125" i="72"/>
  <c r="K125" i="72" s="1"/>
  <c r="M116" i="72"/>
  <c r="K116" i="72" s="1"/>
  <c r="M107" i="72"/>
  <c r="K107" i="72" s="1"/>
  <c r="M98" i="72"/>
  <c r="K98" i="72" s="1"/>
  <c r="M88" i="72"/>
  <c r="K88" i="72" s="1"/>
  <c r="K156" i="72" l="1"/>
  <c r="K154" i="72"/>
  <c r="K152" i="72"/>
  <c r="K150" i="72"/>
  <c r="K148" i="72"/>
  <c r="K146" i="72"/>
  <c r="K144" i="72"/>
  <c r="K142" i="72"/>
  <c r="K140" i="72"/>
  <c r="J138" i="72"/>
  <c r="J125" i="72"/>
  <c r="J116" i="72"/>
  <c r="J107" i="72"/>
  <c r="J98" i="72"/>
  <c r="J88" i="72"/>
  <c r="M137" i="72"/>
  <c r="K137" i="72" s="1"/>
  <c r="M136" i="72"/>
  <c r="K136" i="72" s="1"/>
  <c r="M135" i="72"/>
  <c r="J135" i="72" s="1"/>
  <c r="M134" i="72"/>
  <c r="K134" i="72" s="1"/>
  <c r="M133" i="72"/>
  <c r="K133" i="72" s="1"/>
  <c r="M132" i="72"/>
  <c r="J132" i="72" s="1"/>
  <c r="M131" i="72"/>
  <c r="J131" i="72" s="1"/>
  <c r="M130" i="72"/>
  <c r="K130" i="72" s="1"/>
  <c r="M129" i="72"/>
  <c r="K129" i="72" s="1"/>
  <c r="M128" i="72"/>
  <c r="J128" i="72" s="1"/>
  <c r="K235" i="72"/>
  <c r="J235" i="72"/>
  <c r="M234" i="72"/>
  <c r="K234" i="72" s="1"/>
  <c r="K131" i="72" l="1"/>
  <c r="J130" i="72"/>
  <c r="K135" i="72"/>
  <c r="J134" i="72"/>
  <c r="K132" i="72"/>
  <c r="K128" i="72"/>
  <c r="J137" i="72"/>
  <c r="J129" i="72"/>
  <c r="J133" i="72"/>
  <c r="J136" i="72"/>
  <c r="J234" i="72"/>
  <c r="M122" i="72" l="1"/>
  <c r="K122" i="72" s="1"/>
  <c r="M113" i="72"/>
  <c r="K113" i="72" s="1"/>
  <c r="M119" i="72"/>
  <c r="J119" i="72" s="1"/>
  <c r="J122" i="72" l="1"/>
  <c r="J113" i="72"/>
  <c r="K119" i="72"/>
  <c r="M101" i="72"/>
  <c r="K101" i="72" s="1"/>
  <c r="M95" i="72"/>
  <c r="K95" i="72" s="1"/>
  <c r="M110" i="72"/>
  <c r="K110" i="72" s="1"/>
  <c r="M104" i="72"/>
  <c r="J104" i="72" s="1"/>
  <c r="M92" i="72"/>
  <c r="K92" i="72" s="1"/>
  <c r="M84" i="72"/>
  <c r="J84" i="72" s="1"/>
  <c r="M80" i="72"/>
  <c r="K80" i="72" s="1"/>
  <c r="J101" i="72" l="1"/>
  <c r="J95" i="72"/>
  <c r="K104" i="72"/>
  <c r="K84" i="72"/>
  <c r="J80" i="72"/>
  <c r="J92" i="72"/>
  <c r="J110" i="72"/>
  <c r="J75" i="72"/>
  <c r="K75" i="72"/>
  <c r="J77" i="72"/>
  <c r="K77" i="72"/>
  <c r="K73" i="72"/>
  <c r="J73" i="72"/>
  <c r="K71" i="72"/>
  <c r="J71" i="72"/>
  <c r="M78" i="72" l="1"/>
  <c r="M76" i="72"/>
  <c r="M74" i="72"/>
  <c r="M72" i="72"/>
  <c r="K72" i="72" l="1"/>
  <c r="J72" i="72"/>
  <c r="J74" i="72"/>
  <c r="K74" i="72"/>
  <c r="K76" i="72"/>
  <c r="J76" i="72"/>
  <c r="J78" i="72"/>
  <c r="K78" i="72"/>
  <c r="M70" i="72"/>
  <c r="M69" i="72"/>
  <c r="M68" i="72"/>
  <c r="M67" i="72"/>
  <c r="M66" i="72"/>
  <c r="M65" i="72"/>
  <c r="M64" i="72"/>
  <c r="M63" i="72"/>
  <c r="M62" i="72"/>
  <c r="M61" i="72"/>
  <c r="M60" i="72"/>
  <c r="M59" i="72"/>
  <c r="M58" i="72"/>
  <c r="M57" i="72"/>
  <c r="M56" i="72"/>
  <c r="M55" i="72"/>
  <c r="J56" i="72" l="1"/>
  <c r="K56" i="72"/>
  <c r="K64" i="72"/>
  <c r="J64" i="72"/>
  <c r="K68" i="72"/>
  <c r="J68" i="72"/>
  <c r="J65" i="72"/>
  <c r="K65" i="72"/>
  <c r="K69" i="72"/>
  <c r="J69" i="72"/>
  <c r="J67" i="72"/>
  <c r="K67" i="72"/>
  <c r="K66" i="72"/>
  <c r="J66" i="72"/>
  <c r="J70" i="72"/>
  <c r="K70" i="72"/>
  <c r="K55" i="72"/>
  <c r="J55" i="72"/>
  <c r="K60" i="72"/>
  <c r="J60" i="72"/>
  <c r="K59" i="72"/>
  <c r="J59" i="72"/>
  <c r="J61" i="72"/>
  <c r="K61" i="72"/>
  <c r="J63" i="72"/>
  <c r="K63" i="72"/>
  <c r="K57" i="72"/>
  <c r="J57" i="72"/>
  <c r="K58" i="72"/>
  <c r="J58" i="72"/>
  <c r="K62" i="72"/>
  <c r="J62" i="72"/>
  <c r="M54" i="72"/>
  <c r="K54" i="72" s="1"/>
  <c r="M53" i="72"/>
  <c r="K53" i="72" s="1"/>
  <c r="M52" i="72"/>
  <c r="K52" i="72" s="1"/>
  <c r="M51" i="72"/>
  <c r="K51" i="72" s="1"/>
  <c r="M50" i="72"/>
  <c r="K50" i="72" s="1"/>
  <c r="M49" i="72"/>
  <c r="K49" i="72" s="1"/>
  <c r="M48" i="72"/>
  <c r="K48" i="72" s="1"/>
  <c r="M47" i="72"/>
  <c r="K47" i="72" s="1"/>
  <c r="M46" i="72"/>
  <c r="K46" i="72" s="1"/>
  <c r="M45" i="72"/>
  <c r="K45" i="72" l="1"/>
  <c r="J45" i="72"/>
  <c r="J54" i="72"/>
  <c r="J53" i="72"/>
  <c r="J52" i="72"/>
  <c r="J51" i="72"/>
  <c r="J50" i="72"/>
  <c r="J49" i="72"/>
  <c r="J48" i="72"/>
  <c r="J47" i="72"/>
  <c r="J46" i="72"/>
  <c r="M44" i="72"/>
  <c r="J44" i="72" s="1"/>
  <c r="K44" i="72" l="1"/>
  <c r="M43" i="72"/>
  <c r="K43" i="72" s="1"/>
  <c r="M42" i="72"/>
  <c r="K42" i="72" s="1"/>
  <c r="M41" i="72"/>
  <c r="K41" i="72" s="1"/>
  <c r="M40" i="72"/>
  <c r="K40" i="72" s="1"/>
  <c r="M39" i="72"/>
  <c r="K39" i="72" s="1"/>
  <c r="M38" i="72"/>
  <c r="K38" i="72" s="1"/>
  <c r="M37" i="72"/>
  <c r="K37" i="72" s="1"/>
  <c r="M36" i="72"/>
  <c r="J36" i="72" s="1"/>
  <c r="M35" i="72"/>
  <c r="K35" i="72" s="1"/>
  <c r="M34" i="72"/>
  <c r="K34" i="72" s="1"/>
  <c r="M33" i="72"/>
  <c r="K33" i="72" s="1"/>
  <c r="M32" i="72"/>
  <c r="K32" i="72" s="1"/>
  <c r="M31" i="72"/>
  <c r="K31" i="72" s="1"/>
  <c r="M30" i="72"/>
  <c r="K30" i="72" s="1"/>
  <c r="M29" i="72"/>
  <c r="K29" i="72" s="1"/>
  <c r="M28" i="72"/>
  <c r="K28" i="72" s="1"/>
  <c r="M27" i="72"/>
  <c r="J27" i="72" s="1"/>
  <c r="M26" i="72"/>
  <c r="K26" i="72" s="1"/>
  <c r="M25" i="72"/>
  <c r="K25" i="72" s="1"/>
  <c r="M24" i="72"/>
  <c r="K24" i="72" s="1"/>
  <c r="M23" i="72"/>
  <c r="J23" i="72" s="1"/>
  <c r="M22" i="72"/>
  <c r="K22" i="72" s="1"/>
  <c r="M21" i="72"/>
  <c r="K21" i="72" s="1"/>
  <c r="M20" i="72"/>
  <c r="K20" i="72" s="1"/>
  <c r="M19" i="72"/>
  <c r="J19" i="72" s="1"/>
  <c r="M18" i="72"/>
  <c r="K18" i="72" s="1"/>
  <c r="M17" i="72"/>
  <c r="J17" i="72" s="1"/>
  <c r="M16" i="72"/>
  <c r="K16" i="72" s="1"/>
  <c r="M15" i="72"/>
  <c r="J15" i="72" s="1"/>
  <c r="M14" i="72"/>
  <c r="K14" i="72" s="1"/>
  <c r="M13" i="72"/>
  <c r="K13" i="72" s="1"/>
  <c r="M12" i="72"/>
  <c r="K12" i="72" s="1"/>
  <c r="M11" i="72"/>
  <c r="J11" i="72" s="1"/>
  <c r="M10" i="72"/>
  <c r="K10" i="72" s="1"/>
  <c r="J21" i="72" l="1"/>
  <c r="J43" i="72"/>
  <c r="K19" i="72"/>
  <c r="J14" i="72"/>
  <c r="J38" i="72"/>
  <c r="J26" i="72"/>
  <c r="J30" i="72"/>
  <c r="K36" i="72"/>
  <c r="J41" i="72"/>
  <c r="J13" i="72"/>
  <c r="K11" i="72"/>
  <c r="J18" i="72"/>
  <c r="J22" i="72"/>
  <c r="J24" i="72"/>
  <c r="J29" i="72"/>
  <c r="K27" i="72"/>
  <c r="J37" i="72"/>
  <c r="J40" i="72"/>
  <c r="J39" i="72"/>
  <c r="J42" i="72"/>
  <c r="K15" i="72"/>
  <c r="J25" i="72"/>
  <c r="J33" i="72"/>
  <c r="J12" i="72"/>
  <c r="K17" i="72"/>
  <c r="J20" i="72"/>
  <c r="J28" i="72"/>
  <c r="K23" i="72"/>
  <c r="J31" i="72"/>
  <c r="J34" i="72"/>
  <c r="J16" i="72"/>
  <c r="J32" i="72"/>
  <c r="J35" i="72"/>
  <c r="J10" i="72"/>
  <c r="M9" i="72"/>
  <c r="K9" i="72" s="1"/>
  <c r="M8" i="72"/>
  <c r="K8" i="72" s="1"/>
  <c r="M7" i="72"/>
  <c r="K7" i="72" s="1"/>
  <c r="M6" i="72"/>
  <c r="J6" i="72" s="1"/>
  <c r="M5" i="72"/>
  <c r="K5" i="72" s="1"/>
  <c r="M4" i="72"/>
  <c r="J4" i="72" s="1"/>
  <c r="M3" i="72"/>
  <c r="K3" i="72" s="1"/>
  <c r="M2" i="72"/>
  <c r="K2" i="72" s="1"/>
  <c r="K6" i="72" l="1"/>
  <c r="J7" i="72"/>
  <c r="J9" i="72"/>
  <c r="K4" i="72"/>
  <c r="J5" i="72"/>
  <c r="J8" i="72"/>
  <c r="J3" i="72"/>
  <c r="J2" i="72"/>
  <c r="M281" i="71"/>
  <c r="K281" i="71" s="1"/>
  <c r="M277" i="71"/>
  <c r="K277" i="71" s="1"/>
  <c r="M288" i="71"/>
  <c r="K288" i="71" s="1"/>
  <c r="M273" i="71"/>
  <c r="J273" i="71" s="1"/>
  <c r="J281" i="71" l="1"/>
  <c r="J277" i="71"/>
  <c r="J288" i="71"/>
  <c r="K273" i="71"/>
  <c r="M304" i="71"/>
  <c r="K304" i="71" s="1"/>
  <c r="M302" i="71"/>
  <c r="K302" i="71" s="1"/>
  <c r="M299" i="71"/>
  <c r="J299" i="71" s="1"/>
  <c r="J304" i="71" l="1"/>
  <c r="J302" i="71"/>
  <c r="K299" i="71"/>
  <c r="M270" i="71"/>
  <c r="K270" i="71" s="1"/>
  <c r="M269" i="71"/>
  <c r="K269" i="71" s="1"/>
  <c r="M268" i="71"/>
  <c r="J268" i="71" s="1"/>
  <c r="M267" i="71"/>
  <c r="K267" i="71" s="1"/>
  <c r="M266" i="71"/>
  <c r="K266" i="71" s="1"/>
  <c r="M265" i="71"/>
  <c r="K265" i="71" s="1"/>
  <c r="M264" i="71"/>
  <c r="J264" i="71" s="1"/>
  <c r="M263" i="71"/>
  <c r="J263" i="71" s="1"/>
  <c r="M298" i="71"/>
  <c r="K298" i="71" s="1"/>
  <c r="K263" i="71" l="1"/>
  <c r="J267" i="71"/>
  <c r="J270" i="71"/>
  <c r="J266" i="71"/>
  <c r="K264" i="71"/>
  <c r="K268" i="71"/>
  <c r="J265" i="71"/>
  <c r="J269" i="71"/>
  <c r="J298" i="71"/>
  <c r="M294" i="71"/>
  <c r="J294" i="71" s="1"/>
  <c r="M291" i="71"/>
  <c r="K291" i="71" s="1"/>
  <c r="K294" i="71" l="1"/>
  <c r="J291" i="71"/>
  <c r="M262" i="71" l="1"/>
  <c r="M261" i="71"/>
  <c r="M260" i="71"/>
  <c r="M259" i="71"/>
  <c r="M258" i="71"/>
  <c r="M257" i="71"/>
  <c r="M256" i="71"/>
  <c r="M255" i="71"/>
  <c r="M254" i="71"/>
  <c r="M253" i="71"/>
  <c r="M252" i="71"/>
  <c r="M251" i="71"/>
  <c r="M250" i="71"/>
  <c r="M249" i="71"/>
  <c r="M248" i="71"/>
  <c r="M247" i="71"/>
  <c r="M246" i="71"/>
  <c r="M245" i="71"/>
  <c r="M244" i="71"/>
  <c r="M243" i="71"/>
  <c r="J251" i="71" l="1"/>
  <c r="K251" i="71"/>
  <c r="J259" i="71"/>
  <c r="K259" i="71"/>
  <c r="K244" i="71"/>
  <c r="J244" i="71"/>
  <c r="K248" i="71"/>
  <c r="J248" i="71"/>
  <c r="K252" i="71"/>
  <c r="J252" i="71"/>
  <c r="K256" i="71"/>
  <c r="J256" i="71"/>
  <c r="K260" i="71"/>
  <c r="J260" i="71"/>
  <c r="J243" i="71"/>
  <c r="K243" i="71"/>
  <c r="J255" i="71"/>
  <c r="K255" i="71"/>
  <c r="J249" i="71"/>
  <c r="K249" i="71"/>
  <c r="K253" i="71"/>
  <c r="J253" i="71"/>
  <c r="K257" i="71"/>
  <c r="J257" i="71"/>
  <c r="J261" i="71"/>
  <c r="K261" i="71"/>
  <c r="K247" i="71"/>
  <c r="J247" i="71"/>
  <c r="K245" i="71"/>
  <c r="J245" i="71"/>
  <c r="K246" i="71"/>
  <c r="J246" i="71"/>
  <c r="K250" i="71"/>
  <c r="J250" i="71"/>
  <c r="K254" i="71"/>
  <c r="J254" i="71"/>
  <c r="K258" i="71"/>
  <c r="J258" i="71"/>
  <c r="K262" i="71"/>
  <c r="J262" i="71"/>
  <c r="M241" i="71"/>
  <c r="K241" i="71" s="1"/>
  <c r="M239" i="71"/>
  <c r="K239" i="71" s="1"/>
  <c r="M237" i="71"/>
  <c r="K237" i="71" s="1"/>
  <c r="M235" i="71"/>
  <c r="K235" i="71" s="1"/>
  <c r="M233" i="71"/>
  <c r="J233" i="71" s="1"/>
  <c r="J237" i="71" l="1"/>
  <c r="K233" i="71"/>
  <c r="J239" i="71"/>
  <c r="J235" i="71"/>
  <c r="J241" i="71"/>
  <c r="M232" i="71" l="1"/>
  <c r="K232" i="71" s="1"/>
  <c r="M231" i="71"/>
  <c r="K231" i="71" s="1"/>
  <c r="M230" i="71"/>
  <c r="K230" i="71" s="1"/>
  <c r="M229" i="71"/>
  <c r="K229" i="71" s="1"/>
  <c r="M228" i="71"/>
  <c r="K228" i="71" s="1"/>
  <c r="M227" i="71"/>
  <c r="J227" i="71" s="1"/>
  <c r="M226" i="71"/>
  <c r="K226" i="71" s="1"/>
  <c r="M225" i="71"/>
  <c r="M224" i="71"/>
  <c r="M223" i="71"/>
  <c r="M222" i="71"/>
  <c r="M221" i="71"/>
  <c r="M220" i="71"/>
  <c r="M219" i="71"/>
  <c r="J219" i="71" s="1"/>
  <c r="M218" i="71"/>
  <c r="K218" i="71" s="1"/>
  <c r="M217" i="71"/>
  <c r="K217" i="71" s="1"/>
  <c r="M216" i="71"/>
  <c r="K216" i="71" s="1"/>
  <c r="M215" i="71"/>
  <c r="J215" i="71" s="1"/>
  <c r="M214" i="71"/>
  <c r="K214" i="71" s="1"/>
  <c r="J213" i="71"/>
  <c r="J212" i="71"/>
  <c r="M211" i="71"/>
  <c r="J211" i="71" s="1"/>
  <c r="J210" i="71"/>
  <c r="J209" i="71"/>
  <c r="M208" i="71"/>
  <c r="K208" i="71" s="1"/>
  <c r="J207" i="71"/>
  <c r="J206" i="71"/>
  <c r="M205" i="71"/>
  <c r="K205" i="71" s="1"/>
  <c r="J203" i="71"/>
  <c r="M202" i="71"/>
  <c r="J202" i="71" s="1"/>
  <c r="K211" i="71" l="1"/>
  <c r="K223" i="71"/>
  <c r="J223" i="71"/>
  <c r="J222" i="71"/>
  <c r="K222" i="71"/>
  <c r="J220" i="71"/>
  <c r="K220" i="71"/>
  <c r="J224" i="71"/>
  <c r="K224" i="71"/>
  <c r="K221" i="71"/>
  <c r="J221" i="71"/>
  <c r="K225" i="71"/>
  <c r="J225" i="71"/>
  <c r="K215" i="71"/>
  <c r="J216" i="71"/>
  <c r="J228" i="71"/>
  <c r="J205" i="71"/>
  <c r="K219" i="71"/>
  <c r="K227" i="71"/>
  <c r="J232" i="71"/>
  <c r="J231" i="71"/>
  <c r="J218" i="71"/>
  <c r="J226" i="71"/>
  <c r="J230" i="71"/>
  <c r="J217" i="71"/>
  <c r="J229" i="71"/>
  <c r="J214" i="71"/>
  <c r="K202" i="71"/>
  <c r="J208" i="71"/>
  <c r="J204" i="71"/>
  <c r="M201" i="71"/>
  <c r="K201" i="71" s="1"/>
  <c r="M200" i="71"/>
  <c r="J200" i="71" s="1"/>
  <c r="M199" i="71"/>
  <c r="K199" i="71" s="1"/>
  <c r="M198" i="71"/>
  <c r="J198" i="71" s="1"/>
  <c r="M197" i="71"/>
  <c r="K197" i="71" s="1"/>
  <c r="M196" i="71"/>
  <c r="K196" i="71" s="1"/>
  <c r="M195" i="71"/>
  <c r="K195" i="71" s="1"/>
  <c r="M194" i="71"/>
  <c r="J194" i="71" s="1"/>
  <c r="M193" i="71"/>
  <c r="K193" i="71" s="1"/>
  <c r="M192" i="71"/>
  <c r="K192" i="71" s="1"/>
  <c r="K200" i="71" l="1"/>
  <c r="J199" i="71"/>
  <c r="K198" i="71"/>
  <c r="J193" i="71"/>
  <c r="J201" i="71"/>
  <c r="J197" i="71"/>
  <c r="K194" i="71"/>
  <c r="J196" i="71"/>
  <c r="J192" i="71"/>
  <c r="J195" i="71"/>
  <c r="M190" i="71"/>
  <c r="K190" i="71" s="1"/>
  <c r="M188" i="71"/>
  <c r="K188" i="71" s="1"/>
  <c r="M186" i="71"/>
  <c r="J186" i="71" s="1"/>
  <c r="J190" i="71" l="1"/>
  <c r="K186" i="71"/>
  <c r="J188" i="71"/>
  <c r="M182" i="71"/>
  <c r="K182" i="71" s="1"/>
  <c r="M178" i="71"/>
  <c r="J178" i="71" s="1"/>
  <c r="M174" i="71"/>
  <c r="J174" i="71" s="1"/>
  <c r="M173" i="71"/>
  <c r="K173" i="71" s="1"/>
  <c r="M172" i="71"/>
  <c r="K172" i="71" s="1"/>
  <c r="M171" i="71"/>
  <c r="K171" i="71" s="1"/>
  <c r="M170" i="71"/>
  <c r="J170" i="71" s="1"/>
  <c r="M169" i="71"/>
  <c r="K169" i="71" s="1"/>
  <c r="M168" i="71"/>
  <c r="K168" i="71" s="1"/>
  <c r="M167" i="71"/>
  <c r="K167" i="71" s="1"/>
  <c r="M166" i="71"/>
  <c r="J166" i="71" s="1"/>
  <c r="M165" i="71"/>
  <c r="K165" i="71" s="1"/>
  <c r="M164" i="71"/>
  <c r="K164" i="71" s="1"/>
  <c r="M163" i="71"/>
  <c r="K163" i="71" s="1"/>
  <c r="M162" i="71"/>
  <c r="K162" i="71" s="1"/>
  <c r="M161" i="71"/>
  <c r="K161" i="71" s="1"/>
  <c r="M160" i="71"/>
  <c r="K160" i="71" s="1"/>
  <c r="M159" i="71"/>
  <c r="K159" i="71" s="1"/>
  <c r="M158" i="71"/>
  <c r="K158" i="71" s="1"/>
  <c r="M157" i="71"/>
  <c r="K157" i="71" s="1"/>
  <c r="M156" i="71"/>
  <c r="K156" i="71" s="1"/>
  <c r="J165" i="71" l="1"/>
  <c r="K166" i="71"/>
  <c r="J169" i="71"/>
  <c r="J182" i="71"/>
  <c r="K178" i="71"/>
  <c r="K174" i="71"/>
  <c r="K170" i="71"/>
  <c r="J161" i="71"/>
  <c r="J173" i="71"/>
  <c r="J168" i="71"/>
  <c r="J172" i="71"/>
  <c r="J164" i="71"/>
  <c r="J167" i="71"/>
  <c r="J171" i="71"/>
  <c r="J157" i="71"/>
  <c r="J160" i="71"/>
  <c r="J163" i="71"/>
  <c r="J159" i="71"/>
  <c r="J158" i="71"/>
  <c r="J162" i="71"/>
  <c r="J156" i="71"/>
  <c r="M155" i="71"/>
  <c r="K155" i="71" s="1"/>
  <c r="M154" i="71"/>
  <c r="K154" i="71" s="1"/>
  <c r="M153" i="71"/>
  <c r="K153" i="71" s="1"/>
  <c r="M152" i="71"/>
  <c r="K152" i="71" s="1"/>
  <c r="M151" i="71"/>
  <c r="K151" i="71" s="1"/>
  <c r="M150" i="71"/>
  <c r="K150" i="71" s="1"/>
  <c r="M149" i="71"/>
  <c r="K149" i="71" s="1"/>
  <c r="M148" i="71"/>
  <c r="K148" i="71" s="1"/>
  <c r="M147" i="71"/>
  <c r="K147" i="71" s="1"/>
  <c r="M146" i="71"/>
  <c r="K146" i="71" s="1"/>
  <c r="M145" i="71"/>
  <c r="K145" i="71" s="1"/>
  <c r="M144" i="71"/>
  <c r="K144" i="71" s="1"/>
  <c r="M143" i="71"/>
  <c r="K143" i="71" s="1"/>
  <c r="M142" i="71"/>
  <c r="K142" i="71" s="1"/>
  <c r="M141" i="71"/>
  <c r="K141" i="71" s="1"/>
  <c r="M140" i="71"/>
  <c r="K140" i="71" s="1"/>
  <c r="J145" i="71" l="1"/>
  <c r="J153" i="71"/>
  <c r="J149" i="71"/>
  <c r="J140" i="71"/>
  <c r="J152" i="71"/>
  <c r="J141" i="71"/>
  <c r="J148" i="71"/>
  <c r="J144" i="71"/>
  <c r="J143" i="71"/>
  <c r="J147" i="71"/>
  <c r="J151" i="71"/>
  <c r="J155" i="71"/>
  <c r="J142" i="71"/>
  <c r="J146" i="71"/>
  <c r="J150" i="71"/>
  <c r="J154" i="71"/>
  <c r="M139" i="71"/>
  <c r="K139" i="71" s="1"/>
  <c r="M138" i="71"/>
  <c r="J138" i="71" s="1"/>
  <c r="M137" i="71"/>
  <c r="K137" i="71" s="1"/>
  <c r="M136" i="71"/>
  <c r="K136" i="71" s="1"/>
  <c r="M135" i="71"/>
  <c r="K135" i="71" s="1"/>
  <c r="M134" i="71"/>
  <c r="K134" i="71" s="1"/>
  <c r="M133" i="71"/>
  <c r="M132" i="71"/>
  <c r="K132" i="71" s="1"/>
  <c r="M131" i="71"/>
  <c r="M130" i="71"/>
  <c r="K130" i="71" s="1"/>
  <c r="J136" i="71" l="1"/>
  <c r="K133" i="71"/>
  <c r="J133" i="71"/>
  <c r="J132" i="71"/>
  <c r="J135" i="71"/>
  <c r="K131" i="71"/>
  <c r="J131" i="71"/>
  <c r="J139" i="71"/>
  <c r="K138" i="71"/>
  <c r="J134" i="71"/>
  <c r="J130" i="71"/>
  <c r="J137" i="71"/>
  <c r="M129" i="71"/>
  <c r="M128" i="71"/>
  <c r="M127" i="71"/>
  <c r="M126" i="71"/>
  <c r="M125" i="71"/>
  <c r="M124" i="71"/>
  <c r="M123" i="71"/>
  <c r="M122" i="71"/>
  <c r="M121" i="71"/>
  <c r="M120" i="71"/>
  <c r="M119" i="71"/>
  <c r="M118" i="71"/>
  <c r="M117" i="71"/>
  <c r="K117" i="71" s="1"/>
  <c r="M116" i="71"/>
  <c r="K116" i="71" s="1"/>
  <c r="M115" i="71"/>
  <c r="J115" i="71" s="1"/>
  <c r="M114" i="71"/>
  <c r="J114" i="71" s="1"/>
  <c r="M113" i="71"/>
  <c r="K113" i="71" s="1"/>
  <c r="M112" i="71"/>
  <c r="K112" i="71" s="1"/>
  <c r="M111" i="71"/>
  <c r="K111" i="71" s="1"/>
  <c r="M110" i="71"/>
  <c r="K110" i="71" s="1"/>
  <c r="M109" i="71"/>
  <c r="J109" i="71" s="1"/>
  <c r="M108" i="71"/>
  <c r="M107" i="71"/>
  <c r="K107" i="71" s="1"/>
  <c r="M106" i="71"/>
  <c r="K106" i="71" s="1"/>
  <c r="M105" i="71"/>
  <c r="K105" i="71" s="1"/>
  <c r="M104" i="71"/>
  <c r="K104" i="71" s="1"/>
  <c r="M103" i="71"/>
  <c r="K103" i="71" s="1"/>
  <c r="M102" i="71"/>
  <c r="K102" i="71" s="1"/>
  <c r="J126" i="71" l="1"/>
  <c r="K126" i="71"/>
  <c r="K119" i="71"/>
  <c r="J119" i="71"/>
  <c r="K123" i="71"/>
  <c r="J123" i="71"/>
  <c r="K127" i="71"/>
  <c r="J127" i="71"/>
  <c r="J122" i="71"/>
  <c r="K122" i="71"/>
  <c r="J120" i="71"/>
  <c r="K120" i="71"/>
  <c r="J124" i="71"/>
  <c r="K124" i="71"/>
  <c r="J128" i="71"/>
  <c r="K128" i="71"/>
  <c r="J118" i="71"/>
  <c r="K118" i="71"/>
  <c r="K121" i="71"/>
  <c r="J121" i="71"/>
  <c r="K125" i="71"/>
  <c r="J125" i="71"/>
  <c r="K129" i="71"/>
  <c r="J129" i="71"/>
  <c r="K109" i="71"/>
  <c r="K108" i="71"/>
  <c r="J108" i="71"/>
  <c r="J113" i="71"/>
  <c r="K114" i="71"/>
  <c r="J117" i="71"/>
  <c r="K115" i="71"/>
  <c r="J112" i="71"/>
  <c r="J116" i="71"/>
  <c r="J105" i="71"/>
  <c r="J104" i="71"/>
  <c r="J111" i="71"/>
  <c r="J110" i="71"/>
  <c r="J107" i="71"/>
  <c r="J103" i="71"/>
  <c r="J106" i="71"/>
  <c r="J102" i="71"/>
  <c r="M101" i="71"/>
  <c r="K101" i="71" s="1"/>
  <c r="M100" i="71"/>
  <c r="K100" i="71" s="1"/>
  <c r="M99" i="71"/>
  <c r="J99" i="71" s="1"/>
  <c r="M98" i="71"/>
  <c r="K98" i="71" s="1"/>
  <c r="M97" i="71"/>
  <c r="K97" i="71" s="1"/>
  <c r="M96" i="71"/>
  <c r="K96" i="71" s="1"/>
  <c r="M95" i="71"/>
  <c r="K95" i="71" s="1"/>
  <c r="M94" i="71"/>
  <c r="J94" i="71" s="1"/>
  <c r="M93" i="71"/>
  <c r="K93" i="71" s="1"/>
  <c r="M92" i="71"/>
  <c r="K92" i="71" s="1"/>
  <c r="M91" i="71"/>
  <c r="K91" i="71" s="1"/>
  <c r="J98" i="71" l="1"/>
  <c r="J97" i="71"/>
  <c r="J101" i="71"/>
  <c r="K99" i="71"/>
  <c r="J96" i="71"/>
  <c r="J100" i="71"/>
  <c r="K94" i="71"/>
  <c r="J95" i="71"/>
  <c r="J93" i="71"/>
  <c r="J92" i="71"/>
  <c r="J91" i="71"/>
  <c r="M90" i="71"/>
  <c r="K90" i="71" s="1"/>
  <c r="M89" i="71"/>
  <c r="J89" i="71" s="1"/>
  <c r="M88" i="71"/>
  <c r="K88" i="71" s="1"/>
  <c r="M87" i="71"/>
  <c r="M86" i="71"/>
  <c r="K86" i="71" s="1"/>
  <c r="M85" i="71"/>
  <c r="K85" i="71" s="1"/>
  <c r="M84" i="71"/>
  <c r="K84" i="71" s="1"/>
  <c r="M83" i="71"/>
  <c r="K83" i="71" s="1"/>
  <c r="M82" i="71"/>
  <c r="K82" i="71" s="1"/>
  <c r="M81" i="71"/>
  <c r="K81" i="71" s="1"/>
  <c r="M80" i="71"/>
  <c r="K80" i="71" s="1"/>
  <c r="M79" i="71"/>
  <c r="K79" i="71" s="1"/>
  <c r="K87" i="71" l="1"/>
  <c r="J87" i="71"/>
  <c r="J82" i="71"/>
  <c r="J85" i="71"/>
  <c r="J86" i="71"/>
  <c r="J90" i="71"/>
  <c r="K89" i="71"/>
  <c r="J81" i="71"/>
  <c r="J80" i="71"/>
  <c r="J84" i="71"/>
  <c r="J88" i="71"/>
  <c r="J79" i="71"/>
  <c r="J83" i="71"/>
  <c r="M78" i="71"/>
  <c r="K78" i="71" s="1"/>
  <c r="M77" i="71"/>
  <c r="K77" i="71" s="1"/>
  <c r="M76" i="71"/>
  <c r="K76" i="71" s="1"/>
  <c r="M75" i="71"/>
  <c r="K75" i="71" s="1"/>
  <c r="M74" i="71"/>
  <c r="K74" i="71" s="1"/>
  <c r="M73" i="71"/>
  <c r="K73" i="71" s="1"/>
  <c r="M72" i="71"/>
  <c r="J72" i="71" s="1"/>
  <c r="M71" i="71"/>
  <c r="K71" i="71" s="1"/>
  <c r="M70" i="71"/>
  <c r="K70" i="71" s="1"/>
  <c r="M69" i="71"/>
  <c r="K69" i="71" s="1"/>
  <c r="J76" i="71" l="1"/>
  <c r="J71" i="71"/>
  <c r="K72" i="71"/>
  <c r="J75" i="71"/>
  <c r="J74" i="71"/>
  <c r="J78" i="71"/>
  <c r="J70" i="71"/>
  <c r="J69" i="71"/>
  <c r="J73" i="71"/>
  <c r="J77" i="71"/>
  <c r="M68" i="71"/>
  <c r="K68" i="71" s="1"/>
  <c r="M67" i="71"/>
  <c r="K67" i="71" s="1"/>
  <c r="M66" i="71"/>
  <c r="K66" i="71" s="1"/>
  <c r="M65" i="71"/>
  <c r="K65" i="71" s="1"/>
  <c r="M64" i="71"/>
  <c r="K64" i="71" s="1"/>
  <c r="M63" i="71"/>
  <c r="K63" i="71" s="1"/>
  <c r="M62" i="71"/>
  <c r="K62" i="71" s="1"/>
  <c r="M61" i="71"/>
  <c r="K61" i="71" s="1"/>
  <c r="M60" i="71"/>
  <c r="K60" i="71" s="1"/>
  <c r="M59" i="71"/>
  <c r="K59" i="71" s="1"/>
  <c r="J66" i="71" l="1"/>
  <c r="J62" i="71"/>
  <c r="J65" i="71"/>
  <c r="J61" i="71"/>
  <c r="J60" i="71"/>
  <c r="J64" i="71"/>
  <c r="J68" i="71"/>
  <c r="J59" i="71"/>
  <c r="J63" i="71"/>
  <c r="J67" i="71"/>
  <c r="M58" i="71"/>
  <c r="K58" i="71" s="1"/>
  <c r="M57" i="71"/>
  <c r="J57" i="71" s="1"/>
  <c r="M56" i="71"/>
  <c r="K56" i="71" s="1"/>
  <c r="M55" i="71"/>
  <c r="K55" i="71" s="1"/>
  <c r="M54" i="71"/>
  <c r="K54" i="71" s="1"/>
  <c r="M53" i="71"/>
  <c r="J53" i="71" s="1"/>
  <c r="M52" i="71"/>
  <c r="K52" i="71" s="1"/>
  <c r="M51" i="71"/>
  <c r="K51" i="71" s="1"/>
  <c r="M50" i="71"/>
  <c r="K50" i="71" s="1"/>
  <c r="M49" i="71"/>
  <c r="J49" i="71" s="1"/>
  <c r="M48" i="71"/>
  <c r="K48" i="71" s="1"/>
  <c r="M47" i="71"/>
  <c r="K47" i="71" s="1"/>
  <c r="M46" i="71"/>
  <c r="K46" i="71" s="1"/>
  <c r="M45" i="71"/>
  <c r="J45" i="71" s="1"/>
  <c r="M44" i="71"/>
  <c r="K44" i="71" s="1"/>
  <c r="M123" i="70"/>
  <c r="K123" i="70" s="1"/>
  <c r="J47" i="71" l="1"/>
  <c r="J51" i="71"/>
  <c r="J55" i="71"/>
  <c r="K45" i="71"/>
  <c r="K49" i="71"/>
  <c r="K53" i="71"/>
  <c r="K57" i="71"/>
  <c r="J52" i="71"/>
  <c r="J56" i="71"/>
  <c r="J48" i="71"/>
  <c r="J46" i="71"/>
  <c r="J50" i="71"/>
  <c r="J54" i="71"/>
  <c r="J58" i="71"/>
  <c r="J44" i="71"/>
  <c r="J123" i="70"/>
  <c r="M43" i="71"/>
  <c r="K43" i="71" s="1"/>
  <c r="M42" i="71"/>
  <c r="J42" i="71" s="1"/>
  <c r="M41" i="71"/>
  <c r="K41" i="71" s="1"/>
  <c r="M40" i="71"/>
  <c r="K40" i="71" s="1"/>
  <c r="M39" i="71"/>
  <c r="J39" i="71" s="1"/>
  <c r="M38" i="71"/>
  <c r="K38" i="71" s="1"/>
  <c r="K42" i="71" l="1"/>
  <c r="J41" i="71"/>
  <c r="J43" i="71"/>
  <c r="J38" i="71"/>
  <c r="K39" i="71"/>
  <c r="J40" i="71"/>
  <c r="M35" i="71"/>
  <c r="K35" i="71" s="1"/>
  <c r="M32" i="71"/>
  <c r="K32" i="71" s="1"/>
  <c r="M29" i="71"/>
  <c r="K29" i="71" s="1"/>
  <c r="M26" i="71"/>
  <c r="K26" i="71" s="1"/>
  <c r="M23" i="71"/>
  <c r="K23" i="71" s="1"/>
  <c r="J35" i="71" l="1"/>
  <c r="J32" i="71"/>
  <c r="J29" i="71"/>
  <c r="J26" i="71"/>
  <c r="J23" i="71"/>
  <c r="M10" i="71"/>
  <c r="K10" i="71" s="1"/>
  <c r="M9" i="71"/>
  <c r="K9" i="71" s="1"/>
  <c r="M8" i="71"/>
  <c r="J8" i="71" s="1"/>
  <c r="M7" i="71"/>
  <c r="K7" i="71" s="1"/>
  <c r="M6" i="71"/>
  <c r="K6" i="71" s="1"/>
  <c r="M5" i="71"/>
  <c r="K5" i="71" s="1"/>
  <c r="M4" i="71"/>
  <c r="J4" i="71" s="1"/>
  <c r="M3" i="71"/>
  <c r="K3" i="71" s="1"/>
  <c r="M2" i="71"/>
  <c r="K2" i="71" s="1"/>
  <c r="M21" i="71"/>
  <c r="K21" i="71" s="1"/>
  <c r="M19" i="71"/>
  <c r="K19" i="71" s="1"/>
  <c r="M17" i="71"/>
  <c r="K17" i="71" s="1"/>
  <c r="M15" i="71"/>
  <c r="J15" i="71" s="1"/>
  <c r="M13" i="71"/>
  <c r="K13" i="71" s="1"/>
  <c r="M11" i="71"/>
  <c r="J11" i="71" s="1"/>
  <c r="K4" i="71" l="1"/>
  <c r="K15" i="71"/>
  <c r="K8" i="71"/>
  <c r="J5" i="71"/>
  <c r="J9" i="71"/>
  <c r="J3" i="71"/>
  <c r="J7" i="71"/>
  <c r="J6" i="71"/>
  <c r="J10" i="71"/>
  <c r="J17" i="71"/>
  <c r="J2" i="71"/>
  <c r="J21" i="71"/>
  <c r="J13" i="71"/>
  <c r="J19" i="71"/>
  <c r="K11" i="71"/>
  <c r="M142" i="70" l="1"/>
  <c r="K142" i="70" s="1"/>
  <c r="M124" i="70"/>
  <c r="K124" i="70" s="1"/>
  <c r="J142" i="70" l="1"/>
  <c r="J124" i="70"/>
  <c r="M122" i="70"/>
  <c r="K122" i="70" s="1"/>
  <c r="M121" i="70"/>
  <c r="K121" i="70" s="1"/>
  <c r="M120" i="70"/>
  <c r="K120" i="70" s="1"/>
  <c r="M119" i="70"/>
  <c r="K119" i="70" s="1"/>
  <c r="M118" i="70"/>
  <c r="K118" i="70" s="1"/>
  <c r="M117" i="70"/>
  <c r="J117" i="70" s="1"/>
  <c r="J120" i="70" l="1"/>
  <c r="J119" i="70"/>
  <c r="J122" i="70"/>
  <c r="K117" i="70"/>
  <c r="J118" i="70"/>
  <c r="J121" i="70"/>
  <c r="M115" i="70"/>
  <c r="K115" i="70" s="1"/>
  <c r="M114" i="70"/>
  <c r="K114" i="70" s="1"/>
  <c r="M113" i="70"/>
  <c r="J113" i="70" s="1"/>
  <c r="M112" i="70"/>
  <c r="K112" i="70" s="1"/>
  <c r="M111" i="70"/>
  <c r="K111" i="70" s="1"/>
  <c r="M109" i="70"/>
  <c r="K109" i="70" s="1"/>
  <c r="M107" i="70"/>
  <c r="K107" i="70" s="1"/>
  <c r="M106" i="70"/>
  <c r="K106" i="70" s="1"/>
  <c r="M105" i="70"/>
  <c r="K105" i="70" s="1"/>
  <c r="M104" i="70"/>
  <c r="K104" i="70" s="1"/>
  <c r="M103" i="70"/>
  <c r="K103" i="70" s="1"/>
  <c r="M102" i="70"/>
  <c r="K102" i="70" s="1"/>
  <c r="M101" i="70"/>
  <c r="J101" i="70" s="1"/>
  <c r="M90" i="70"/>
  <c r="K90" i="70" s="1"/>
  <c r="J112" i="70" l="1"/>
  <c r="J115" i="70"/>
  <c r="K113" i="70"/>
  <c r="J111" i="70"/>
  <c r="J114" i="70"/>
  <c r="J109" i="70"/>
  <c r="J107" i="70"/>
  <c r="J104" i="70"/>
  <c r="J103" i="70"/>
  <c r="K101" i="70"/>
  <c r="J106" i="70"/>
  <c r="J102" i="70"/>
  <c r="J105" i="70"/>
  <c r="J90" i="70"/>
  <c r="M92" i="70"/>
  <c r="J92" i="70" s="1"/>
  <c r="M91" i="70"/>
  <c r="K91" i="70" s="1"/>
  <c r="M89" i="70"/>
  <c r="K89" i="70" s="1"/>
  <c r="M88" i="70"/>
  <c r="K88" i="70" s="1"/>
  <c r="M87" i="70"/>
  <c r="J87" i="70" s="1"/>
  <c r="M86" i="70"/>
  <c r="K86" i="70" s="1"/>
  <c r="M85" i="70"/>
  <c r="K85" i="70" s="1"/>
  <c r="M84" i="70"/>
  <c r="K84" i="70" s="1"/>
  <c r="M83" i="70"/>
  <c r="J83" i="70" s="1"/>
  <c r="M82" i="70"/>
  <c r="K82" i="70" s="1"/>
  <c r="J82" i="70" l="1"/>
  <c r="J86" i="70"/>
  <c r="K87" i="70"/>
  <c r="J91" i="70"/>
  <c r="K83" i="70"/>
  <c r="J85" i="70"/>
  <c r="J89" i="70"/>
  <c r="K92" i="70"/>
  <c r="J84" i="70"/>
  <c r="J88" i="70"/>
  <c r="M100" i="70"/>
  <c r="K100" i="70" s="1"/>
  <c r="M99" i="70"/>
  <c r="K99" i="70" s="1"/>
  <c r="M98" i="70"/>
  <c r="K98" i="70" s="1"/>
  <c r="M97" i="70"/>
  <c r="K97" i="70" s="1"/>
  <c r="M96" i="70"/>
  <c r="K96" i="70" s="1"/>
  <c r="M95" i="70"/>
  <c r="K95" i="70" s="1"/>
  <c r="M94" i="70"/>
  <c r="K94" i="70" s="1"/>
  <c r="M93" i="70"/>
  <c r="K93" i="70" s="1"/>
  <c r="J94" i="70" l="1"/>
  <c r="J98" i="70"/>
  <c r="J97" i="70"/>
  <c r="J93" i="70"/>
  <c r="J96" i="70"/>
  <c r="J100" i="70"/>
  <c r="J95" i="70"/>
  <c r="J99" i="70"/>
  <c r="M138" i="70"/>
  <c r="K138" i="70" s="1"/>
  <c r="J138" i="70" l="1"/>
  <c r="M135" i="70"/>
  <c r="J135" i="70" s="1"/>
  <c r="K135" i="70" l="1"/>
  <c r="M80" i="70"/>
  <c r="K80" i="70" s="1"/>
  <c r="M79" i="70"/>
  <c r="J79" i="70" s="1"/>
  <c r="M78" i="70"/>
  <c r="K78" i="70" s="1"/>
  <c r="M77" i="70"/>
  <c r="K77" i="70" s="1"/>
  <c r="M76" i="70"/>
  <c r="K76" i="70" s="1"/>
  <c r="M75" i="70"/>
  <c r="J75" i="70" s="1"/>
  <c r="M74" i="70"/>
  <c r="J74" i="70" s="1"/>
  <c r="M73" i="70"/>
  <c r="K73" i="70" s="1"/>
  <c r="M72" i="70"/>
  <c r="K72" i="70" s="1"/>
  <c r="J73" i="70" l="1"/>
  <c r="J78" i="70"/>
  <c r="J77" i="70"/>
  <c r="K74" i="70"/>
  <c r="K75" i="70"/>
  <c r="J80" i="70"/>
  <c r="J76" i="70"/>
  <c r="K79" i="70"/>
  <c r="J72" i="70"/>
  <c r="M137" i="70"/>
  <c r="K137" i="70" s="1"/>
  <c r="J137" i="70" l="1"/>
  <c r="M47" i="70"/>
  <c r="K47" i="70" s="1"/>
  <c r="J47" i="70" l="1"/>
  <c r="M46" i="70"/>
  <c r="M70" i="70"/>
  <c r="K70" i="70" s="1"/>
  <c r="M68" i="70"/>
  <c r="J68" i="70" s="1"/>
  <c r="M66" i="70"/>
  <c r="K66" i="70" s="1"/>
  <c r="M64" i="70"/>
  <c r="K64" i="70" s="1"/>
  <c r="M62" i="70"/>
  <c r="J62" i="70" s="1"/>
  <c r="K46" i="70" l="1"/>
  <c r="J46" i="70"/>
  <c r="K68" i="70"/>
  <c r="J66" i="70"/>
  <c r="J70" i="70"/>
  <c r="J64" i="70"/>
  <c r="K62" i="70"/>
  <c r="M59" i="70"/>
  <c r="K59" i="70" s="1"/>
  <c r="M56" i="70"/>
  <c r="J56" i="70" s="1"/>
  <c r="J59" i="70" l="1"/>
  <c r="K56" i="70"/>
  <c r="M55" i="70"/>
  <c r="K55" i="70" s="1"/>
  <c r="J55" i="70" l="1"/>
  <c r="M54" i="70"/>
  <c r="K54" i="70" s="1"/>
  <c r="M53" i="70"/>
  <c r="K53" i="70" s="1"/>
  <c r="M52" i="70"/>
  <c r="K52" i="70" s="1"/>
  <c r="M51" i="70"/>
  <c r="K51" i="70" s="1"/>
  <c r="M50" i="70"/>
  <c r="J50" i="70" s="1"/>
  <c r="M49" i="70"/>
  <c r="K49" i="70" s="1"/>
  <c r="M48" i="70"/>
  <c r="K48" i="70" s="1"/>
  <c r="M45" i="70"/>
  <c r="K45" i="70" s="1"/>
  <c r="M42" i="70"/>
  <c r="J42" i="70" s="1"/>
  <c r="K50" i="70" l="1"/>
  <c r="J51" i="70"/>
  <c r="J45" i="70"/>
  <c r="J54" i="70"/>
  <c r="J53" i="70"/>
  <c r="J49" i="70"/>
  <c r="J52" i="70"/>
  <c r="J48" i="70"/>
  <c r="K42" i="70"/>
  <c r="M38" i="70"/>
  <c r="K38" i="70" s="1"/>
  <c r="M35" i="70"/>
  <c r="K35" i="70" s="1"/>
  <c r="M32" i="70"/>
  <c r="J32" i="70" s="1"/>
  <c r="M30" i="70"/>
  <c r="K30" i="70" s="1"/>
  <c r="M28" i="70"/>
  <c r="J28" i="70" s="1"/>
  <c r="J38" i="70" l="1"/>
  <c r="K32" i="70"/>
  <c r="J35" i="70"/>
  <c r="K28" i="70"/>
  <c r="J30" i="70"/>
  <c r="M27" i="70"/>
  <c r="K27" i="70" s="1"/>
  <c r="M26" i="70"/>
  <c r="J26" i="70" s="1"/>
  <c r="M25" i="70"/>
  <c r="K25" i="70" s="1"/>
  <c r="J27" i="70" l="1"/>
  <c r="J25" i="70"/>
  <c r="K26" i="70"/>
  <c r="M21" i="70"/>
  <c r="K21" i="70" s="1"/>
  <c r="J21" i="70" l="1"/>
  <c r="M134" i="70"/>
  <c r="K134" i="70" s="1"/>
  <c r="M16" i="70"/>
  <c r="K16" i="70" s="1"/>
  <c r="M24" i="70"/>
  <c r="K24" i="70" s="1"/>
  <c r="M23" i="70"/>
  <c r="K23" i="70" s="1"/>
  <c r="M22" i="70"/>
  <c r="K22" i="70" s="1"/>
  <c r="M20" i="70"/>
  <c r="K20" i="70" s="1"/>
  <c r="M19" i="70"/>
  <c r="K19" i="70" s="1"/>
  <c r="M18" i="70"/>
  <c r="K18" i="70" s="1"/>
  <c r="M17" i="70"/>
  <c r="K17" i="70" s="1"/>
  <c r="J134" i="70" l="1"/>
  <c r="J16" i="70"/>
  <c r="J18" i="70"/>
  <c r="J22" i="70"/>
  <c r="J24" i="70"/>
  <c r="J20" i="70"/>
  <c r="J19" i="70"/>
  <c r="J23" i="70"/>
  <c r="J17" i="70"/>
  <c r="M14" i="70" l="1"/>
  <c r="K14" i="70" s="1"/>
  <c r="M12" i="70"/>
  <c r="J12" i="70" s="1"/>
  <c r="M10" i="70"/>
  <c r="K10" i="70" s="1"/>
  <c r="M8" i="70"/>
  <c r="K8" i="70" s="1"/>
  <c r="M7" i="70"/>
  <c r="K7" i="70" s="1"/>
  <c r="M6" i="70"/>
  <c r="K6" i="70" s="1"/>
  <c r="M5" i="70"/>
  <c r="J5" i="70" s="1"/>
  <c r="M4" i="70"/>
  <c r="K4" i="70" s="1"/>
  <c r="K12" i="70" l="1"/>
  <c r="J14" i="70"/>
  <c r="J10" i="70"/>
  <c r="J8" i="70"/>
  <c r="J7" i="70"/>
  <c r="J6" i="70"/>
  <c r="J4" i="70"/>
  <c r="K5" i="70"/>
  <c r="M128" i="69"/>
  <c r="K128" i="69" s="1"/>
  <c r="M133" i="70"/>
  <c r="M3" i="70"/>
  <c r="J3" i="70" s="1"/>
  <c r="M2" i="70"/>
  <c r="K2" i="70" s="1"/>
  <c r="M131" i="70"/>
  <c r="J131" i="70" s="1"/>
  <c r="M132" i="70"/>
  <c r="K132" i="70" s="1"/>
  <c r="J133" i="70" l="1"/>
  <c r="K133" i="70"/>
  <c r="J128" i="69"/>
  <c r="K3" i="70"/>
  <c r="J132" i="70"/>
  <c r="K131" i="70"/>
  <c r="J2" i="70"/>
  <c r="M161" i="69"/>
  <c r="K161" i="69" s="1"/>
  <c r="J161" i="69" l="1"/>
  <c r="M170" i="69"/>
  <c r="M169" i="69"/>
  <c r="M168" i="69"/>
  <c r="M167" i="69"/>
  <c r="M166" i="69"/>
  <c r="M165" i="69"/>
  <c r="M164" i="69"/>
  <c r="M163" i="69"/>
  <c r="M162" i="69"/>
  <c r="M160" i="69"/>
  <c r="M159" i="69"/>
  <c r="M158" i="69"/>
  <c r="M157" i="69"/>
  <c r="M156" i="69"/>
  <c r="M155" i="69"/>
  <c r="M154" i="69"/>
  <c r="M153" i="69"/>
  <c r="M150" i="69"/>
  <c r="K150" i="69" s="1"/>
  <c r="M147" i="69"/>
  <c r="K147" i="69" s="1"/>
  <c r="M144" i="69"/>
  <c r="K144" i="69" s="1"/>
  <c r="K167" i="69" l="1"/>
  <c r="J167" i="69"/>
  <c r="J154" i="69"/>
  <c r="K154" i="69"/>
  <c r="J155" i="69"/>
  <c r="K155" i="69"/>
  <c r="J159" i="69"/>
  <c r="K159" i="69"/>
  <c r="J164" i="69"/>
  <c r="K164" i="69"/>
  <c r="J168" i="69"/>
  <c r="K168" i="69"/>
  <c r="K156" i="69"/>
  <c r="J156" i="69"/>
  <c r="J160" i="69"/>
  <c r="K160" i="69"/>
  <c r="J165" i="69"/>
  <c r="K165" i="69"/>
  <c r="J169" i="69"/>
  <c r="K169" i="69"/>
  <c r="K158" i="69"/>
  <c r="J158" i="69"/>
  <c r="K163" i="69"/>
  <c r="J163" i="69"/>
  <c r="J153" i="69"/>
  <c r="K153" i="69"/>
  <c r="J157" i="69"/>
  <c r="K157" i="69"/>
  <c r="J162" i="69"/>
  <c r="K162" i="69"/>
  <c r="J166" i="69"/>
  <c r="K166" i="69"/>
  <c r="J170" i="69"/>
  <c r="K170" i="69"/>
  <c r="J150" i="69"/>
  <c r="J147" i="69"/>
  <c r="J144" i="69"/>
  <c r="M140" i="69"/>
  <c r="K140" i="69" s="1"/>
  <c r="M139" i="69"/>
  <c r="J139" i="69" s="1"/>
  <c r="M138" i="69"/>
  <c r="K138" i="69" s="1"/>
  <c r="M137" i="69"/>
  <c r="K137" i="69" s="1"/>
  <c r="M136" i="69"/>
  <c r="J136" i="69" s="1"/>
  <c r="M135" i="69"/>
  <c r="K135" i="69" s="1"/>
  <c r="M134" i="69"/>
  <c r="K134" i="69" s="1"/>
  <c r="M133" i="69"/>
  <c r="J133" i="69" s="1"/>
  <c r="J138" i="69" l="1"/>
  <c r="K136" i="69"/>
  <c r="J137" i="69"/>
  <c r="K133" i="69"/>
  <c r="K139" i="69"/>
  <c r="J140" i="69"/>
  <c r="J135" i="69"/>
  <c r="J134" i="69"/>
  <c r="M143" i="69"/>
  <c r="K143" i="69" s="1"/>
  <c r="M142" i="69"/>
  <c r="K142" i="69" s="1"/>
  <c r="M141" i="69"/>
  <c r="J141" i="69" s="1"/>
  <c r="M132" i="69"/>
  <c r="J132" i="69" s="1"/>
  <c r="M131" i="69"/>
  <c r="K131" i="69" s="1"/>
  <c r="M130" i="69"/>
  <c r="K130" i="69" s="1"/>
  <c r="M129" i="69"/>
  <c r="K129" i="69" s="1"/>
  <c r="M127" i="69"/>
  <c r="K127" i="69" s="1"/>
  <c r="M126" i="69"/>
  <c r="K126" i="69" s="1"/>
  <c r="M125" i="69"/>
  <c r="K125" i="69" s="1"/>
  <c r="M124" i="69"/>
  <c r="J124" i="69" s="1"/>
  <c r="M123" i="69"/>
  <c r="K123" i="69" s="1"/>
  <c r="M122" i="69"/>
  <c r="K122" i="69" s="1"/>
  <c r="M121" i="69"/>
  <c r="J121" i="69" s="1"/>
  <c r="J127" i="69" l="1"/>
  <c r="K124" i="69"/>
  <c r="K132" i="69"/>
  <c r="J123" i="69"/>
  <c r="K141" i="69"/>
  <c r="J143" i="69"/>
  <c r="J142" i="69"/>
  <c r="J129" i="69"/>
  <c r="J126" i="69"/>
  <c r="J131" i="69"/>
  <c r="J125" i="69"/>
  <c r="J130" i="69"/>
  <c r="J122" i="69"/>
  <c r="K121" i="69"/>
  <c r="M120" i="69"/>
  <c r="K120" i="69" s="1"/>
  <c r="M119" i="69"/>
  <c r="J119" i="69" s="1"/>
  <c r="M118" i="69"/>
  <c r="K118" i="69" s="1"/>
  <c r="M117" i="69"/>
  <c r="K117" i="69" s="1"/>
  <c r="M116" i="69"/>
  <c r="K116" i="69" s="1"/>
  <c r="M115" i="69"/>
  <c r="J115" i="69" s="1"/>
  <c r="M114" i="69"/>
  <c r="K114" i="69" s="1"/>
  <c r="M113" i="69"/>
  <c r="K113" i="69" s="1"/>
  <c r="M112" i="69"/>
  <c r="K112" i="69" s="1"/>
  <c r="M111" i="69"/>
  <c r="J111" i="69" s="1"/>
  <c r="J113" i="69" l="1"/>
  <c r="K111" i="69"/>
  <c r="J117" i="69"/>
  <c r="K115" i="69"/>
  <c r="K119" i="69"/>
  <c r="J114" i="69"/>
  <c r="J118" i="69"/>
  <c r="J112" i="69"/>
  <c r="J116" i="69"/>
  <c r="J120" i="69"/>
  <c r="M109" i="69"/>
  <c r="K109" i="69" s="1"/>
  <c r="M107" i="69"/>
  <c r="J107" i="69" s="1"/>
  <c r="M105" i="69"/>
  <c r="K105" i="69" s="1"/>
  <c r="M103" i="69"/>
  <c r="K103" i="69" s="1"/>
  <c r="M101" i="69"/>
  <c r="J101" i="69" s="1"/>
  <c r="M99" i="69"/>
  <c r="K99" i="69" s="1"/>
  <c r="M97" i="69"/>
  <c r="J97" i="69" s="1"/>
  <c r="K97" i="69" l="1"/>
  <c r="J99" i="69"/>
  <c r="K107" i="69"/>
  <c r="J105" i="69"/>
  <c r="K101" i="69"/>
  <c r="J109" i="69"/>
  <c r="J103" i="69"/>
  <c r="M95" i="69"/>
  <c r="J95" i="69" s="1"/>
  <c r="M93" i="69"/>
  <c r="K93" i="69" s="1"/>
  <c r="M91" i="69"/>
  <c r="K91" i="69" s="1"/>
  <c r="K95" i="69" l="1"/>
  <c r="J91" i="69"/>
  <c r="J93" i="69"/>
  <c r="M90" i="69"/>
  <c r="K90" i="69" s="1"/>
  <c r="M89" i="69"/>
  <c r="J89" i="69" s="1"/>
  <c r="M86" i="69"/>
  <c r="K86" i="69" s="1"/>
  <c r="M83" i="69"/>
  <c r="K83" i="69" s="1"/>
  <c r="M80" i="69"/>
  <c r="K80" i="69" s="1"/>
  <c r="M77" i="69"/>
  <c r="K77" i="69" s="1"/>
  <c r="M74" i="69"/>
  <c r="J74" i="69" s="1"/>
  <c r="M71" i="69"/>
  <c r="K71" i="69" s="1"/>
  <c r="J80" i="69" l="1"/>
  <c r="J77" i="69"/>
  <c r="J90" i="69"/>
  <c r="K89" i="69"/>
  <c r="J86" i="69"/>
  <c r="J83" i="69"/>
  <c r="J71" i="69"/>
  <c r="K74" i="69"/>
  <c r="M70" i="69"/>
  <c r="K70" i="69" s="1"/>
  <c r="M67" i="69"/>
  <c r="J67" i="69" s="1"/>
  <c r="M64" i="69"/>
  <c r="K64" i="69" s="1"/>
  <c r="J64" i="69" l="1"/>
  <c r="K67" i="69"/>
  <c r="J70" i="69"/>
  <c r="M63" i="69"/>
  <c r="K63" i="69" s="1"/>
  <c r="M62" i="69"/>
  <c r="K62" i="69" s="1"/>
  <c r="M61" i="69"/>
  <c r="J61" i="69" s="1"/>
  <c r="M60" i="69"/>
  <c r="K60" i="69" s="1"/>
  <c r="M59" i="69"/>
  <c r="K59" i="69" s="1"/>
  <c r="M58" i="69"/>
  <c r="K58" i="69" s="1"/>
  <c r="M57" i="69"/>
  <c r="K57" i="69" s="1"/>
  <c r="M56" i="69"/>
  <c r="K56" i="69" s="1"/>
  <c r="K61" i="69" l="1"/>
  <c r="J60" i="69"/>
  <c r="J59" i="69"/>
  <c r="J63" i="69"/>
  <c r="J58" i="69"/>
  <c r="J62" i="69"/>
  <c r="J57" i="69"/>
  <c r="J56" i="69"/>
  <c r="M52" i="69"/>
  <c r="K52" i="69" s="1"/>
  <c r="M48" i="69"/>
  <c r="J48" i="69" s="1"/>
  <c r="M44" i="69"/>
  <c r="K44" i="69" s="1"/>
  <c r="M41" i="69"/>
  <c r="K41" i="69" s="1"/>
  <c r="M38" i="69"/>
  <c r="K38" i="69" s="1"/>
  <c r="K48" i="69" l="1"/>
  <c r="J52" i="69"/>
  <c r="J44" i="69"/>
  <c r="J41" i="69"/>
  <c r="J38" i="69"/>
  <c r="M37" i="69"/>
  <c r="K37" i="69" s="1"/>
  <c r="J37" i="69" l="1"/>
  <c r="M34" i="69"/>
  <c r="K34" i="69" s="1"/>
  <c r="M31" i="69"/>
  <c r="J31" i="69" s="1"/>
  <c r="M28" i="69"/>
  <c r="K28" i="69" s="1"/>
  <c r="M25" i="69"/>
  <c r="K25" i="69" s="1"/>
  <c r="M22" i="69"/>
  <c r="K22" i="69" s="1"/>
  <c r="M18" i="69"/>
  <c r="K18" i="69" s="1"/>
  <c r="K31" i="69" l="1"/>
  <c r="J34" i="69"/>
  <c r="J28" i="69"/>
  <c r="J25" i="69"/>
  <c r="J22" i="69"/>
  <c r="J18" i="69"/>
  <c r="M17" i="69"/>
  <c r="K17" i="69" s="1"/>
  <c r="M16" i="69"/>
  <c r="J16" i="69" s="1"/>
  <c r="M15" i="69"/>
  <c r="K15" i="69" s="1"/>
  <c r="M14" i="69"/>
  <c r="K14" i="69" s="1"/>
  <c r="M13" i="69"/>
  <c r="K13" i="69" s="1"/>
  <c r="M10" i="69"/>
  <c r="K10" i="69" s="1"/>
  <c r="M8" i="69"/>
  <c r="K8" i="69" s="1"/>
  <c r="M6" i="69"/>
  <c r="K6" i="69" s="1"/>
  <c r="M4" i="69"/>
  <c r="K4" i="69" s="1"/>
  <c r="J15" i="69" l="1"/>
  <c r="K16" i="69"/>
  <c r="J17" i="69"/>
  <c r="J14" i="69"/>
  <c r="J13" i="69"/>
  <c r="J10" i="69"/>
  <c r="J8" i="69"/>
  <c r="J6" i="69"/>
  <c r="J4" i="69"/>
  <c r="M2" i="69"/>
  <c r="J2" i="69" s="1"/>
  <c r="M112" i="67"/>
  <c r="M110" i="67"/>
  <c r="M108" i="67"/>
  <c r="K2" i="69" l="1"/>
  <c r="M121" i="67"/>
  <c r="J121" i="67" s="1"/>
  <c r="M120" i="67"/>
  <c r="K120" i="67" s="1"/>
  <c r="M119" i="67"/>
  <c r="K119" i="67" s="1"/>
  <c r="M118" i="67"/>
  <c r="K118" i="67" s="1"/>
  <c r="M117" i="67"/>
  <c r="J117" i="67" s="1"/>
  <c r="M116" i="67"/>
  <c r="K116" i="67" s="1"/>
  <c r="M115" i="67"/>
  <c r="K115" i="67" s="1"/>
  <c r="M114" i="67"/>
  <c r="K114" i="67" s="1"/>
  <c r="K112" i="67"/>
  <c r="K110" i="67"/>
  <c r="K108" i="67"/>
  <c r="J108" i="67"/>
  <c r="M106" i="67"/>
  <c r="K106" i="67" s="1"/>
  <c r="J115" i="67" l="1"/>
  <c r="J120" i="67"/>
  <c r="J116" i="67"/>
  <c r="J112" i="67"/>
  <c r="J119" i="67"/>
  <c r="K117" i="67"/>
  <c r="K121" i="67"/>
  <c r="J110" i="67"/>
  <c r="J114" i="67"/>
  <c r="J118" i="67"/>
  <c r="J106" i="67"/>
  <c r="M105" i="67"/>
  <c r="K105" i="67" s="1"/>
  <c r="M104" i="67"/>
  <c r="J104" i="67" s="1"/>
  <c r="K104" i="67" l="1"/>
  <c r="J105" i="67"/>
  <c r="M101" i="67"/>
  <c r="M100" i="67"/>
  <c r="K100" i="67" l="1"/>
  <c r="J100" i="67"/>
  <c r="K101" i="67"/>
  <c r="J101" i="67"/>
  <c r="J138" i="67"/>
  <c r="J137" i="67"/>
  <c r="M136" i="67"/>
  <c r="K136" i="67" s="1"/>
  <c r="M99" i="67"/>
  <c r="M98" i="67"/>
  <c r="M97" i="67"/>
  <c r="M96" i="67"/>
  <c r="K96" i="67" s="1"/>
  <c r="M95" i="67"/>
  <c r="M94" i="67"/>
  <c r="K94" i="67" s="1"/>
  <c r="M93" i="67"/>
  <c r="K93" i="67" s="1"/>
  <c r="M92" i="67"/>
  <c r="J92" i="67" s="1"/>
  <c r="J96" i="67" l="1"/>
  <c r="K97" i="67"/>
  <c r="J97" i="67"/>
  <c r="K98" i="67"/>
  <c r="J98" i="67"/>
  <c r="K99" i="67"/>
  <c r="J99" i="67"/>
  <c r="K95" i="67"/>
  <c r="J95" i="67"/>
  <c r="J136" i="67"/>
  <c r="J94" i="67"/>
  <c r="J93" i="67"/>
  <c r="K92" i="67"/>
  <c r="M91" i="67"/>
  <c r="K91" i="67" s="1"/>
  <c r="M90" i="67"/>
  <c r="K90" i="67" s="1"/>
  <c r="M89" i="67"/>
  <c r="K89" i="67" s="1"/>
  <c r="M88" i="67"/>
  <c r="K88" i="67" s="1"/>
  <c r="M87" i="67"/>
  <c r="K87" i="67" s="1"/>
  <c r="M86" i="67"/>
  <c r="K86" i="67" s="1"/>
  <c r="M85" i="67"/>
  <c r="K85" i="67" s="1"/>
  <c r="M84" i="67"/>
  <c r="K84" i="67" s="1"/>
  <c r="M83" i="67"/>
  <c r="K83" i="67" s="1"/>
  <c r="M82" i="67"/>
  <c r="K82" i="67" s="1"/>
  <c r="M81" i="67"/>
  <c r="K81" i="67" s="1"/>
  <c r="M79" i="67"/>
  <c r="K79" i="67" s="1"/>
  <c r="M77" i="67"/>
  <c r="M75" i="67"/>
  <c r="K75" i="67" s="1"/>
  <c r="M73" i="67"/>
  <c r="K73" i="67" s="1"/>
  <c r="M71" i="67"/>
  <c r="K71" i="67" s="1"/>
  <c r="J85" i="67" l="1"/>
  <c r="J89" i="67"/>
  <c r="J75" i="67"/>
  <c r="J81" i="67"/>
  <c r="J84" i="67"/>
  <c r="J88" i="67"/>
  <c r="J77" i="67"/>
  <c r="K77" i="67"/>
  <c r="J83" i="67"/>
  <c r="J87" i="67"/>
  <c r="J91" i="67"/>
  <c r="J82" i="67"/>
  <c r="J86" i="67"/>
  <c r="J90" i="67"/>
  <c r="J73" i="67"/>
  <c r="J79" i="67"/>
  <c r="J71" i="67"/>
  <c r="M133" i="67"/>
  <c r="K133" i="67" s="1"/>
  <c r="M130" i="67"/>
  <c r="K130" i="67" s="1"/>
  <c r="M70" i="67"/>
  <c r="K70" i="67" s="1"/>
  <c r="M69" i="67"/>
  <c r="K69" i="67" s="1"/>
  <c r="M68" i="67"/>
  <c r="K68" i="67" s="1"/>
  <c r="M67" i="67"/>
  <c r="K67" i="67" s="1"/>
  <c r="M66" i="67"/>
  <c r="K66" i="67" s="1"/>
  <c r="J68" i="67" l="1"/>
  <c r="J67" i="67"/>
  <c r="J133" i="67"/>
  <c r="J130" i="67"/>
  <c r="J70" i="67"/>
  <c r="J66" i="67"/>
  <c r="J69" i="67"/>
  <c r="M65" i="67"/>
  <c r="K65" i="67" s="1"/>
  <c r="J65" i="67" l="1"/>
  <c r="M64" i="67"/>
  <c r="K64" i="67" s="1"/>
  <c r="M63" i="67"/>
  <c r="K63" i="67" s="1"/>
  <c r="M62" i="67"/>
  <c r="J62" i="67" s="1"/>
  <c r="M61" i="67"/>
  <c r="K61" i="67" s="1"/>
  <c r="M60" i="67"/>
  <c r="K60" i="67" s="1"/>
  <c r="J61" i="67" l="1"/>
  <c r="K62" i="67"/>
  <c r="J64" i="67"/>
  <c r="J60" i="67"/>
  <c r="J63" i="67"/>
  <c r="M58" i="67"/>
  <c r="K58" i="67" s="1"/>
  <c r="M56" i="67"/>
  <c r="K56" i="67" s="1"/>
  <c r="M54" i="67"/>
  <c r="K54" i="67" s="1"/>
  <c r="M52" i="67"/>
  <c r="J52" i="67" s="1"/>
  <c r="M50" i="67"/>
  <c r="K50" i="67" s="1"/>
  <c r="M48" i="67"/>
  <c r="K48" i="67" s="1"/>
  <c r="K52" i="67" l="1"/>
  <c r="J54" i="67"/>
  <c r="J58" i="67"/>
  <c r="J56" i="67"/>
  <c r="J50" i="67"/>
  <c r="J48" i="67"/>
  <c r="M43" i="67"/>
  <c r="K43" i="67" s="1"/>
  <c r="M47" i="67"/>
  <c r="K47" i="67" s="1"/>
  <c r="J129" i="67"/>
  <c r="J128" i="67"/>
  <c r="M127" i="67"/>
  <c r="K127" i="67" s="1"/>
  <c r="M46" i="67"/>
  <c r="K46" i="67" s="1"/>
  <c r="M45" i="67"/>
  <c r="J45" i="67" s="1"/>
  <c r="M44" i="67"/>
  <c r="K44" i="67" s="1"/>
  <c r="J43" i="67" l="1"/>
  <c r="J47" i="67"/>
  <c r="J127" i="67"/>
  <c r="J46" i="67"/>
  <c r="J44" i="67"/>
  <c r="K45" i="67"/>
  <c r="M42" i="67"/>
  <c r="K42" i="67" s="1"/>
  <c r="M41" i="67"/>
  <c r="J41" i="67" s="1"/>
  <c r="M40" i="67"/>
  <c r="K40" i="67" s="1"/>
  <c r="J39" i="67"/>
  <c r="J38" i="67"/>
  <c r="M37" i="67"/>
  <c r="J37" i="67" s="1"/>
  <c r="J36" i="67"/>
  <c r="J35" i="67"/>
  <c r="M34" i="67"/>
  <c r="K34" i="67" s="1"/>
  <c r="M31" i="67"/>
  <c r="J31" i="67" s="1"/>
  <c r="K41" i="67" l="1"/>
  <c r="J40" i="67"/>
  <c r="J42" i="67"/>
  <c r="K37" i="67"/>
  <c r="J34" i="67"/>
  <c r="K31" i="67"/>
  <c r="J150" i="67"/>
  <c r="J149" i="67"/>
  <c r="J148" i="67"/>
  <c r="J147" i="67"/>
  <c r="J146" i="67"/>
  <c r="J145" i="67"/>
  <c r="J144" i="67"/>
  <c r="J143" i="67"/>
  <c r="J142" i="67"/>
  <c r="J141" i="67"/>
  <c r="J140" i="67"/>
  <c r="J139" i="67"/>
  <c r="J126" i="67"/>
  <c r="J125" i="67"/>
  <c r="J124" i="67"/>
  <c r="J123" i="67"/>
  <c r="J33" i="67"/>
  <c r="J32" i="67"/>
  <c r="M30" i="67"/>
  <c r="K30" i="67" s="1"/>
  <c r="M29" i="67"/>
  <c r="K29" i="67" s="1"/>
  <c r="M28" i="67"/>
  <c r="K28" i="67" s="1"/>
  <c r="M27" i="67"/>
  <c r="K27" i="67" s="1"/>
  <c r="M26" i="67"/>
  <c r="K26" i="67" s="1"/>
  <c r="M25" i="67"/>
  <c r="K25" i="67" s="1"/>
  <c r="M24" i="67"/>
  <c r="K24" i="67" s="1"/>
  <c r="M23" i="67"/>
  <c r="K23" i="67" s="1"/>
  <c r="M22" i="67"/>
  <c r="K22" i="67" s="1"/>
  <c r="M21" i="67"/>
  <c r="K21" i="67" s="1"/>
  <c r="M20" i="67"/>
  <c r="K20" i="67" s="1"/>
  <c r="M19" i="67"/>
  <c r="K19" i="67" s="1"/>
  <c r="M18" i="67"/>
  <c r="J18" i="67" s="1"/>
  <c r="M17" i="67"/>
  <c r="K17" i="67" s="1"/>
  <c r="M16" i="67"/>
  <c r="K16" i="67" s="1"/>
  <c r="M15" i="67"/>
  <c r="K15" i="67" s="1"/>
  <c r="M14" i="67"/>
  <c r="K14" i="67" s="1"/>
  <c r="J24" i="67" l="1"/>
  <c r="J30" i="67"/>
  <c r="J14" i="67"/>
  <c r="K18" i="67"/>
  <c r="J20" i="67"/>
  <c r="J26" i="67"/>
  <c r="J16" i="67"/>
  <c r="J22" i="67"/>
  <c r="J28" i="67"/>
  <c r="J15" i="67"/>
  <c r="J17" i="67"/>
  <c r="J19" i="67"/>
  <c r="J21" i="67"/>
  <c r="J23" i="67"/>
  <c r="J25" i="67"/>
  <c r="J27" i="67"/>
  <c r="J29" i="67"/>
  <c r="M13" i="67"/>
  <c r="K13" i="67" l="1"/>
  <c r="J13" i="67"/>
  <c r="M12" i="67"/>
  <c r="M11" i="67"/>
  <c r="M10" i="67"/>
  <c r="M9" i="67"/>
  <c r="M8" i="67"/>
  <c r="M7" i="67"/>
  <c r="M6" i="67"/>
  <c r="M5" i="67"/>
  <c r="M4" i="67"/>
  <c r="K11" i="67" l="1"/>
  <c r="J11" i="67"/>
  <c r="K5" i="67"/>
  <c r="J5" i="67"/>
  <c r="K7" i="67"/>
  <c r="J7" i="67"/>
  <c r="J4" i="67"/>
  <c r="K4" i="67"/>
  <c r="K8" i="67"/>
  <c r="J8" i="67"/>
  <c r="K12" i="67"/>
  <c r="J12" i="67"/>
  <c r="K9" i="67"/>
  <c r="J9" i="67"/>
  <c r="K6" i="67"/>
  <c r="J6" i="67"/>
  <c r="K10" i="67"/>
  <c r="J10" i="67"/>
  <c r="M79" i="66"/>
  <c r="K79" i="66" s="1"/>
  <c r="J79" i="66" l="1"/>
  <c r="M99" i="66" l="1"/>
  <c r="M98" i="66"/>
  <c r="M97" i="66"/>
  <c r="M96" i="66"/>
  <c r="M95" i="66"/>
  <c r="M94" i="66"/>
  <c r="M93" i="66"/>
  <c r="M92" i="66"/>
  <c r="K92" i="66" s="1"/>
  <c r="M91" i="66"/>
  <c r="K91" i="66" s="1"/>
  <c r="M90" i="66"/>
  <c r="M89" i="66"/>
  <c r="K89" i="66" s="1"/>
  <c r="M88" i="66"/>
  <c r="K88" i="66" s="1"/>
  <c r="M87" i="66"/>
  <c r="K87" i="66" s="1"/>
  <c r="M86" i="66"/>
  <c r="J86" i="66" s="1"/>
  <c r="M85" i="66"/>
  <c r="K85" i="66" s="1"/>
  <c r="J96" i="66" l="1"/>
  <c r="K96" i="66"/>
  <c r="J98" i="66"/>
  <c r="K98" i="66"/>
  <c r="K93" i="66"/>
  <c r="J93" i="66"/>
  <c r="J97" i="66"/>
  <c r="K97" i="66"/>
  <c r="J94" i="66"/>
  <c r="K94" i="66"/>
  <c r="J85" i="66"/>
  <c r="J88" i="66"/>
  <c r="J95" i="66"/>
  <c r="K95" i="66"/>
  <c r="K99" i="66"/>
  <c r="J99" i="66"/>
  <c r="K90" i="66"/>
  <c r="J90" i="66"/>
  <c r="J89" i="66"/>
  <c r="J92" i="66"/>
  <c r="K86" i="66"/>
  <c r="J91" i="66"/>
  <c r="J87" i="66"/>
  <c r="M84" i="66"/>
  <c r="M83" i="66"/>
  <c r="K83" i="66" s="1"/>
  <c r="M82" i="66"/>
  <c r="K82" i="66" s="1"/>
  <c r="M81" i="66"/>
  <c r="J81" i="66" s="1"/>
  <c r="M80" i="66"/>
  <c r="K80" i="66" s="1"/>
  <c r="M78" i="66"/>
  <c r="K78" i="66" s="1"/>
  <c r="M77" i="66"/>
  <c r="J77" i="66" s="1"/>
  <c r="M76" i="66"/>
  <c r="K76" i="66" s="1"/>
  <c r="M75" i="66"/>
  <c r="J75" i="66" s="1"/>
  <c r="J84" i="66" l="1"/>
  <c r="K84" i="66"/>
  <c r="K81" i="66"/>
  <c r="J82" i="66"/>
  <c r="K77" i="66"/>
  <c r="J80" i="66"/>
  <c r="J78" i="66"/>
  <c r="J83" i="66"/>
  <c r="J76" i="66"/>
  <c r="K75" i="66"/>
  <c r="M53" i="66"/>
  <c r="K53" i="66" s="1"/>
  <c r="M55" i="66"/>
  <c r="K55" i="66" s="1"/>
  <c r="M57" i="66"/>
  <c r="K57" i="66" s="1"/>
  <c r="M59" i="66"/>
  <c r="K59" i="66" s="1"/>
  <c r="J53" i="66" l="1"/>
  <c r="J55" i="66"/>
  <c r="J57" i="66"/>
  <c r="J59" i="66"/>
  <c r="M74" i="66"/>
  <c r="K74" i="66" s="1"/>
  <c r="M73" i="66"/>
  <c r="K73" i="66" s="1"/>
  <c r="M72" i="66"/>
  <c r="K72" i="66" s="1"/>
  <c r="M71" i="66"/>
  <c r="K71" i="66" s="1"/>
  <c r="M70" i="66"/>
  <c r="K70" i="66" s="1"/>
  <c r="M69" i="66"/>
  <c r="K69" i="66" s="1"/>
  <c r="M68" i="66"/>
  <c r="K68" i="66" s="1"/>
  <c r="M67" i="66"/>
  <c r="K67" i="66" s="1"/>
  <c r="M66" i="66"/>
  <c r="K66" i="66" s="1"/>
  <c r="M65" i="66"/>
  <c r="K65" i="66" s="1"/>
  <c r="M64" i="66"/>
  <c r="K64" i="66" s="1"/>
  <c r="M63" i="66"/>
  <c r="K63" i="66" s="1"/>
  <c r="M62" i="66"/>
  <c r="K62" i="66" s="1"/>
  <c r="M61" i="66"/>
  <c r="K61" i="66" s="1"/>
  <c r="J72" i="66" l="1"/>
  <c r="J64" i="66"/>
  <c r="J68" i="66"/>
  <c r="J67" i="66"/>
  <c r="J71" i="66"/>
  <c r="J63" i="66"/>
  <c r="J62" i="66"/>
  <c r="J66" i="66"/>
  <c r="J70" i="66"/>
  <c r="J74" i="66"/>
  <c r="J61" i="66"/>
  <c r="J65" i="66"/>
  <c r="J69" i="66"/>
  <c r="J73" i="66"/>
  <c r="M52" i="66"/>
  <c r="K52" i="66" s="1"/>
  <c r="J52" i="66" l="1"/>
  <c r="M60" i="66"/>
  <c r="K60" i="66" s="1"/>
  <c r="M58" i="66"/>
  <c r="K58" i="66" s="1"/>
  <c r="M56" i="66"/>
  <c r="J56" i="66" s="1"/>
  <c r="M54" i="66"/>
  <c r="K54" i="66" s="1"/>
  <c r="M51" i="66"/>
  <c r="K51" i="66" s="1"/>
  <c r="J58" i="66" l="1"/>
  <c r="J54" i="66"/>
  <c r="K56" i="66"/>
  <c r="J60" i="66"/>
  <c r="J51" i="66"/>
  <c r="M105" i="66"/>
  <c r="K105" i="66" s="1"/>
  <c r="M154" i="66"/>
  <c r="K154" i="66" s="1"/>
  <c r="M150" i="66"/>
  <c r="K150" i="66" s="1"/>
  <c r="M146" i="66"/>
  <c r="K146" i="66" s="1"/>
  <c r="M143" i="66"/>
  <c r="K143" i="66" s="1"/>
  <c r="M140" i="66"/>
  <c r="K140" i="66" s="1"/>
  <c r="M137" i="66"/>
  <c r="K137" i="66" s="1"/>
  <c r="M134" i="66"/>
  <c r="J134" i="66" s="1"/>
  <c r="J105" i="66" l="1"/>
  <c r="J154" i="66"/>
  <c r="J150" i="66"/>
  <c r="J146" i="66"/>
  <c r="J143" i="66"/>
  <c r="J140" i="66"/>
  <c r="J137" i="66"/>
  <c r="K134" i="66"/>
  <c r="M50" i="66"/>
  <c r="K50" i="66" s="1"/>
  <c r="M49" i="66"/>
  <c r="K49" i="66" s="1"/>
  <c r="M48" i="66"/>
  <c r="K48" i="66" s="1"/>
  <c r="M47" i="66"/>
  <c r="K47" i="66" s="1"/>
  <c r="M46" i="66"/>
  <c r="K46" i="66" s="1"/>
  <c r="M45" i="66"/>
  <c r="K45" i="66" s="1"/>
  <c r="M44" i="66"/>
  <c r="K44" i="66" s="1"/>
  <c r="M43" i="66"/>
  <c r="J43" i="66" s="1"/>
  <c r="J48" i="66" l="1"/>
  <c r="J47" i="66"/>
  <c r="J45" i="66"/>
  <c r="J50" i="66"/>
  <c r="J46" i="66"/>
  <c r="J49" i="66"/>
  <c r="K43" i="66"/>
  <c r="J44" i="66"/>
  <c r="M42" i="66"/>
  <c r="K42" i="66" s="1"/>
  <c r="M41" i="66"/>
  <c r="K41" i="66" s="1"/>
  <c r="M40" i="66"/>
  <c r="J40" i="66" s="1"/>
  <c r="M39" i="66"/>
  <c r="J39" i="66" s="1"/>
  <c r="M38" i="66"/>
  <c r="K38" i="66" s="1"/>
  <c r="M37" i="66"/>
  <c r="K37" i="66" s="1"/>
  <c r="M36" i="66"/>
  <c r="J36" i="66" s="1"/>
  <c r="M35" i="66"/>
  <c r="K35" i="66" s="1"/>
  <c r="M34" i="66"/>
  <c r="K34" i="66" s="1"/>
  <c r="M33" i="66"/>
  <c r="K33" i="66" s="1"/>
  <c r="M32" i="66"/>
  <c r="J32" i="66" s="1"/>
  <c r="M31" i="66"/>
  <c r="J31" i="66" s="1"/>
  <c r="M30" i="66"/>
  <c r="K30" i="66" s="1"/>
  <c r="M29" i="66"/>
  <c r="K29" i="66" s="1"/>
  <c r="M28" i="66"/>
  <c r="J28" i="66" s="1"/>
  <c r="M27" i="66"/>
  <c r="K27" i="66" s="1"/>
  <c r="M26" i="66"/>
  <c r="K26" i="66" s="1"/>
  <c r="M25" i="66"/>
  <c r="J25" i="66" s="1"/>
  <c r="J27" i="66" l="1"/>
  <c r="K39" i="66"/>
  <c r="K31" i="66"/>
  <c r="J35" i="66"/>
  <c r="K40" i="66"/>
  <c r="K28" i="66"/>
  <c r="K32" i="66"/>
  <c r="K36" i="66"/>
  <c r="J30" i="66"/>
  <c r="J34" i="66"/>
  <c r="J38" i="66"/>
  <c r="J42" i="66"/>
  <c r="J29" i="66"/>
  <c r="J33" i="66"/>
  <c r="J37" i="66"/>
  <c r="J41" i="66"/>
  <c r="J26" i="66"/>
  <c r="K25" i="66"/>
  <c r="M103" i="66"/>
  <c r="K103" i="66" s="1"/>
  <c r="M167" i="65"/>
  <c r="K167" i="65" s="1"/>
  <c r="M163" i="65"/>
  <c r="J163" i="65" s="1"/>
  <c r="M160" i="65"/>
  <c r="J160" i="65" s="1"/>
  <c r="M157" i="65"/>
  <c r="K157" i="65" s="1"/>
  <c r="M125" i="66"/>
  <c r="J125" i="66" s="1"/>
  <c r="J103" i="66" l="1"/>
  <c r="J167" i="65"/>
  <c r="K163" i="65"/>
  <c r="K160" i="65"/>
  <c r="J157" i="65"/>
  <c r="K125" i="66"/>
  <c r="M24" i="66"/>
  <c r="K24" i="66" s="1"/>
  <c r="M121" i="66"/>
  <c r="K121" i="66" s="1"/>
  <c r="M117" i="66"/>
  <c r="K117" i="66" s="1"/>
  <c r="M112" i="66"/>
  <c r="K112" i="66" s="1"/>
  <c r="M113" i="66"/>
  <c r="K113" i="66" s="1"/>
  <c r="J24" i="66" l="1"/>
  <c r="J121" i="66"/>
  <c r="J117" i="66"/>
  <c r="J112" i="66"/>
  <c r="J113" i="66"/>
  <c r="M23" i="66" l="1"/>
  <c r="K23" i="66" s="1"/>
  <c r="M22" i="66"/>
  <c r="K22" i="66" s="1"/>
  <c r="M21" i="66"/>
  <c r="J21" i="66" s="1"/>
  <c r="M20" i="66"/>
  <c r="K20" i="66" s="1"/>
  <c r="M19" i="66"/>
  <c r="K19" i="66" s="1"/>
  <c r="J23" i="66" l="1"/>
  <c r="K21" i="66"/>
  <c r="J22" i="66"/>
  <c r="J20" i="66"/>
  <c r="J19" i="66"/>
  <c r="M18" i="66"/>
  <c r="K18" i="66" s="1"/>
  <c r="M17" i="66"/>
  <c r="K17" i="66" s="1"/>
  <c r="M16" i="66"/>
  <c r="K16" i="66" s="1"/>
  <c r="M15" i="66"/>
  <c r="K15" i="66" s="1"/>
  <c r="J16" i="66" l="1"/>
  <c r="J15" i="66"/>
  <c r="J18" i="66"/>
  <c r="J17" i="66"/>
  <c r="M12" i="66" l="1"/>
  <c r="K12" i="66" s="1"/>
  <c r="M9" i="66"/>
  <c r="K9" i="66" s="1"/>
  <c r="M154" i="65"/>
  <c r="K154" i="65" s="1"/>
  <c r="M151" i="65"/>
  <c r="J151" i="65" s="1"/>
  <c r="J12" i="66" l="1"/>
  <c r="J9" i="66"/>
  <c r="J154" i="65"/>
  <c r="K151" i="65"/>
  <c r="M145" i="65" l="1"/>
  <c r="K145" i="65" s="1"/>
  <c r="M148" i="65"/>
  <c r="J148" i="65" s="1"/>
  <c r="K148" i="65" l="1"/>
  <c r="J145" i="65"/>
  <c r="M8" i="66"/>
  <c r="M7" i="66"/>
  <c r="K7" i="66" s="1"/>
  <c r="M6" i="66"/>
  <c r="K6" i="66" s="1"/>
  <c r="M5" i="66"/>
  <c r="K5" i="66" s="1"/>
  <c r="M4" i="66"/>
  <c r="M119" i="65"/>
  <c r="K119" i="65" s="1"/>
  <c r="M117" i="65"/>
  <c r="K8" i="66" l="1"/>
  <c r="J8" i="66"/>
  <c r="J4" i="66"/>
  <c r="K4" i="66"/>
  <c r="K117" i="65"/>
  <c r="J117" i="65"/>
  <c r="J6" i="66"/>
  <c r="J5" i="66"/>
  <c r="J7" i="66"/>
  <c r="J119" i="65"/>
  <c r="M114" i="65"/>
  <c r="K114" i="65" s="1"/>
  <c r="M111" i="65"/>
  <c r="K111" i="65" s="1"/>
  <c r="J114" i="65" l="1"/>
  <c r="J111" i="65"/>
  <c r="M110" i="65" l="1"/>
  <c r="K110" i="65" s="1"/>
  <c r="M109" i="65"/>
  <c r="K109" i="65" s="1"/>
  <c r="M108" i="65"/>
  <c r="K108" i="65" s="1"/>
  <c r="M107" i="65"/>
  <c r="K107" i="65" s="1"/>
  <c r="M106" i="65"/>
  <c r="K106" i="65" s="1"/>
  <c r="M105" i="65"/>
  <c r="K105" i="65" s="1"/>
  <c r="M104" i="65"/>
  <c r="J104" i="65" s="1"/>
  <c r="J108" i="65" l="1"/>
  <c r="J107" i="65"/>
  <c r="K104" i="65"/>
  <c r="J110" i="65"/>
  <c r="J106" i="65"/>
  <c r="J105" i="65"/>
  <c r="J109" i="65"/>
  <c r="M87" i="65"/>
  <c r="K87" i="65" s="1"/>
  <c r="J87" i="65" l="1"/>
  <c r="M142" i="65" l="1"/>
  <c r="K142" i="65" s="1"/>
  <c r="J142" i="65" l="1"/>
  <c r="M103" i="65"/>
  <c r="K103" i="65" s="1"/>
  <c r="M102" i="65"/>
  <c r="K102" i="65" s="1"/>
  <c r="M101" i="65"/>
  <c r="K101" i="65" s="1"/>
  <c r="M100" i="65"/>
  <c r="J100" i="65" s="1"/>
  <c r="M99" i="65"/>
  <c r="K99" i="65" s="1"/>
  <c r="M98" i="65"/>
  <c r="K98" i="65" s="1"/>
  <c r="M97" i="65"/>
  <c r="K97" i="65" s="1"/>
  <c r="M96" i="65"/>
  <c r="J96" i="65" s="1"/>
  <c r="K96" i="65" l="1"/>
  <c r="K100" i="65"/>
  <c r="J97" i="65"/>
  <c r="J101" i="65"/>
  <c r="J99" i="65"/>
  <c r="J103" i="65"/>
  <c r="J98" i="65"/>
  <c r="J102" i="65"/>
  <c r="M91" i="65"/>
  <c r="K91" i="65" s="1"/>
  <c r="M88" i="65"/>
  <c r="K88" i="65" l="1"/>
  <c r="J88" i="65"/>
  <c r="J91" i="65"/>
  <c r="M76" i="65"/>
  <c r="K76" i="65" s="1"/>
  <c r="M129" i="65"/>
  <c r="K129" i="65" s="1"/>
  <c r="J76" i="65" l="1"/>
  <c r="J129" i="65"/>
  <c r="M79" i="65" l="1"/>
  <c r="K79" i="65" s="1"/>
  <c r="J79" i="65" l="1"/>
  <c r="M73" i="65" l="1"/>
  <c r="J73" i="65" s="1"/>
  <c r="M94" i="65"/>
  <c r="K94" i="65" l="1"/>
  <c r="J94" i="65"/>
  <c r="K73" i="65"/>
  <c r="M126" i="65"/>
  <c r="K126" i="65" s="1"/>
  <c r="M139" i="65"/>
  <c r="K139" i="65" s="1"/>
  <c r="J126" i="65" l="1"/>
  <c r="J139" i="65"/>
  <c r="M86" i="65"/>
  <c r="K86" i="65" s="1"/>
  <c r="M85" i="65"/>
  <c r="K85" i="65" s="1"/>
  <c r="M84" i="65"/>
  <c r="K84" i="65" s="1"/>
  <c r="M83" i="65"/>
  <c r="K83" i="65" s="1"/>
  <c r="M82" i="65"/>
  <c r="K82" i="65" s="1"/>
  <c r="M81" i="65"/>
  <c r="K81" i="65" s="1"/>
  <c r="M80" i="65"/>
  <c r="K80" i="65" s="1"/>
  <c r="M72" i="65"/>
  <c r="K72" i="65" s="1"/>
  <c r="M71" i="65"/>
  <c r="J71" i="65" s="1"/>
  <c r="M70" i="65"/>
  <c r="K70" i="65" s="1"/>
  <c r="M69" i="65"/>
  <c r="K69" i="65" s="1"/>
  <c r="M68" i="65"/>
  <c r="K68" i="65" s="1"/>
  <c r="M67" i="65"/>
  <c r="J67" i="65" s="1"/>
  <c r="M66" i="65"/>
  <c r="K66" i="65" s="1"/>
  <c r="M65" i="65"/>
  <c r="K65" i="65" s="1"/>
  <c r="M64" i="65"/>
  <c r="K64" i="65" s="1"/>
  <c r="M63" i="65"/>
  <c r="J63" i="65" s="1"/>
  <c r="M62" i="65"/>
  <c r="K62" i="65" s="1"/>
  <c r="M61" i="65"/>
  <c r="K61" i="65" s="1"/>
  <c r="M60" i="65"/>
  <c r="K60" i="65" s="1"/>
  <c r="M59" i="65"/>
  <c r="J59" i="65" s="1"/>
  <c r="M58" i="65"/>
  <c r="K58" i="65" s="1"/>
  <c r="M57" i="65"/>
  <c r="J57" i="65" s="1"/>
  <c r="J84" i="65" l="1"/>
  <c r="K71" i="65"/>
  <c r="J62" i="65"/>
  <c r="J80" i="65"/>
  <c r="J66" i="65"/>
  <c r="J83" i="65"/>
  <c r="J70" i="65"/>
  <c r="J72" i="65"/>
  <c r="J61" i="65"/>
  <c r="J65" i="65"/>
  <c r="J69" i="65"/>
  <c r="K59" i="65"/>
  <c r="K63" i="65"/>
  <c r="K67" i="65"/>
  <c r="J82" i="65"/>
  <c r="J86" i="65"/>
  <c r="J81" i="65"/>
  <c r="J85" i="65"/>
  <c r="J64" i="65"/>
  <c r="J68" i="65"/>
  <c r="J60" i="65"/>
  <c r="J58" i="65"/>
  <c r="K57" i="65"/>
  <c r="M49" i="65" l="1"/>
  <c r="K49" i="65" s="1"/>
  <c r="M54" i="65"/>
  <c r="K54" i="65" s="1"/>
  <c r="M51" i="65"/>
  <c r="K51" i="65" s="1"/>
  <c r="M47" i="65"/>
  <c r="J47" i="65" s="1"/>
  <c r="M46" i="65"/>
  <c r="K46" i="65" s="1"/>
  <c r="J49" i="65" l="1"/>
  <c r="J54" i="65"/>
  <c r="J51" i="65"/>
  <c r="K47" i="65"/>
  <c r="J46" i="65"/>
  <c r="M124" i="65"/>
  <c r="K124" i="65" s="1"/>
  <c r="J124" i="65" l="1"/>
  <c r="M32" i="65" l="1"/>
  <c r="K32" i="65" s="1"/>
  <c r="M30" i="65"/>
  <c r="K30" i="65" s="1"/>
  <c r="M18" i="65"/>
  <c r="K18" i="65" s="1"/>
  <c r="M10" i="65"/>
  <c r="K10" i="65" s="1"/>
  <c r="M134" i="65"/>
  <c r="K134" i="65" s="1"/>
  <c r="M45" i="65"/>
  <c r="J45" i="65" s="1"/>
  <c r="M44" i="65"/>
  <c r="K44" i="65" s="1"/>
  <c r="M43" i="65"/>
  <c r="K43" i="65" s="1"/>
  <c r="M42" i="65"/>
  <c r="K42" i="65" s="1"/>
  <c r="M41" i="65"/>
  <c r="K41" i="65" s="1"/>
  <c r="M40" i="65"/>
  <c r="K40" i="65" s="1"/>
  <c r="M39" i="65"/>
  <c r="K39" i="65" s="1"/>
  <c r="M38" i="65"/>
  <c r="J38" i="65" s="1"/>
  <c r="M37" i="65"/>
  <c r="K37" i="65" s="1"/>
  <c r="K36" i="65"/>
  <c r="M138" i="65"/>
  <c r="J138" i="65" s="1"/>
  <c r="M137" i="65"/>
  <c r="J137" i="65" s="1"/>
  <c r="J32" i="65" l="1"/>
  <c r="J30" i="65"/>
  <c r="J18" i="65"/>
  <c r="J10" i="65"/>
  <c r="K45" i="65"/>
  <c r="J37" i="65"/>
  <c r="J36" i="65"/>
  <c r="J41" i="65"/>
  <c r="J40" i="65"/>
  <c r="J44" i="65"/>
  <c r="K38" i="65"/>
  <c r="J39" i="65"/>
  <c r="J43" i="65"/>
  <c r="J134" i="65"/>
  <c r="J42" i="65"/>
  <c r="K138" i="65"/>
  <c r="K137" i="65"/>
  <c r="M21" i="65" l="1"/>
  <c r="K21" i="65" s="1"/>
  <c r="J21" i="65" l="1"/>
  <c r="M17" i="65" l="1"/>
  <c r="K17" i="65" s="1"/>
  <c r="M136" i="65"/>
  <c r="J136" i="65" s="1"/>
  <c r="M20" i="65"/>
  <c r="K20" i="65" s="1"/>
  <c r="M135" i="65"/>
  <c r="K135" i="65" s="1"/>
  <c r="M16" i="65"/>
  <c r="K16" i="65" s="1"/>
  <c r="M14" i="65"/>
  <c r="K14" i="65" s="1"/>
  <c r="M13" i="65"/>
  <c r="K13" i="65" s="1"/>
  <c r="M23" i="65"/>
  <c r="K23" i="65" s="1"/>
  <c r="J17" i="65" l="1"/>
  <c r="K136" i="65"/>
  <c r="J20" i="65"/>
  <c r="J135" i="65"/>
  <c r="J16" i="65"/>
  <c r="J14" i="65"/>
  <c r="J13" i="65"/>
  <c r="J23" i="65"/>
  <c r="M25" i="65"/>
  <c r="K25" i="65" s="1"/>
  <c r="M35" i="65"/>
  <c r="K35" i="65" s="1"/>
  <c r="M34" i="65"/>
  <c r="J34" i="65" s="1"/>
  <c r="M33" i="65"/>
  <c r="J33" i="65" s="1"/>
  <c r="M31" i="65"/>
  <c r="K31" i="65" s="1"/>
  <c r="M29" i="65"/>
  <c r="K29" i="65" s="1"/>
  <c r="M28" i="65"/>
  <c r="J28" i="65" s="1"/>
  <c r="M27" i="65"/>
  <c r="K27" i="65" s="1"/>
  <c r="M26" i="65"/>
  <c r="J26" i="65" s="1"/>
  <c r="K26" i="65" l="1"/>
  <c r="K33" i="65"/>
  <c r="J31" i="65"/>
  <c r="K28" i="65"/>
  <c r="J25" i="65"/>
  <c r="J27" i="65"/>
  <c r="K34" i="65"/>
  <c r="J29" i="65"/>
  <c r="J35" i="65"/>
  <c r="M135" i="64"/>
  <c r="K135" i="64" s="1"/>
  <c r="M134" i="64"/>
  <c r="J134" i="64" s="1"/>
  <c r="M133" i="64"/>
  <c r="K133" i="64" s="1"/>
  <c r="M132" i="64"/>
  <c r="J132" i="64" s="1"/>
  <c r="J135" i="64" l="1"/>
  <c r="K134" i="64"/>
  <c r="J133" i="64"/>
  <c r="K132" i="64"/>
  <c r="M139" i="64"/>
  <c r="J139" i="64" s="1"/>
  <c r="M142" i="64"/>
  <c r="J142" i="64" s="1"/>
  <c r="K139" i="64" l="1"/>
  <c r="K142" i="64"/>
  <c r="M24" i="65"/>
  <c r="K24" i="65" s="1"/>
  <c r="M22" i="65"/>
  <c r="K22" i="65" s="1"/>
  <c r="M19" i="65"/>
  <c r="K19" i="65" s="1"/>
  <c r="M15" i="65"/>
  <c r="K15" i="65" s="1"/>
  <c r="M12" i="65"/>
  <c r="K12" i="65" s="1"/>
  <c r="M11" i="65"/>
  <c r="J11" i="65" s="1"/>
  <c r="M9" i="65"/>
  <c r="K9" i="65" s="1"/>
  <c r="M8" i="65"/>
  <c r="K8" i="65" s="1"/>
  <c r="M7" i="65"/>
  <c r="K7" i="65" s="1"/>
  <c r="M6" i="65"/>
  <c r="J6" i="65" s="1"/>
  <c r="M5" i="65"/>
  <c r="J5" i="65" s="1"/>
  <c r="M4" i="65"/>
  <c r="K4" i="65" s="1"/>
  <c r="J9" i="65" l="1"/>
  <c r="K5" i="65"/>
  <c r="J8" i="65"/>
  <c r="J19" i="65"/>
  <c r="K6" i="65"/>
  <c r="J15" i="65"/>
  <c r="K11" i="65"/>
  <c r="J12" i="65"/>
  <c r="J24" i="65"/>
  <c r="J7" i="65"/>
  <c r="J22" i="65"/>
  <c r="J4" i="65"/>
  <c r="M143" i="64"/>
  <c r="K143" i="64" s="1"/>
  <c r="M141" i="64"/>
  <c r="K141" i="64" s="1"/>
  <c r="J143" i="64" l="1"/>
  <c r="J141" i="64"/>
  <c r="M140" i="64"/>
  <c r="K140" i="64" s="1"/>
  <c r="M138" i="64"/>
  <c r="K138" i="64" s="1"/>
  <c r="M137" i="64"/>
  <c r="K137" i="64" s="1"/>
  <c r="M136" i="64"/>
  <c r="K136" i="64" s="1"/>
  <c r="M131" i="64"/>
  <c r="K131" i="64" s="1"/>
  <c r="M130" i="64"/>
  <c r="K130" i="64" s="1"/>
  <c r="J137" i="64" l="1"/>
  <c r="J136" i="64"/>
  <c r="J140" i="64"/>
  <c r="J131" i="64"/>
  <c r="J138" i="64"/>
  <c r="J130" i="64"/>
  <c r="M122" i="64"/>
  <c r="K122" i="64" s="1"/>
  <c r="J122" i="64" l="1"/>
  <c r="M129" i="64"/>
  <c r="K129" i="64" s="1"/>
  <c r="M128" i="64"/>
  <c r="K128" i="64" s="1"/>
  <c r="M127" i="64"/>
  <c r="J127" i="64" s="1"/>
  <c r="M126" i="64"/>
  <c r="K126" i="64" s="1"/>
  <c r="M125" i="64"/>
  <c r="K125" i="64" s="1"/>
  <c r="M124" i="64"/>
  <c r="K124" i="64" s="1"/>
  <c r="M123" i="64"/>
  <c r="J123" i="64" s="1"/>
  <c r="M147" i="64"/>
  <c r="K147" i="64" s="1"/>
  <c r="M121" i="64"/>
  <c r="K121" i="64" s="1"/>
  <c r="M120" i="64"/>
  <c r="K120" i="64" s="1"/>
  <c r="M119" i="64"/>
  <c r="K119" i="64" s="1"/>
  <c r="M118" i="64"/>
  <c r="K118" i="64" s="1"/>
  <c r="M117" i="64"/>
  <c r="K117" i="64" s="1"/>
  <c r="M116" i="64"/>
  <c r="K116" i="64" s="1"/>
  <c r="M115" i="64"/>
  <c r="K115" i="64" s="1"/>
  <c r="K123" i="64" l="1"/>
  <c r="J126" i="64"/>
  <c r="K127" i="64"/>
  <c r="J129" i="64"/>
  <c r="J125" i="64"/>
  <c r="J124" i="64"/>
  <c r="J128" i="64"/>
  <c r="J117" i="64"/>
  <c r="J121" i="64"/>
  <c r="J116" i="64"/>
  <c r="J120" i="64"/>
  <c r="J147" i="64"/>
  <c r="J115" i="64"/>
  <c r="J119" i="64"/>
  <c r="J118" i="64"/>
  <c r="M113" i="64"/>
  <c r="K113" i="64" s="1"/>
  <c r="M111" i="64"/>
  <c r="K111" i="64" s="1"/>
  <c r="M109" i="64"/>
  <c r="K109" i="64" s="1"/>
  <c r="M107" i="64"/>
  <c r="K107" i="64" s="1"/>
  <c r="M105" i="64"/>
  <c r="K105" i="64" s="1"/>
  <c r="M103" i="64"/>
  <c r="K103" i="64" s="1"/>
  <c r="M101" i="64"/>
  <c r="K101" i="64" s="1"/>
  <c r="M99" i="64"/>
  <c r="K99" i="64" s="1"/>
  <c r="M98" i="64"/>
  <c r="K98" i="64" s="1"/>
  <c r="M97" i="64"/>
  <c r="J97" i="64" s="1"/>
  <c r="M96" i="64"/>
  <c r="K96" i="64" s="1"/>
  <c r="M95" i="64"/>
  <c r="K95" i="64" s="1"/>
  <c r="M94" i="64"/>
  <c r="K94" i="64" s="1"/>
  <c r="M93" i="64"/>
  <c r="K93" i="64" s="1"/>
  <c r="M92" i="64"/>
  <c r="K92" i="64" s="1"/>
  <c r="M91" i="64"/>
  <c r="K91" i="64" s="1"/>
  <c r="M90" i="64"/>
  <c r="K90" i="64" s="1"/>
  <c r="M89" i="64"/>
  <c r="K89" i="64" s="1"/>
  <c r="M88" i="64"/>
  <c r="K88" i="64" s="1"/>
  <c r="M87" i="64"/>
  <c r="K87" i="64" s="1"/>
  <c r="M86" i="64"/>
  <c r="K86" i="64" s="1"/>
  <c r="M85" i="64"/>
  <c r="K85" i="64" s="1"/>
  <c r="M84" i="64"/>
  <c r="K84" i="64" s="1"/>
  <c r="M83" i="64"/>
  <c r="K83" i="64" s="1"/>
  <c r="M82" i="64"/>
  <c r="J82" i="64" s="1"/>
  <c r="M81" i="64"/>
  <c r="K81" i="64" s="1"/>
  <c r="M80" i="64"/>
  <c r="K80" i="64" s="1"/>
  <c r="M79" i="64"/>
  <c r="K79" i="64" s="1"/>
  <c r="J113" i="64" l="1"/>
  <c r="J111" i="64"/>
  <c r="J109" i="64"/>
  <c r="J107" i="64"/>
  <c r="J105" i="64"/>
  <c r="J103" i="64"/>
  <c r="J99" i="64"/>
  <c r="J101" i="64"/>
  <c r="J81" i="64"/>
  <c r="J90" i="64"/>
  <c r="J94" i="64"/>
  <c r="K82" i="64"/>
  <c r="J85" i="64"/>
  <c r="J86" i="64"/>
  <c r="J93" i="64"/>
  <c r="J89" i="64"/>
  <c r="J98" i="64"/>
  <c r="K97" i="64"/>
  <c r="J80" i="64"/>
  <c r="J84" i="64"/>
  <c r="J88" i="64"/>
  <c r="J92" i="64"/>
  <c r="J96" i="64"/>
  <c r="J79" i="64"/>
  <c r="J83" i="64"/>
  <c r="J87" i="64"/>
  <c r="J91" i="64"/>
  <c r="J95" i="64"/>
  <c r="M157" i="64"/>
  <c r="K157" i="64" s="1"/>
  <c r="M155" i="64"/>
  <c r="K155" i="64" s="1"/>
  <c r="M152" i="64"/>
  <c r="K152" i="64" s="1"/>
  <c r="M150" i="64"/>
  <c r="J150" i="64" s="1"/>
  <c r="J157" i="64" l="1"/>
  <c r="J155" i="64"/>
  <c r="K150" i="64"/>
  <c r="J152" i="64"/>
  <c r="M146" i="64" l="1"/>
  <c r="J146" i="64" s="1"/>
  <c r="M58" i="64"/>
  <c r="K58" i="64" s="1"/>
  <c r="M49" i="64"/>
  <c r="K49" i="64" s="1"/>
  <c r="K146" i="64" l="1"/>
  <c r="J58" i="64"/>
  <c r="J49" i="64"/>
  <c r="M159" i="64" l="1"/>
  <c r="K159" i="64" s="1"/>
  <c r="M160" i="64"/>
  <c r="K160" i="64" s="1"/>
  <c r="J159" i="64" l="1"/>
  <c r="J160" i="64"/>
  <c r="M41" i="64" l="1"/>
  <c r="K41" i="64" s="1"/>
  <c r="J41" i="64" l="1"/>
  <c r="M78" i="64" l="1"/>
  <c r="K78" i="64" s="1"/>
  <c r="M77" i="64"/>
  <c r="K77" i="64" s="1"/>
  <c r="M76" i="64"/>
  <c r="K76" i="64" s="1"/>
  <c r="M75" i="64"/>
  <c r="K75" i="64" s="1"/>
  <c r="M74" i="64"/>
  <c r="K74" i="64" s="1"/>
  <c r="M73" i="64"/>
  <c r="K73" i="64" s="1"/>
  <c r="M72" i="64"/>
  <c r="K72" i="64" s="1"/>
  <c r="M71" i="64"/>
  <c r="K71" i="64" s="1"/>
  <c r="M70" i="64"/>
  <c r="K70" i="64" s="1"/>
  <c r="M69" i="64"/>
  <c r="K69" i="64" s="1"/>
  <c r="M68" i="64"/>
  <c r="K68" i="64" s="1"/>
  <c r="M67" i="64"/>
  <c r="K67" i="64" s="1"/>
  <c r="M66" i="64"/>
  <c r="K66" i="64" s="1"/>
  <c r="M65" i="64"/>
  <c r="K65" i="64" s="1"/>
  <c r="M64" i="64"/>
  <c r="K64" i="64" s="1"/>
  <c r="M63" i="64"/>
  <c r="K63" i="64" s="1"/>
  <c r="M62" i="64"/>
  <c r="J62" i="64" s="1"/>
  <c r="J77" i="64" l="1"/>
  <c r="J65" i="64"/>
  <c r="J69" i="64"/>
  <c r="J73" i="64"/>
  <c r="J64" i="64"/>
  <c r="J68" i="64"/>
  <c r="J72" i="64"/>
  <c r="J76" i="64"/>
  <c r="K62" i="64"/>
  <c r="J63" i="64"/>
  <c r="J67" i="64"/>
  <c r="J71" i="64"/>
  <c r="J75" i="64"/>
  <c r="J66" i="64"/>
  <c r="J70" i="64"/>
  <c r="J74" i="64"/>
  <c r="J78" i="64"/>
  <c r="M59" i="64"/>
  <c r="K59" i="64" s="1"/>
  <c r="M57" i="64"/>
  <c r="K57" i="64" s="1"/>
  <c r="M56" i="64"/>
  <c r="K56" i="64" s="1"/>
  <c r="M55" i="64"/>
  <c r="J55" i="64" s="1"/>
  <c r="M54" i="64"/>
  <c r="K54" i="64" s="1"/>
  <c r="M53" i="64"/>
  <c r="K53" i="64" s="1"/>
  <c r="M52" i="64"/>
  <c r="K52" i="64" s="1"/>
  <c r="M51" i="64"/>
  <c r="J51" i="64" s="1"/>
  <c r="K55" i="64" l="1"/>
  <c r="K51" i="64"/>
  <c r="J52" i="64"/>
  <c r="J56" i="64"/>
  <c r="J54" i="64"/>
  <c r="J59" i="64"/>
  <c r="J53" i="64"/>
  <c r="J57" i="64"/>
  <c r="M50" i="64"/>
  <c r="K50" i="64" s="1"/>
  <c r="M48" i="64"/>
  <c r="J48" i="64" s="1"/>
  <c r="M45" i="64"/>
  <c r="K45" i="64" s="1"/>
  <c r="J50" i="64" l="1"/>
  <c r="K48" i="64"/>
  <c r="J45" i="64"/>
  <c r="M61" i="64"/>
  <c r="J61" i="64" s="1"/>
  <c r="M60" i="64"/>
  <c r="K60" i="64" s="1"/>
  <c r="K61" i="64" l="1"/>
  <c r="J60" i="64"/>
  <c r="M37" i="64"/>
  <c r="K37" i="64" s="1"/>
  <c r="M33" i="64"/>
  <c r="K33" i="64" s="1"/>
  <c r="M29" i="64"/>
  <c r="K29" i="64" s="1"/>
  <c r="M25" i="64"/>
  <c r="K25" i="64" s="1"/>
  <c r="M21" i="64"/>
  <c r="K21" i="64" l="1"/>
  <c r="J21" i="64"/>
  <c r="J37" i="64"/>
  <c r="J33" i="64"/>
  <c r="J29" i="64"/>
  <c r="J25" i="64"/>
  <c r="M20" i="64" l="1"/>
  <c r="M19" i="64"/>
  <c r="M18" i="64"/>
  <c r="M17" i="64"/>
  <c r="M16" i="64"/>
  <c r="M15" i="64"/>
  <c r="M14" i="64"/>
  <c r="M13" i="64"/>
  <c r="K13" i="64" l="1"/>
  <c r="J13" i="64"/>
  <c r="K17" i="64"/>
  <c r="J17" i="64"/>
  <c r="J14" i="64"/>
  <c r="K14" i="64"/>
  <c r="J18" i="64"/>
  <c r="K18" i="64"/>
  <c r="K15" i="64"/>
  <c r="J15" i="64"/>
  <c r="K19" i="64"/>
  <c r="J19" i="64"/>
  <c r="J16" i="64"/>
  <c r="K16" i="64"/>
  <c r="J20" i="64"/>
  <c r="K20" i="64"/>
  <c r="M10" i="64"/>
  <c r="M7" i="64"/>
  <c r="J7" i="64" l="1"/>
  <c r="K7" i="64"/>
  <c r="K10" i="64"/>
  <c r="J10" i="64"/>
  <c r="M4" i="64"/>
  <c r="K4" i="64" l="1"/>
  <c r="J4" i="64"/>
  <c r="M16" i="53" l="1"/>
  <c r="M15" i="53"/>
  <c r="M14" i="53"/>
  <c r="M13" i="53"/>
  <c r="M12" i="53"/>
  <c r="M11" i="53"/>
  <c r="M10" i="53"/>
  <c r="M9" i="53"/>
  <c r="M8" i="53"/>
  <c r="M7" i="53"/>
  <c r="M6" i="53"/>
  <c r="M5" i="53"/>
  <c r="M4" i="53"/>
  <c r="M3" i="53"/>
  <c r="K15" i="53" l="1"/>
  <c r="K13" i="53"/>
  <c r="K11" i="53"/>
  <c r="K8" i="53"/>
  <c r="K5" i="53"/>
  <c r="K6" i="53"/>
  <c r="K4" i="53"/>
  <c r="K16" i="53"/>
  <c r="J16" i="53"/>
  <c r="J15" i="53"/>
  <c r="K14" i="53"/>
  <c r="J14" i="53"/>
  <c r="J13" i="53"/>
  <c r="K12" i="53"/>
  <c r="J12" i="53"/>
  <c r="J11" i="53"/>
  <c r="K10" i="53"/>
  <c r="J10" i="53"/>
  <c r="K9" i="53"/>
  <c r="J9" i="53"/>
  <c r="J8" i="53"/>
  <c r="J7" i="53"/>
  <c r="J6" i="53"/>
  <c r="J5" i="53"/>
  <c r="J4" i="53"/>
  <c r="K3" i="53"/>
  <c r="J3" i="53"/>
  <c r="K7" i="53" l="1"/>
</calcChain>
</file>

<file path=xl/comments1.xml><?xml version="1.0" encoding="utf-8"?>
<comments xmlns="http://schemas.openxmlformats.org/spreadsheetml/2006/main">
  <authors>
    <author>Zellenmontage</author>
  </authors>
  <commentList>
    <comment ref="C4" authorId="0" shapeId="0">
      <text>
        <r>
          <rPr>
            <sz val="9"/>
            <color indexed="81"/>
            <rFont val="Segoe UI"/>
            <family val="2"/>
          </rPr>
          <t>28.11.18</t>
        </r>
      </text>
    </comment>
    <comment ref="C7" authorId="0" shapeId="0">
      <text>
        <r>
          <rPr>
            <sz val="9"/>
            <color indexed="81"/>
            <rFont val="Segoe UI"/>
            <family val="2"/>
          </rPr>
          <t>05.12.18</t>
        </r>
      </text>
    </comment>
    <comment ref="C13" authorId="0" shapeId="0">
      <text>
        <r>
          <rPr>
            <sz val="9"/>
            <color indexed="81"/>
            <rFont val="Segoe UI"/>
            <family val="2"/>
          </rPr>
          <t>27.11.18</t>
        </r>
      </text>
    </comment>
    <comment ref="C20" authorId="0" shapeId="0">
      <text>
        <r>
          <rPr>
            <sz val="9"/>
            <color indexed="81"/>
            <rFont val="Segoe UI"/>
            <family val="2"/>
          </rPr>
          <t>04.12.18</t>
        </r>
      </text>
    </comment>
    <comment ref="C21" authorId="0" shapeId="0">
      <text>
        <r>
          <rPr>
            <sz val="9"/>
            <color indexed="81"/>
            <rFont val="Segoe UI"/>
            <family val="2"/>
          </rPr>
          <t>05.12.18</t>
        </r>
      </text>
    </comment>
    <comment ref="C35" authorId="0" shapeId="0">
      <text>
        <r>
          <rPr>
            <sz val="9"/>
            <color indexed="81"/>
            <rFont val="Segoe UI"/>
            <family val="2"/>
          </rPr>
          <t>11.12.18</t>
        </r>
      </text>
    </comment>
    <comment ref="C60" authorId="0" shapeId="0">
      <text>
        <r>
          <rPr>
            <sz val="9"/>
            <color indexed="81"/>
            <rFont val="Segoe UI"/>
            <family val="2"/>
          </rPr>
          <t>04.12.18</t>
        </r>
      </text>
    </comment>
    <comment ref="C65" authorId="0" shapeId="0">
      <text>
        <r>
          <rPr>
            <sz val="9"/>
            <color indexed="81"/>
            <rFont val="Segoe UI"/>
            <family val="2"/>
          </rPr>
          <t>04.12.18</t>
        </r>
      </text>
    </comment>
    <comment ref="C79" authorId="0" shapeId="0">
      <text>
        <r>
          <rPr>
            <sz val="9"/>
            <color indexed="81"/>
            <rFont val="Segoe UI"/>
            <family val="2"/>
          </rPr>
          <t>08.01.19</t>
        </r>
      </text>
    </comment>
    <comment ref="C99" authorId="0" shapeId="0">
      <text>
        <r>
          <rPr>
            <sz val="9"/>
            <color indexed="81"/>
            <rFont val="Segoe UI"/>
            <family val="2"/>
          </rPr>
          <t>11.12.18</t>
        </r>
      </text>
    </comment>
    <comment ref="C100" authorId="0" shapeId="0">
      <text>
        <r>
          <rPr>
            <sz val="9"/>
            <color indexed="81"/>
            <rFont val="Segoe UI"/>
            <family val="2"/>
          </rPr>
          <t>09.01.19</t>
        </r>
      </text>
    </comment>
    <comment ref="C115" authorId="0" shapeId="0">
      <text>
        <r>
          <rPr>
            <sz val="9"/>
            <color indexed="81"/>
            <rFont val="Segoe UI"/>
            <family val="2"/>
          </rPr>
          <t>15.01.19</t>
        </r>
      </text>
    </comment>
    <comment ref="C130" authorId="0" shapeId="0">
      <text>
        <r>
          <rPr>
            <sz val="9"/>
            <color indexed="81"/>
            <rFont val="Segoe UI"/>
            <family val="2"/>
          </rPr>
          <t>22.01.19</t>
        </r>
      </text>
    </comment>
    <comment ref="C134" authorId="0" shapeId="0">
      <text>
        <r>
          <rPr>
            <sz val="9"/>
            <color indexed="81"/>
            <rFont val="Segoe UI"/>
            <family val="2"/>
          </rPr>
          <t>22.01.19</t>
        </r>
      </text>
    </comment>
    <comment ref="C146" authorId="0" shapeId="0">
      <text>
        <r>
          <rPr>
            <sz val="9"/>
            <color indexed="81"/>
            <rFont val="Segoe UI"/>
            <family val="2"/>
          </rPr>
          <t>28.11.17</t>
        </r>
      </text>
    </comment>
    <comment ref="C147" authorId="0" shapeId="0">
      <text>
        <r>
          <rPr>
            <sz val="9"/>
            <color indexed="81"/>
            <rFont val="Segoe UI"/>
            <family val="2"/>
          </rPr>
          <t>15.01.19</t>
        </r>
      </text>
    </comment>
    <comment ref="C150" authorId="0" shapeId="0">
      <text>
        <r>
          <rPr>
            <sz val="9"/>
            <color indexed="81"/>
            <rFont val="Segoe UI"/>
            <family val="2"/>
          </rPr>
          <t>28.11.18</t>
        </r>
      </text>
    </comment>
    <comment ref="C159" authorId="0" shapeId="0">
      <text>
        <r>
          <rPr>
            <sz val="9"/>
            <color indexed="81"/>
            <rFont val="Segoe UI"/>
            <family val="2"/>
          </rPr>
          <t>27.11.18</t>
        </r>
      </text>
    </comment>
  </commentList>
</comments>
</file>

<file path=xl/comments2.xml><?xml version="1.0" encoding="utf-8"?>
<comments xmlns="http://schemas.openxmlformats.org/spreadsheetml/2006/main">
  <authors>
    <author>Zellenmontage</author>
  </authors>
  <commentList>
    <comment ref="C4" authorId="0" shapeId="0">
      <text>
        <r>
          <rPr>
            <sz val="9"/>
            <color indexed="81"/>
            <rFont val="Segoe UI"/>
            <family val="2"/>
          </rPr>
          <t>22.01.19</t>
        </r>
      </text>
    </comment>
    <comment ref="C10" authorId="0" shapeId="0">
      <text>
        <r>
          <rPr>
            <sz val="9"/>
            <color indexed="81"/>
            <rFont val="Segoe UI"/>
            <family val="2"/>
          </rPr>
          <t>07.02.19</t>
        </r>
      </text>
    </comment>
    <comment ref="C11" authorId="0" shapeId="0">
      <text>
        <r>
          <rPr>
            <sz val="9"/>
            <color indexed="81"/>
            <rFont val="Segoe UI"/>
            <family val="2"/>
          </rPr>
          <t>22.01.19</t>
        </r>
      </text>
    </comment>
    <comment ref="C18" authorId="0" shapeId="0">
      <text>
        <r>
          <rPr>
            <sz val="9"/>
            <color indexed="81"/>
            <rFont val="Segoe UI"/>
            <family val="2"/>
          </rPr>
          <t>07.02.19</t>
        </r>
      </text>
    </comment>
    <comment ref="C19" authorId="0" shapeId="0">
      <text>
        <r>
          <rPr>
            <sz val="9"/>
            <color indexed="81"/>
            <rFont val="Segoe UI"/>
            <family val="2"/>
          </rPr>
          <t>22.01.19</t>
        </r>
      </text>
    </comment>
    <comment ref="C26" authorId="0" shapeId="0">
      <text>
        <r>
          <rPr>
            <sz val="9"/>
            <color indexed="81"/>
            <rFont val="Segoe UI"/>
            <family val="2"/>
          </rPr>
          <t>15.01.19</t>
        </r>
      </text>
    </comment>
    <comment ref="C29" authorId="0" shapeId="0">
      <text>
        <r>
          <rPr>
            <sz val="9"/>
            <color indexed="81"/>
            <rFont val="Segoe UI"/>
            <family val="2"/>
          </rPr>
          <t>23.01.19</t>
        </r>
      </text>
    </comment>
    <comment ref="C36" authorId="0" shapeId="0">
      <text>
        <r>
          <rPr>
            <sz val="9"/>
            <color indexed="81"/>
            <rFont val="Segoe UI"/>
            <family val="2"/>
          </rPr>
          <t>05.02.19</t>
        </r>
      </text>
    </comment>
    <comment ref="C54" authorId="0" shapeId="0">
      <text>
        <r>
          <rPr>
            <sz val="9"/>
            <color indexed="81"/>
            <rFont val="Segoe UI"/>
            <family val="2"/>
          </rPr>
          <t>06.02.19</t>
        </r>
      </text>
    </comment>
    <comment ref="C57" authorId="0" shapeId="0">
      <text>
        <r>
          <rPr>
            <sz val="9"/>
            <color indexed="81"/>
            <rFont val="Segoe UI"/>
            <family val="2"/>
          </rPr>
          <t>23.01.19</t>
        </r>
      </text>
    </comment>
    <comment ref="C72" authorId="0" shapeId="0">
      <text>
        <r>
          <rPr>
            <sz val="9"/>
            <color indexed="81"/>
            <rFont val="Segoe UI"/>
            <family val="2"/>
          </rPr>
          <t>30.01.19</t>
        </r>
      </text>
    </comment>
    <comment ref="C73" authorId="0" shapeId="0">
      <text>
        <r>
          <rPr>
            <sz val="9"/>
            <color indexed="81"/>
            <rFont val="Segoe UI"/>
            <family val="2"/>
          </rPr>
          <t>06.02.19</t>
        </r>
      </text>
    </comment>
    <comment ref="C80" authorId="0" shapeId="0">
      <text>
        <r>
          <rPr>
            <sz val="9"/>
            <color indexed="81"/>
            <rFont val="Segoe UI"/>
            <family val="2"/>
          </rPr>
          <t>30.01.19</t>
        </r>
      </text>
    </comment>
    <comment ref="C88" authorId="0" shapeId="0">
      <text>
        <r>
          <rPr>
            <sz val="9"/>
            <color indexed="81"/>
            <rFont val="Segoe UI"/>
            <family val="2"/>
          </rPr>
          <t>06.02.19</t>
        </r>
      </text>
    </comment>
    <comment ref="C96" authorId="0" shapeId="0">
      <text>
        <r>
          <rPr>
            <sz val="9"/>
            <color indexed="81"/>
            <rFont val="Segoe UI"/>
            <family val="2"/>
          </rPr>
          <t>30.01.19</t>
        </r>
      </text>
    </comment>
    <comment ref="C104" authorId="0" shapeId="0">
      <text>
        <r>
          <rPr>
            <sz val="9"/>
            <color indexed="81"/>
            <rFont val="Segoe UI"/>
            <family val="2"/>
          </rPr>
          <t>21.02.19</t>
        </r>
      </text>
    </comment>
    <comment ref="B126" authorId="0" shapeId="0">
      <text>
        <r>
          <rPr>
            <sz val="9"/>
            <color indexed="81"/>
            <rFont val="Segoe UI"/>
            <family val="2"/>
          </rPr>
          <t xml:space="preserve">M2-1602-0038
</t>
        </r>
      </text>
    </comment>
    <comment ref="C126" authorId="0" shapeId="0">
      <text>
        <r>
          <rPr>
            <sz val="9"/>
            <color indexed="81"/>
            <rFont val="Segoe UI"/>
            <family val="2"/>
          </rPr>
          <t xml:space="preserve">13.12.16
</t>
        </r>
      </text>
    </comment>
    <comment ref="C128" authorId="0" shapeId="0">
      <text>
        <r>
          <rPr>
            <sz val="9"/>
            <color indexed="81"/>
            <rFont val="Segoe UI"/>
            <family val="2"/>
          </rPr>
          <t>06.02.19</t>
        </r>
      </text>
    </comment>
    <comment ref="C129" authorId="0" shapeId="0">
      <text>
        <r>
          <rPr>
            <sz val="9"/>
            <color indexed="81"/>
            <rFont val="Segoe UI"/>
            <family val="2"/>
          </rPr>
          <t xml:space="preserve">13.12.16
</t>
        </r>
      </text>
    </comment>
    <comment ref="C130" authorId="0" shapeId="0">
      <text>
        <r>
          <rPr>
            <sz val="9"/>
            <color indexed="81"/>
            <rFont val="Segoe UI"/>
            <family val="2"/>
          </rPr>
          <t>06.02.19</t>
        </r>
      </text>
    </comment>
  </commentList>
</comments>
</file>

<file path=xl/comments3.xml><?xml version="1.0" encoding="utf-8"?>
<comments xmlns="http://schemas.openxmlformats.org/spreadsheetml/2006/main">
  <authors>
    <author>Zellenmontage</author>
  </authors>
  <commentList>
    <comment ref="C4" authorId="0" shapeId="0">
      <text>
        <r>
          <rPr>
            <sz val="9"/>
            <color indexed="81"/>
            <rFont val="Segoe UI"/>
            <family val="2"/>
          </rPr>
          <t>21.02.19</t>
        </r>
      </text>
    </comment>
    <comment ref="C15" authorId="0" shapeId="0">
      <text>
        <r>
          <rPr>
            <sz val="9"/>
            <color indexed="81"/>
            <rFont val="Segoe UI"/>
            <family val="2"/>
          </rPr>
          <t>29.01.19</t>
        </r>
      </text>
    </comment>
    <comment ref="C19" authorId="0" shapeId="0">
      <text>
        <r>
          <rPr>
            <sz val="9"/>
            <color indexed="81"/>
            <rFont val="Segoe UI"/>
            <family val="2"/>
          </rPr>
          <t>21.02.19</t>
        </r>
      </text>
    </comment>
    <comment ref="C21" authorId="0" shapeId="0">
      <text>
        <r>
          <rPr>
            <sz val="9"/>
            <color indexed="81"/>
            <rFont val="Segoe UI"/>
            <family val="2"/>
          </rPr>
          <t>26.02.19</t>
        </r>
      </text>
    </comment>
    <comment ref="C25" authorId="0" shapeId="0">
      <text>
        <r>
          <rPr>
            <sz val="9"/>
            <color indexed="81"/>
            <rFont val="Segoe UI"/>
            <family val="2"/>
          </rPr>
          <t>30.01.19</t>
        </r>
      </text>
    </comment>
    <comment ref="C45" authorId="0" shapeId="0">
      <text>
        <r>
          <rPr>
            <sz val="9"/>
            <color indexed="81"/>
            <rFont val="Segoe UI"/>
            <family val="2"/>
          </rPr>
          <t>27.02.19</t>
        </r>
      </text>
    </comment>
    <comment ref="C51" authorId="0" shapeId="0">
      <text>
        <r>
          <rPr>
            <sz val="9"/>
            <color indexed="81"/>
            <rFont val="Segoe UI"/>
            <family val="2"/>
          </rPr>
          <t>26.02.19</t>
        </r>
      </text>
    </comment>
    <comment ref="C60" authorId="0" shapeId="0">
      <text>
        <r>
          <rPr>
            <sz val="9"/>
            <color indexed="81"/>
            <rFont val="Segoe UI"/>
            <family val="2"/>
          </rPr>
          <t>12.03.19</t>
        </r>
      </text>
    </comment>
    <comment ref="C75" authorId="0" shapeId="0">
      <text>
        <r>
          <rPr>
            <sz val="9"/>
            <color indexed="81"/>
            <rFont val="Segoe UI"/>
            <family val="2"/>
          </rPr>
          <t>27.02.19</t>
        </r>
      </text>
    </comment>
    <comment ref="C90" authorId="0" shapeId="0">
      <text>
        <r>
          <rPr>
            <sz val="9"/>
            <color indexed="81"/>
            <rFont val="Segoe UI"/>
            <family val="2"/>
          </rPr>
          <t>12.03.19</t>
        </r>
      </text>
    </comment>
    <comment ref="C103" authorId="0" shapeId="0">
      <text>
        <r>
          <rPr>
            <sz val="9"/>
            <color indexed="81"/>
            <rFont val="Segoe UI"/>
            <family val="2"/>
          </rPr>
          <t>26.02.19</t>
        </r>
      </text>
    </comment>
    <comment ref="C105" authorId="0" shapeId="0">
      <text>
        <r>
          <rPr>
            <sz val="9"/>
            <color indexed="81"/>
            <rFont val="Segoe UI"/>
            <family val="2"/>
          </rPr>
          <t>30.01.19</t>
        </r>
      </text>
    </comment>
  </commentList>
</comments>
</file>

<file path=xl/comments4.xml><?xml version="1.0" encoding="utf-8"?>
<comments xmlns="http://schemas.openxmlformats.org/spreadsheetml/2006/main">
  <authors>
    <author>Zellenmontage</author>
  </authors>
  <commentList>
    <comment ref="C4" authorId="0" shapeId="0">
      <text>
        <r>
          <rPr>
            <sz val="9"/>
            <color indexed="81"/>
            <rFont val="Segoe UI"/>
            <family val="2"/>
          </rPr>
          <t>12.03.19</t>
        </r>
      </text>
    </comment>
    <comment ref="C13" authorId="0" shapeId="0">
      <text>
        <r>
          <rPr>
            <sz val="9"/>
            <color indexed="81"/>
            <rFont val="Segoe UI"/>
            <family val="2"/>
          </rPr>
          <t>13.03.19</t>
        </r>
      </text>
    </comment>
    <comment ref="C31" authorId="0" shapeId="0">
      <text>
        <r>
          <rPr>
            <sz val="9"/>
            <color indexed="81"/>
            <rFont val="Segoe UI"/>
            <family val="2"/>
          </rPr>
          <t>12.03.19</t>
        </r>
      </text>
    </comment>
    <comment ref="C35" authorId="0" shapeId="0">
      <text>
        <r>
          <rPr>
            <sz val="9"/>
            <color indexed="81"/>
            <rFont val="Segoe UI"/>
            <family val="2"/>
          </rPr>
          <t>29.01.19,  vormals DB-10332</t>
        </r>
      </text>
    </comment>
    <comment ref="C40" authorId="0" shapeId="0">
      <text>
        <r>
          <rPr>
            <sz val="9"/>
            <color indexed="81"/>
            <rFont val="Segoe UI"/>
            <family val="2"/>
          </rPr>
          <t>27.03.19</t>
        </r>
      </text>
    </comment>
    <comment ref="C47" authorId="0" shapeId="0">
      <text>
        <r>
          <rPr>
            <sz val="9"/>
            <color indexed="81"/>
            <rFont val="Segoe UI"/>
            <family val="2"/>
          </rPr>
          <t>29.01.19,  vormals DB-10332</t>
        </r>
      </text>
    </comment>
    <comment ref="C59" authorId="0" shapeId="0">
      <text>
        <r>
          <rPr>
            <sz val="9"/>
            <color indexed="81"/>
            <rFont val="Segoe UI"/>
            <family val="2"/>
          </rPr>
          <t>27.03.19</t>
        </r>
      </text>
    </comment>
    <comment ref="C61" authorId="0" shapeId="0">
      <text>
        <r>
          <rPr>
            <sz val="9"/>
            <color indexed="81"/>
            <rFont val="Segoe UI"/>
            <family val="2"/>
          </rPr>
          <t>05.12.18</t>
        </r>
      </text>
    </comment>
    <comment ref="C65" authorId="0" shapeId="0">
      <text>
        <r>
          <rPr>
            <sz val="9"/>
            <color indexed="81"/>
            <rFont val="Segoe UI"/>
            <family val="2"/>
          </rPr>
          <t>27.03.19</t>
        </r>
      </text>
    </comment>
    <comment ref="C66" authorId="0" shapeId="0">
      <text>
        <r>
          <rPr>
            <sz val="9"/>
            <color indexed="81"/>
            <rFont val="Segoe UI"/>
            <family val="2"/>
          </rPr>
          <t>13.03.19</t>
        </r>
      </text>
    </comment>
    <comment ref="C68" authorId="0" shapeId="0">
      <text>
        <r>
          <rPr>
            <sz val="9"/>
            <color indexed="81"/>
            <rFont val="Segoe UI"/>
            <family val="2"/>
          </rPr>
          <t>19.03.19</t>
        </r>
      </text>
    </comment>
    <comment ref="C71" authorId="0" shapeId="0">
      <text>
        <r>
          <rPr>
            <sz val="9"/>
            <color indexed="81"/>
            <rFont val="Segoe UI"/>
            <family val="2"/>
          </rPr>
          <t>15.04.19</t>
        </r>
      </text>
    </comment>
    <comment ref="C81" authorId="0" shapeId="0">
      <text>
        <r>
          <rPr>
            <sz val="9"/>
            <color indexed="81"/>
            <rFont val="Segoe UI"/>
            <family val="2"/>
          </rPr>
          <t>15.04.19</t>
        </r>
      </text>
    </comment>
    <comment ref="C92" authorId="0" shapeId="0">
      <text>
        <r>
          <rPr>
            <sz val="9"/>
            <color indexed="81"/>
            <rFont val="Segoe UI"/>
            <family val="2"/>
          </rPr>
          <t>18.04.19</t>
        </r>
      </text>
    </comment>
    <comment ref="C106" authorId="0" shapeId="0">
      <text>
        <r>
          <rPr>
            <sz val="9"/>
            <color indexed="81"/>
            <rFont val="Segoe UI"/>
            <family val="2"/>
          </rPr>
          <t>18.04.19</t>
        </r>
      </text>
    </comment>
    <comment ref="C112" authorId="0" shapeId="0">
      <text>
        <r>
          <rPr>
            <sz val="9"/>
            <color indexed="81"/>
            <rFont val="Segoe UI"/>
            <family val="2"/>
          </rPr>
          <t>17.04.19</t>
        </r>
      </text>
    </comment>
    <comment ref="C114" authorId="0" shapeId="0">
      <text>
        <r>
          <rPr>
            <sz val="9"/>
            <color indexed="81"/>
            <rFont val="Segoe UI"/>
            <family val="2"/>
          </rPr>
          <t>19.03.19</t>
        </r>
      </text>
    </comment>
  </commentList>
</comments>
</file>

<file path=xl/comments5.xml><?xml version="1.0" encoding="utf-8"?>
<comments xmlns="http://schemas.openxmlformats.org/spreadsheetml/2006/main">
  <authors>
    <author>Zellenmontage</author>
  </authors>
  <commentList>
    <comment ref="P1" authorId="0" shapeId="0">
      <text>
        <r>
          <rPr>
            <sz val="9"/>
            <color indexed="81"/>
            <rFont val="Segoe UI"/>
            <charset val="1"/>
          </rPr>
          <t xml:space="preserve">O-Elektrode mit Gravur
an falscher Position;
Flachdichtung= DB-10093
</t>
        </r>
      </text>
    </comment>
    <comment ref="C2" authorId="0" shapeId="0">
      <text>
        <r>
          <rPr>
            <sz val="9"/>
            <color indexed="81"/>
            <rFont val="Segoe UI"/>
            <family val="2"/>
          </rPr>
          <t>17.04.19</t>
        </r>
      </text>
    </comment>
    <comment ref="C18" authorId="0" shapeId="0">
      <text>
        <r>
          <rPr>
            <sz val="9"/>
            <color indexed="81"/>
            <rFont val="Segoe UI"/>
            <family val="2"/>
          </rPr>
          <t>17.04.19</t>
        </r>
      </text>
    </comment>
    <comment ref="C19" authorId="0" shapeId="0">
      <text>
        <r>
          <rPr>
            <sz val="9"/>
            <color indexed="81"/>
            <rFont val="Segoe UI"/>
            <family val="2"/>
          </rPr>
          <t>24.04.19</t>
        </r>
      </text>
    </comment>
    <comment ref="C28" authorId="0" shapeId="0">
      <text>
        <r>
          <rPr>
            <sz val="9"/>
            <color indexed="81"/>
            <rFont val="Segoe UI"/>
            <family val="2"/>
          </rPr>
          <t>24.04.19</t>
        </r>
      </text>
    </comment>
    <comment ref="C37" authorId="0" shapeId="0">
      <text>
        <r>
          <rPr>
            <sz val="9"/>
            <color indexed="81"/>
            <rFont val="Segoe UI"/>
            <family val="2"/>
          </rPr>
          <t>12.03.19</t>
        </r>
      </text>
    </comment>
    <comment ref="C38" authorId="0" shapeId="0">
      <text>
        <r>
          <rPr>
            <sz val="9"/>
            <color indexed="81"/>
            <rFont val="Segoe UI"/>
            <family val="2"/>
          </rPr>
          <t>30.04.19</t>
        </r>
      </text>
    </comment>
    <comment ref="C56" authorId="0" shapeId="0">
      <text>
        <r>
          <rPr>
            <sz val="9"/>
            <color indexed="81"/>
            <rFont val="Segoe UI"/>
            <family val="2"/>
          </rPr>
          <t>19.03.19</t>
        </r>
      </text>
    </comment>
    <comment ref="C64" authorId="0" shapeId="0">
      <text>
        <r>
          <rPr>
            <sz val="9"/>
            <color indexed="81"/>
            <rFont val="Segoe UI"/>
            <family val="2"/>
          </rPr>
          <t>30.04.19</t>
        </r>
      </text>
    </comment>
    <comment ref="C65" authorId="0" shapeId="0">
      <text>
        <r>
          <rPr>
            <sz val="9"/>
            <color indexed="81"/>
            <rFont val="Segoe UI"/>
            <family val="2"/>
          </rPr>
          <t>01.05.19</t>
        </r>
      </text>
    </comment>
    <comment ref="C75" authorId="0" shapeId="0">
      <text>
        <r>
          <rPr>
            <sz val="9"/>
            <color indexed="81"/>
            <rFont val="Segoe UI"/>
            <family val="2"/>
          </rPr>
          <t>01.05.19</t>
        </r>
      </text>
    </comment>
    <comment ref="C83" authorId="0" shapeId="0">
      <text>
        <r>
          <rPr>
            <sz val="9"/>
            <color indexed="81"/>
            <rFont val="Segoe UI"/>
            <family val="2"/>
          </rPr>
          <t>02.05.19</t>
        </r>
      </text>
    </comment>
    <comment ref="C103" authorId="0" shapeId="0">
      <text>
        <r>
          <rPr>
            <sz val="9"/>
            <color indexed="81"/>
            <rFont val="Segoe UI"/>
            <family val="2"/>
          </rPr>
          <t>07.05.19/TH</t>
        </r>
      </text>
    </comment>
    <comment ref="C121" authorId="0" shapeId="0">
      <text>
        <r>
          <rPr>
            <sz val="9"/>
            <color indexed="81"/>
            <rFont val="Segoe UI"/>
            <family val="2"/>
          </rPr>
          <t>20.03.19</t>
        </r>
      </text>
    </comment>
    <comment ref="C132" authorId="0" shapeId="0">
      <text>
        <r>
          <rPr>
            <sz val="9"/>
            <color indexed="81"/>
            <rFont val="Segoe UI"/>
            <family val="2"/>
          </rPr>
          <t>08.05.19/TH</t>
        </r>
      </text>
    </comment>
    <comment ref="C156" authorId="0" shapeId="0">
      <text>
        <r>
          <rPr>
            <sz val="9"/>
            <color indexed="81"/>
            <rFont val="Segoe UI"/>
            <family val="2"/>
          </rPr>
          <t>15.05.19</t>
        </r>
      </text>
    </comment>
    <comment ref="C161" authorId="0" shapeId="0">
      <text>
        <r>
          <rPr>
            <sz val="9"/>
            <color indexed="81"/>
            <rFont val="Segoe UI"/>
            <family val="2"/>
          </rPr>
          <t>01.05.19</t>
        </r>
      </text>
    </comment>
    <comment ref="C162" authorId="0" shapeId="0">
      <text>
        <r>
          <rPr>
            <sz val="9"/>
            <color indexed="81"/>
            <rFont val="Segoe UI"/>
            <family val="2"/>
          </rPr>
          <t>15.05.19</t>
        </r>
      </text>
    </comment>
  </commentList>
</comments>
</file>

<file path=xl/comments6.xml><?xml version="1.0" encoding="utf-8"?>
<comments xmlns="http://schemas.openxmlformats.org/spreadsheetml/2006/main">
  <authors>
    <author>Zellenmontage</author>
  </authors>
  <commentList>
    <comment ref="P1" authorId="0" shapeId="0">
      <text>
        <r>
          <rPr>
            <sz val="9"/>
            <color indexed="81"/>
            <rFont val="Segoe UI"/>
            <charset val="1"/>
          </rPr>
          <t xml:space="preserve">O-Elektrode mit Gravur
an falscher Position;
*= Flachdichtung DB-10093
b= Bächler- Elektrode
</t>
        </r>
      </text>
    </comment>
    <comment ref="C2" authorId="0" shapeId="0">
      <text>
        <r>
          <rPr>
            <sz val="9"/>
            <color indexed="81"/>
            <rFont val="Segoe UI"/>
            <family val="2"/>
          </rPr>
          <t>20.03.19</t>
        </r>
      </text>
    </comment>
    <comment ref="C8" authorId="0" shapeId="0">
      <text>
        <r>
          <rPr>
            <sz val="9"/>
            <color indexed="81"/>
            <rFont val="Segoe UI"/>
            <family val="2"/>
          </rPr>
          <t>15.05.19</t>
        </r>
      </text>
    </comment>
    <comment ref="C12" authorId="0" shapeId="0">
      <text>
        <r>
          <rPr>
            <sz val="9"/>
            <color indexed="81"/>
            <rFont val="Segoe UI"/>
            <family val="2"/>
          </rPr>
          <t>14.05.19</t>
        </r>
      </text>
    </comment>
    <comment ref="C16" authorId="0" shapeId="0">
      <text>
        <r>
          <rPr>
            <sz val="9"/>
            <color indexed="81"/>
            <rFont val="Segoe UI"/>
            <family val="2"/>
          </rPr>
          <t>15.05.19</t>
        </r>
      </text>
    </comment>
    <comment ref="C17" authorId="0" shapeId="0">
      <text>
        <r>
          <rPr>
            <sz val="9"/>
            <color indexed="81"/>
            <rFont val="Segoe UI"/>
            <family val="2"/>
          </rPr>
          <t>22.05.19</t>
        </r>
      </text>
    </comment>
    <comment ref="C34" authorId="0" shapeId="0">
      <text>
        <r>
          <rPr>
            <sz val="9"/>
            <color indexed="81"/>
            <rFont val="Segoe UI"/>
            <family val="2"/>
          </rPr>
          <t>21.05.19</t>
        </r>
      </text>
    </comment>
    <comment ref="C45" authorId="0" shapeId="0">
      <text>
        <r>
          <rPr>
            <sz val="9"/>
            <color indexed="81"/>
            <rFont val="Segoe UI"/>
            <family val="2"/>
          </rPr>
          <t>20.03.19</t>
        </r>
      </text>
    </comment>
    <comment ref="C46" authorId="0" shapeId="0">
      <text>
        <r>
          <rPr>
            <sz val="9"/>
            <color indexed="81"/>
            <rFont val="Segoe UI"/>
            <family val="2"/>
          </rPr>
          <t>26.03.19</t>
        </r>
      </text>
    </comment>
    <comment ref="C48" authorId="0" shapeId="0">
      <text>
        <r>
          <rPr>
            <sz val="9"/>
            <color indexed="81"/>
            <rFont val="Segoe UI"/>
            <family val="2"/>
          </rPr>
          <t>20.03.19</t>
        </r>
      </text>
    </comment>
    <comment ref="C49" authorId="0" shapeId="0">
      <text>
        <r>
          <rPr>
            <sz val="9"/>
            <color indexed="81"/>
            <rFont val="Segoe UI"/>
            <family val="2"/>
          </rPr>
          <t>26.03.19</t>
        </r>
      </text>
    </comment>
    <comment ref="C63" authorId="0" shapeId="0">
      <text>
        <r>
          <rPr>
            <sz val="9"/>
            <color indexed="81"/>
            <rFont val="Segoe UI"/>
            <family val="2"/>
          </rPr>
          <t>22.05.19</t>
        </r>
      </text>
    </comment>
    <comment ref="C72" authorId="0" shapeId="0">
      <text>
        <r>
          <rPr>
            <sz val="9"/>
            <color indexed="81"/>
            <rFont val="Segoe UI"/>
            <family val="2"/>
          </rPr>
          <t>26.03.19</t>
        </r>
      </text>
    </comment>
    <comment ref="C84" authorId="0" shapeId="0">
      <text>
        <r>
          <rPr>
            <sz val="9"/>
            <color indexed="81"/>
            <rFont val="Segoe UI"/>
            <family val="2"/>
          </rPr>
          <t>09.04.19</t>
        </r>
      </text>
    </comment>
    <comment ref="C93" authorId="0" shapeId="0">
      <text>
        <r>
          <rPr>
            <sz val="9"/>
            <color indexed="81"/>
            <rFont val="Segoe UI"/>
            <family val="2"/>
          </rPr>
          <t>22.05.19</t>
        </r>
      </text>
    </comment>
    <comment ref="C99" authorId="0" shapeId="0">
      <text>
        <r>
          <rPr>
            <sz val="9"/>
            <color indexed="81"/>
            <rFont val="Segoe UI"/>
            <family val="2"/>
          </rPr>
          <t>28.05.19</t>
        </r>
      </text>
    </comment>
    <comment ref="C106" authorId="0" shapeId="0">
      <text>
        <r>
          <rPr>
            <sz val="9"/>
            <color indexed="81"/>
            <rFont val="Segoe UI"/>
            <family val="2"/>
          </rPr>
          <t>04.06.19/TH</t>
        </r>
      </text>
    </comment>
    <comment ref="C107" authorId="0" shapeId="0">
      <text>
        <r>
          <rPr>
            <sz val="9"/>
            <color indexed="81"/>
            <rFont val="Segoe UI"/>
            <family val="2"/>
          </rPr>
          <t>28.05.19</t>
        </r>
      </text>
    </comment>
    <comment ref="C123" authorId="0" shapeId="0">
      <text>
        <r>
          <rPr>
            <sz val="9"/>
            <color indexed="81"/>
            <rFont val="Segoe UI"/>
            <family val="2"/>
          </rPr>
          <t>09.04.19</t>
        </r>
      </text>
    </comment>
    <comment ref="C131" authorId="0" shapeId="0">
      <text>
        <r>
          <rPr>
            <sz val="9"/>
            <color indexed="81"/>
            <rFont val="Segoe UI"/>
            <family val="2"/>
          </rPr>
          <t>09.01.18</t>
        </r>
      </text>
    </comment>
    <comment ref="C133" authorId="0" shapeId="0">
      <text>
        <r>
          <rPr>
            <sz val="9"/>
            <color indexed="81"/>
            <rFont val="Segoe UI"/>
            <family val="2"/>
          </rPr>
          <t>20.03.19</t>
        </r>
      </text>
    </comment>
    <comment ref="C134" authorId="0" shapeId="0">
      <text>
        <r>
          <rPr>
            <sz val="9"/>
            <color indexed="81"/>
            <rFont val="Segoe UI"/>
            <family val="2"/>
          </rPr>
          <t>30.01.19</t>
        </r>
      </text>
    </comment>
    <comment ref="C137" authorId="0" shapeId="0">
      <text>
        <r>
          <rPr>
            <sz val="9"/>
            <color indexed="81"/>
            <rFont val="Segoe UI"/>
            <family val="2"/>
          </rPr>
          <t>11.07.17</t>
        </r>
      </text>
    </comment>
    <comment ref="C138" authorId="0" shapeId="0">
      <text>
        <r>
          <rPr>
            <sz val="9"/>
            <color indexed="81"/>
            <rFont val="Segoe UI"/>
            <family val="2"/>
          </rPr>
          <t>30.04.19</t>
        </r>
      </text>
    </comment>
  </commentList>
</comments>
</file>

<file path=xl/comments7.xml><?xml version="1.0" encoding="utf-8"?>
<comments xmlns="http://schemas.openxmlformats.org/spreadsheetml/2006/main">
  <authors>
    <author>Zellenmontage</author>
  </authors>
  <commentList>
    <comment ref="P1" authorId="0" shapeId="0">
      <text>
        <r>
          <rPr>
            <sz val="9"/>
            <color indexed="81"/>
            <rFont val="Segoe UI"/>
            <charset val="1"/>
          </rPr>
          <t xml:space="preserve">O-Elektrode mit Gravur
an falscher Position;
*= Flachdichtung DB-10093
b= Bächler- Elektrode
</t>
        </r>
      </text>
    </comment>
    <comment ref="C11" authorId="0" shapeId="0">
      <text>
        <r>
          <rPr>
            <sz val="9"/>
            <color indexed="81"/>
            <rFont val="Segoe UI"/>
            <family val="2"/>
          </rPr>
          <t>28.05.19</t>
        </r>
      </text>
    </comment>
    <comment ref="C15" authorId="0" shapeId="0">
      <text>
        <r>
          <rPr>
            <sz val="9"/>
            <color indexed="81"/>
            <rFont val="Segoe UI"/>
            <family val="2"/>
          </rPr>
          <t>04.06.19/TH</t>
        </r>
      </text>
    </comment>
    <comment ref="C26" authorId="0" shapeId="0">
      <text>
        <r>
          <rPr>
            <sz val="9"/>
            <color indexed="81"/>
            <rFont val="Segoe UI"/>
            <family val="2"/>
          </rPr>
          <t>05.06.19/TH</t>
        </r>
      </text>
    </comment>
    <comment ref="C38" authorId="0" shapeId="0">
      <text>
        <r>
          <rPr>
            <sz val="9"/>
            <color indexed="81"/>
            <rFont val="Segoe UI"/>
            <family val="2"/>
          </rPr>
          <t>04.06.19/TH</t>
        </r>
      </text>
    </comment>
    <comment ref="C41" authorId="0" shapeId="0">
      <text>
        <r>
          <rPr>
            <sz val="9"/>
            <color indexed="81"/>
            <rFont val="Segoe UI"/>
            <family val="2"/>
          </rPr>
          <t>05.06.19/TH</t>
        </r>
      </text>
    </comment>
    <comment ref="C44" authorId="0" shapeId="0">
      <text>
        <r>
          <rPr>
            <sz val="9"/>
            <color indexed="81"/>
            <rFont val="Segoe UI"/>
            <family val="2"/>
          </rPr>
          <t>28.05.1909.04.2019</t>
        </r>
      </text>
    </comment>
    <comment ref="C59" authorId="0" shapeId="0">
      <text>
        <r>
          <rPr>
            <sz val="9"/>
            <color indexed="81"/>
            <rFont val="Segoe UI"/>
            <family val="2"/>
          </rPr>
          <t>05.06.19/TH</t>
        </r>
      </text>
    </comment>
    <comment ref="C62" authorId="0" shapeId="0">
      <text>
        <r>
          <rPr>
            <sz val="9"/>
            <color indexed="81"/>
            <rFont val="Segoe UI"/>
            <family val="2"/>
          </rPr>
          <t>04.06.19/TH</t>
        </r>
      </text>
    </comment>
    <comment ref="C64" authorId="0" shapeId="0">
      <text>
        <r>
          <rPr>
            <sz val="9"/>
            <color indexed="81"/>
            <rFont val="Segoe UI"/>
            <family val="2"/>
          </rPr>
          <t>06.06.19/TH</t>
        </r>
      </text>
    </comment>
    <comment ref="C78" authorId="0" shapeId="0">
      <text>
        <r>
          <rPr>
            <sz val="9"/>
            <color indexed="81"/>
            <rFont val="Segoe UI"/>
            <family val="2"/>
          </rPr>
          <t>07.06.19/TH</t>
        </r>
      </text>
    </comment>
    <comment ref="C102" authorId="0" shapeId="0">
      <text>
        <r>
          <rPr>
            <sz val="9"/>
            <color indexed="81"/>
            <rFont val="Segoe UI"/>
            <family val="2"/>
          </rPr>
          <t>07.06.19/TH</t>
        </r>
      </text>
    </comment>
    <comment ref="C108" authorId="0" shapeId="0">
      <text>
        <r>
          <rPr>
            <sz val="9"/>
            <color indexed="81"/>
            <rFont val="Segoe UI"/>
            <family val="2"/>
          </rPr>
          <t>26.06.19/TH</t>
        </r>
      </text>
    </comment>
    <comment ref="C127" authorId="0" shapeId="0">
      <text>
        <r>
          <rPr>
            <sz val="9"/>
            <color indexed="81"/>
            <rFont val="Segoe UI"/>
            <family val="2"/>
          </rPr>
          <t>02.07.19/TH</t>
        </r>
      </text>
    </comment>
    <comment ref="C140" authorId="0" shapeId="0">
      <text>
        <r>
          <rPr>
            <sz val="9"/>
            <color indexed="81"/>
            <rFont val="Segoe UI"/>
            <family val="2"/>
          </rPr>
          <t>02.07.19/TH</t>
        </r>
      </text>
    </comment>
    <comment ref="C173" authorId="0" shapeId="0">
      <text>
        <r>
          <rPr>
            <sz val="9"/>
            <color indexed="81"/>
            <rFont val="Segoe UI"/>
            <family val="2"/>
          </rPr>
          <t>25.05.19/MGR</t>
        </r>
      </text>
    </comment>
    <comment ref="C174" authorId="0" shapeId="0">
      <text>
        <r>
          <rPr>
            <sz val="9"/>
            <color indexed="81"/>
            <rFont val="Segoe UI"/>
            <family val="2"/>
          </rPr>
          <t>02.07.19/TH</t>
        </r>
      </text>
    </comment>
    <comment ref="C175" authorId="0" shapeId="0">
      <text>
        <r>
          <rPr>
            <sz val="9"/>
            <color indexed="81"/>
            <rFont val="Segoe UI"/>
            <family val="2"/>
          </rPr>
          <t>03.07.19/TH</t>
        </r>
      </text>
    </comment>
    <comment ref="C192" authorId="0" shapeId="0">
      <text>
        <r>
          <rPr>
            <sz val="9"/>
            <color indexed="81"/>
            <rFont val="Segoe UI"/>
            <family val="2"/>
          </rPr>
          <t>03.07.19/TH</t>
        </r>
      </text>
    </comment>
    <comment ref="C211" authorId="0" shapeId="0">
      <text>
        <r>
          <rPr>
            <sz val="9"/>
            <color indexed="81"/>
            <rFont val="Segoe UI"/>
            <family val="2"/>
          </rPr>
          <t>03.07.19/TH</t>
        </r>
      </text>
    </comment>
    <comment ref="C214" authorId="0" shapeId="0">
      <text>
        <r>
          <rPr>
            <sz val="9"/>
            <color indexed="81"/>
            <rFont val="Segoe UI"/>
            <family val="2"/>
          </rPr>
          <t>10.07.19/TH</t>
        </r>
      </text>
    </comment>
    <comment ref="C226" authorId="0" shapeId="0">
      <text>
        <r>
          <rPr>
            <sz val="9"/>
            <color indexed="81"/>
            <rFont val="Segoe UI"/>
            <family val="2"/>
          </rPr>
          <t>12.07.19/MGR</t>
        </r>
      </text>
    </comment>
    <comment ref="C233" authorId="0" shapeId="0">
      <text>
        <r>
          <rPr>
            <sz val="9"/>
            <color indexed="81"/>
            <rFont val="Segoe UI"/>
            <family val="2"/>
          </rPr>
          <t>05.07.19/TH</t>
        </r>
      </text>
    </comment>
    <comment ref="C243" authorId="0" shapeId="0">
      <text>
        <r>
          <rPr>
            <sz val="9"/>
            <color indexed="81"/>
            <rFont val="Segoe UI"/>
            <family val="2"/>
          </rPr>
          <t>29.5.19/MGR</t>
        </r>
      </text>
    </comment>
    <comment ref="C263" authorId="0" shapeId="0">
      <text>
        <r>
          <rPr>
            <sz val="9"/>
            <color indexed="81"/>
            <rFont val="Segoe UI"/>
            <family val="2"/>
          </rPr>
          <t>12.07.19/MGR</t>
        </r>
      </text>
    </comment>
    <comment ref="C270" authorId="0" shapeId="0">
      <text>
        <r>
          <rPr>
            <sz val="9"/>
            <color indexed="81"/>
            <rFont val="Segoe UI"/>
            <family val="2"/>
          </rPr>
          <t>10.07.19/TH</t>
        </r>
      </text>
    </comment>
    <comment ref="C273" authorId="0" shapeId="0">
      <text>
        <r>
          <rPr>
            <sz val="9"/>
            <color indexed="81"/>
            <rFont val="Segoe UI"/>
            <family val="2"/>
          </rPr>
          <t>12.07.19/MGR</t>
        </r>
      </text>
    </comment>
    <comment ref="C288" authorId="0" shapeId="0">
      <text>
        <r>
          <rPr>
            <sz val="9"/>
            <color indexed="81"/>
            <rFont val="Segoe UI"/>
            <family val="2"/>
          </rPr>
          <t>04.06.19/TH</t>
        </r>
      </text>
    </comment>
    <comment ref="C291" authorId="0" shapeId="0">
      <text>
        <r>
          <rPr>
            <sz val="9"/>
            <color indexed="81"/>
            <rFont val="Segoe UI"/>
            <family val="2"/>
          </rPr>
          <t>12.07.19/MGR</t>
        </r>
      </text>
    </comment>
    <comment ref="C294" authorId="0" shapeId="0">
      <text>
        <r>
          <rPr>
            <sz val="9"/>
            <color indexed="81"/>
            <rFont val="Segoe UI"/>
            <family val="2"/>
          </rPr>
          <t>05.07.19/TH</t>
        </r>
      </text>
    </comment>
    <comment ref="C298" authorId="0" shapeId="0">
      <text>
        <r>
          <rPr>
            <sz val="9"/>
            <color indexed="81"/>
            <rFont val="Segoe UI"/>
            <family val="2"/>
          </rPr>
          <t>12.07.19/MGR</t>
        </r>
      </text>
    </comment>
    <comment ref="C302" authorId="0" shapeId="0">
      <text>
        <r>
          <rPr>
            <sz val="9"/>
            <color indexed="81"/>
            <rFont val="Segoe UI"/>
            <family val="2"/>
          </rPr>
          <t>10.07.19/TH</t>
        </r>
      </text>
    </comment>
  </commentList>
</comments>
</file>

<file path=xl/comments8.xml><?xml version="1.0" encoding="utf-8"?>
<comments xmlns="http://schemas.openxmlformats.org/spreadsheetml/2006/main">
  <authors>
    <author>Zellenmontage</author>
  </authors>
  <commentList>
    <comment ref="P1" authorId="0" shapeId="0">
      <text>
        <r>
          <rPr>
            <sz val="9"/>
            <color indexed="81"/>
            <rFont val="Segoe UI"/>
            <charset val="1"/>
          </rPr>
          <t xml:space="preserve">O-Elektrode mit Gravur
an falscher Position;
*= Flachdichtung DB-10093
b= Bächler- Elektrode
</t>
        </r>
      </text>
    </comment>
    <comment ref="C2" authorId="0" shapeId="0">
      <text>
        <r>
          <rPr>
            <sz val="9"/>
            <color indexed="81"/>
            <rFont val="Segoe UI"/>
            <family val="2"/>
          </rPr>
          <t>05.07.19/TH</t>
        </r>
      </text>
    </comment>
    <comment ref="C4" authorId="0" shapeId="0">
      <text>
        <r>
          <rPr>
            <sz val="9"/>
            <color indexed="81"/>
            <rFont val="Segoe UI"/>
            <family val="2"/>
          </rPr>
          <t>12.07.19/TH</t>
        </r>
      </text>
    </comment>
    <comment ref="C10" authorId="0" shapeId="0">
      <text>
        <r>
          <rPr>
            <sz val="9"/>
            <color indexed="81"/>
            <rFont val="Segoe UI"/>
            <family val="2"/>
          </rPr>
          <t>25.06.19/TH</t>
        </r>
      </text>
    </comment>
    <comment ref="C19" authorId="0" shapeId="0">
      <text>
        <r>
          <rPr>
            <sz val="9"/>
            <color indexed="81"/>
            <rFont val="Segoe UI"/>
            <family val="2"/>
          </rPr>
          <t>15.07.19/MGR</t>
        </r>
      </text>
    </comment>
    <comment ref="C27" authorId="0" shapeId="0">
      <text>
        <r>
          <rPr>
            <sz val="9"/>
            <color indexed="81"/>
            <rFont val="Segoe UI"/>
            <family val="2"/>
          </rPr>
          <t>12.07.19/TH</t>
        </r>
      </text>
    </comment>
    <comment ref="C36" authorId="0" shapeId="0">
      <text>
        <r>
          <rPr>
            <sz val="9"/>
            <color indexed="81"/>
            <rFont val="Segoe UI"/>
            <family val="2"/>
          </rPr>
          <t>15.07.19/MGR</t>
        </r>
      </text>
    </comment>
    <comment ref="C44" authorId="0" shapeId="0">
      <text>
        <r>
          <rPr>
            <sz val="9"/>
            <color indexed="81"/>
            <rFont val="Segoe UI"/>
            <family val="2"/>
          </rPr>
          <t>12.07.19/TH</t>
        </r>
      </text>
    </comment>
    <comment ref="C45" authorId="0" shapeId="0">
      <text>
        <r>
          <rPr>
            <sz val="9"/>
            <color indexed="81"/>
            <rFont val="Segoe UI"/>
            <family val="2"/>
          </rPr>
          <t>15.07.19/MGR</t>
        </r>
      </text>
    </comment>
    <comment ref="C55" authorId="0" shapeId="0">
      <text>
        <r>
          <rPr>
            <sz val="9"/>
            <color indexed="81"/>
            <rFont val="Segoe UI"/>
            <family val="2"/>
          </rPr>
          <t>12.07.19/TH</t>
        </r>
      </text>
    </comment>
    <comment ref="C59" authorId="0" shapeId="0">
      <text>
        <r>
          <rPr>
            <sz val="9"/>
            <color indexed="81"/>
            <rFont val="Segoe UI"/>
            <family val="2"/>
          </rPr>
          <t>26.07.19/TH/MGR</t>
        </r>
      </text>
    </comment>
    <comment ref="C78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80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84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88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92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95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98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101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104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107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110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113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116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119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122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125" authorId="0" shapeId="0">
      <text>
        <r>
          <rPr>
            <sz val="9"/>
            <color indexed="81"/>
            <rFont val="Segoe UI"/>
            <family val="2"/>
          </rPr>
          <t>26.07.19/TH</t>
        </r>
      </text>
    </comment>
    <comment ref="C138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7.8.19/ MGR</t>
        </r>
      </text>
    </comment>
    <comment ref="C144" authorId="0" shapeId="0">
      <text>
        <r>
          <rPr>
            <sz val="9"/>
            <color indexed="81"/>
            <rFont val="Segoe UI"/>
            <family val="2"/>
          </rPr>
          <t>26.07.19/TH/MGR</t>
        </r>
      </text>
    </comment>
    <comment ref="C146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7.8.19/ MGR</t>
        </r>
      </text>
    </comment>
    <comment ref="C148" authorId="0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8.8.19 TH/MGR</t>
        </r>
      </text>
    </comment>
    <comment ref="C158" authorId="0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17.7.19 TH
</t>
        </r>
      </text>
    </comment>
    <comment ref="C168" authorId="0" shapeId="0">
      <text>
        <r>
          <rPr>
            <sz val="9"/>
            <color indexed="81"/>
            <rFont val="Segoe UI"/>
            <family val="2"/>
          </rPr>
          <t>8.8.19 TH/MGR</t>
        </r>
      </text>
    </comment>
    <comment ref="C171" authorId="0" shapeId="0">
      <text>
        <r>
          <rPr>
            <sz val="9"/>
            <color indexed="81"/>
            <rFont val="Segoe UI"/>
            <family val="2"/>
          </rPr>
          <t>8.8.19 TH/MGR</t>
        </r>
      </text>
    </comment>
    <comment ref="C174" authorId="0" shapeId="0">
      <text>
        <r>
          <rPr>
            <sz val="9"/>
            <color indexed="81"/>
            <rFont val="Segoe UI"/>
            <family val="2"/>
          </rPr>
          <t>8.8.19 TH/MGR</t>
        </r>
      </text>
    </comment>
    <comment ref="C177" authorId="0" shapeId="0">
      <text>
        <r>
          <rPr>
            <sz val="9"/>
            <color indexed="81"/>
            <rFont val="Segoe UI"/>
            <family val="2"/>
          </rPr>
          <t>26.8.19 TH/MGR</t>
        </r>
      </text>
    </comment>
    <comment ref="C180" authorId="0" shapeId="0">
      <text>
        <r>
          <rPr>
            <sz val="9"/>
            <color indexed="81"/>
            <rFont val="Segoe UI"/>
            <family val="2"/>
          </rPr>
          <t>26.8.19 TH/MGR</t>
        </r>
      </text>
    </comment>
    <comment ref="C183" authorId="0" shapeId="0">
      <text>
        <r>
          <rPr>
            <sz val="9"/>
            <color indexed="81"/>
            <rFont val="Segoe UI"/>
            <family val="2"/>
          </rPr>
          <t>26.8.19 TH/MGR</t>
        </r>
      </text>
    </comment>
    <comment ref="C186" authorId="0" shapeId="0">
      <text>
        <r>
          <rPr>
            <sz val="9"/>
            <color indexed="81"/>
            <rFont val="Segoe UI"/>
            <family val="2"/>
          </rPr>
          <t>26.8.19 TH/MGR</t>
        </r>
      </text>
    </comment>
    <comment ref="C189" authorId="0" shapeId="0">
      <text>
        <r>
          <rPr>
            <sz val="9"/>
            <color indexed="81"/>
            <rFont val="Segoe UI"/>
            <family val="2"/>
          </rPr>
          <t>26.8.19 TH</t>
        </r>
      </text>
    </comment>
    <comment ref="C190" authorId="0" shapeId="0">
      <text>
        <r>
          <rPr>
            <sz val="9"/>
            <color indexed="81"/>
            <rFont val="Segoe UI"/>
            <family val="2"/>
          </rPr>
          <t>26.8.19 TH/MGR</t>
        </r>
      </text>
    </comment>
    <comment ref="C192" authorId="0" shapeId="0">
      <text>
        <r>
          <rPr>
            <sz val="9"/>
            <color indexed="81"/>
            <rFont val="Segoe UI"/>
            <family val="2"/>
          </rPr>
          <t>26.8.19 TH/MGR</t>
        </r>
      </text>
    </comment>
    <comment ref="C195" authorId="0" shapeId="0">
      <text>
        <r>
          <rPr>
            <sz val="9"/>
            <color indexed="81"/>
            <rFont val="Segoe UI"/>
            <family val="2"/>
          </rPr>
          <t>26.8.19 TH/MGR</t>
        </r>
      </text>
    </comment>
    <comment ref="C198" authorId="0" shapeId="0">
      <text>
        <r>
          <rPr>
            <sz val="9"/>
            <color indexed="81"/>
            <rFont val="Segoe UI"/>
            <family val="2"/>
          </rPr>
          <t>26.8.19 TH</t>
        </r>
      </text>
    </comment>
    <comment ref="C201" authorId="0" shapeId="0">
      <text>
        <r>
          <rPr>
            <sz val="9"/>
            <color indexed="81"/>
            <rFont val="Segoe UI"/>
            <family val="2"/>
          </rPr>
          <t>26.8.19 TH</t>
        </r>
      </text>
    </comment>
    <comment ref="C204" authorId="0" shapeId="0">
      <text>
        <r>
          <rPr>
            <sz val="9"/>
            <color indexed="81"/>
            <rFont val="Segoe UI"/>
            <family val="2"/>
          </rPr>
          <t>26.8.19 TH</t>
        </r>
      </text>
    </comment>
    <comment ref="C234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7.8.19/ MGR</t>
        </r>
      </text>
    </comment>
  </commentList>
</comments>
</file>

<file path=xl/comments9.xml><?xml version="1.0" encoding="utf-8"?>
<comments xmlns="http://schemas.openxmlformats.org/spreadsheetml/2006/main">
  <authors>
    <author>Zellenmontage</author>
  </authors>
  <commentList>
    <comment ref="P1" authorId="0" shapeId="0">
      <text>
        <r>
          <rPr>
            <sz val="9"/>
            <color indexed="81"/>
            <rFont val="Segoe UI"/>
            <charset val="1"/>
          </rPr>
          <t xml:space="preserve">O-Elektrode mit Gravur
an falscher Position;
*= Flachdichtung DB-10093
b= Bächler- Elektrode
</t>
        </r>
      </text>
    </comment>
    <comment ref="C2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17.7.19 MGR</t>
        </r>
      </text>
    </comment>
    <comment ref="C21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25.7.19 MGR</t>
        </r>
      </text>
    </comment>
    <comment ref="C22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26.8.19 TH</t>
        </r>
      </text>
    </comment>
    <comment ref="C29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27.8.19 TH</t>
        </r>
      </text>
    </comment>
    <comment ref="C49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5.9.19 TH</t>
        </r>
      </text>
    </comment>
    <comment ref="C62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20.9.19 MGR/TH</t>
        </r>
      </text>
    </comment>
    <comment ref="C133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25.7.19 MGR</t>
        </r>
      </text>
    </comment>
    <comment ref="C134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17.7.19 MGR</t>
        </r>
      </text>
    </comment>
  </commentList>
</comments>
</file>

<file path=xl/comments10.xml><?xml version="1.0" encoding="utf-8"?>
<comments xmlns="http://schemas.openxmlformats.org/spreadsheetml/2006/main">
  <authors>
    <author>Zellenmontage</author>
  </authors>
  <commentList>
    <comment ref="P1" authorId="0" shapeId="0">
      <text>
        <r>
          <rPr>
            <sz val="9"/>
            <color indexed="81"/>
            <rFont val="Segoe UI"/>
            <charset val="1"/>
          </rPr>
          <t xml:space="preserve">O-Elektrode mit Gravur
an falscher Position;
*= Flachdichtung DB-10093
b= Bächler- Elektrode
</t>
        </r>
      </text>
    </comment>
    <comment ref="C2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20..09.19 TH/MGR</t>
        </r>
      </text>
    </comment>
    <comment ref="C14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20..09.19 TH/MGR</t>
        </r>
      </text>
    </comment>
    <comment ref="C30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20..09.19 TH/MGR</t>
        </r>
      </text>
    </comment>
    <comment ref="C33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27.9.19 MGR/TH</t>
        </r>
      </text>
    </comment>
    <comment ref="C36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20.9.19 MGR/TH</t>
        </r>
      </text>
    </comment>
    <comment ref="C38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27.9.19 MGR/TH</t>
        </r>
      </text>
    </comment>
    <comment ref="C45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27.9.19 MGR/TH</t>
        </r>
      </text>
    </comment>
    <comment ref="C53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27.9.19 MGR/TH</t>
        </r>
      </text>
    </comment>
    <comment ref="C54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27.9.19 MGR/TH</t>
        </r>
      </text>
    </comment>
    <comment ref="C55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27.9.19 TH</t>
        </r>
      </text>
    </comment>
    <comment ref="C56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25.7.19 MGR</t>
        </r>
      </text>
    </comment>
    <comment ref="C70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5.8.19  TH</t>
        </r>
      </text>
    </comment>
    <comment ref="C82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2.10.19 MGR</t>
        </r>
      </text>
    </comment>
    <comment ref="C102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7.10.19   MGR/TH</t>
        </r>
      </text>
    </comment>
    <comment ref="C108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7.10.19   MGR/TH</t>
        </r>
      </text>
    </comment>
    <comment ref="C112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7.10.19   MGR/TH</t>
        </r>
      </text>
    </comment>
    <comment ref="C116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7.10.19   MGR/TH</t>
        </r>
      </text>
    </comment>
    <comment ref="C119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16.10.19</t>
        </r>
      </text>
    </comment>
    <comment ref="C120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7.10.19   MGR/TH</t>
        </r>
      </text>
    </comment>
    <comment ref="C122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8.10.19</t>
        </r>
      </text>
    </comment>
    <comment ref="C123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16.10.19</t>
        </r>
      </text>
    </comment>
    <comment ref="C124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16.10.19</t>
        </r>
      </text>
    </comment>
    <comment ref="C130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8.10.19</t>
        </r>
      </text>
    </comment>
    <comment ref="C134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8.10.19</t>
        </r>
      </text>
    </comment>
    <comment ref="C165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25.7.19</t>
        </r>
      </text>
    </comment>
    <comment ref="C172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27.9.19 TH</t>
        </r>
      </text>
    </comment>
    <comment ref="C179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27.9.19 TH</t>
        </r>
      </text>
    </comment>
    <comment ref="C180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27.9.19 TH</t>
        </r>
      </text>
    </comment>
    <comment ref="C186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27.9.19 TH</t>
        </r>
      </text>
    </comment>
    <comment ref="C189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27.9.19 TH</t>
        </r>
      </text>
    </comment>
    <comment ref="C192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27.9.19 TH</t>
        </r>
      </text>
    </comment>
    <comment ref="C196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5.8.19 TH</t>
        </r>
      </text>
    </comment>
    <comment ref="C197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5.8.19</t>
        </r>
      </text>
    </comment>
    <comment ref="C199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5.8.19 TH</t>
        </r>
      </text>
    </comment>
    <comment ref="C201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5.8.19 TH</t>
        </r>
      </text>
    </comment>
    <comment ref="C203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8.10.19</t>
        </r>
      </text>
    </comment>
    <comment ref="C204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8.10.19</t>
        </r>
      </text>
    </comment>
  </commentList>
</comments>
</file>

<file path=xl/comments11.xml><?xml version="1.0" encoding="utf-8"?>
<comments xmlns="http://schemas.openxmlformats.org/spreadsheetml/2006/main">
  <authors>
    <author>Zellenmontage</author>
  </authors>
  <commentList>
    <comment ref="P1" authorId="0" shapeId="0">
      <text>
        <r>
          <rPr>
            <sz val="9"/>
            <color indexed="81"/>
            <rFont val="Segoe UI"/>
            <charset val="1"/>
          </rPr>
          <t xml:space="preserve">O-Elektrode mit Gravur
an falscher Position;
*= Flachdichtung DB-10093
b= Bächler- Elektrode
</t>
        </r>
      </text>
    </comment>
    <comment ref="C2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8.10.19</t>
        </r>
      </text>
    </comment>
    <comment ref="C4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8.10.19</t>
        </r>
      </text>
    </comment>
    <comment ref="C6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5.8.19  TH</t>
        </r>
      </text>
    </comment>
    <comment ref="C16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MGR/TH 29.8.19</t>
        </r>
      </text>
    </comment>
    <comment ref="C32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MGR/TH    4.9.19</t>
        </r>
      </text>
    </comment>
    <comment ref="C50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   30.10.19</t>
        </r>
      </text>
    </comment>
    <comment ref="C53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8.10.19</t>
        </r>
      </text>
    </comment>
    <comment ref="C55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8.10.19</t>
        </r>
      </text>
    </comment>
    <comment ref="C57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8.10.19</t>
        </r>
      </text>
    </comment>
    <comment ref="C59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8.10.19</t>
        </r>
      </text>
    </comment>
    <comment ref="C61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8.10.19</t>
        </r>
      </text>
    </comment>
    <comment ref="C63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8.10.19</t>
        </r>
      </text>
    </comment>
    <comment ref="C65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4.9.19  TH/MGR</t>
        </r>
      </text>
    </comment>
    <comment ref="C68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30.10.19  MGR</t>
        </r>
      </text>
    </comment>
    <comment ref="C85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30.10.19  MGR</t>
        </r>
      </text>
    </comment>
    <comment ref="C95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8.10.19   MGR</t>
        </r>
      </text>
    </comment>
    <comment ref="C98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 14.10.19</t>
        </r>
      </text>
    </comment>
    <comment ref="C104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MGR/TH   18.10.19</t>
        </r>
      </text>
    </comment>
    <comment ref="C143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MGR/TH    4.9.19</t>
        </r>
      </text>
    </comment>
    <comment ref="C144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MGR/TH    4.9.19</t>
        </r>
      </text>
    </comment>
    <comment ref="C148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MGR/TH   14.10.19</t>
        </r>
      </text>
    </comment>
  </commentList>
</comments>
</file>

<file path=xl/comments12.xml><?xml version="1.0" encoding="utf-8"?>
<comments xmlns="http://schemas.openxmlformats.org/spreadsheetml/2006/main">
  <authors>
    <author>Zellenmontage</author>
  </authors>
  <commentList>
    <comment ref="P1" authorId="0" shapeId="0">
      <text>
        <r>
          <rPr>
            <sz val="9"/>
            <color indexed="81"/>
            <rFont val="Segoe UI"/>
            <charset val="1"/>
          </rPr>
          <t xml:space="preserve">O-Elektrode mit Gravur
an falscher Position;
*= Flachdichtung DB-10093
b= Bächler- Elektrode
</t>
        </r>
      </text>
    </comment>
    <comment ref="C2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30.10.19  MGR</t>
        </r>
      </text>
    </comment>
    <comment ref="C7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MGR/TH    14.10.19</t>
        </r>
      </text>
    </comment>
    <comment ref="C8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25.10.19   MGR/TH</t>
        </r>
      </text>
    </comment>
    <comment ref="C9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MGR/TH    14.10.19</t>
        </r>
      </text>
    </comment>
    <comment ref="C10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25.10.19   MGR/TH</t>
        </r>
      </text>
    </comment>
    <comment ref="C36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25.10.19   MGR</t>
        </r>
      </text>
    </comment>
    <comment ref="C39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25.10.19   MGR</t>
        </r>
      </text>
    </comment>
    <comment ref="C50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25.10.19   MGR</t>
        </r>
      </text>
    </comment>
    <comment ref="C56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25.10.19   MGR</t>
        </r>
      </text>
    </comment>
    <comment ref="C59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28.10.19    TH</t>
        </r>
      </text>
    </comment>
    <comment ref="C63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28.10.19    TH</t>
        </r>
      </text>
    </comment>
    <comment ref="C75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28.10.19    TH</t>
        </r>
      </text>
    </comment>
    <comment ref="C79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31.10.19    TH/MGR</t>
        </r>
      </text>
    </comment>
    <comment ref="C85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30.10.19  MGR</t>
        </r>
      </text>
    </comment>
    <comment ref="C90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11.11.19    TH</t>
        </r>
      </text>
    </comment>
    <comment ref="C107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15.11.19    TH</t>
        </r>
      </text>
    </comment>
    <comment ref="C110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31.10.19    TH/MGR</t>
        </r>
      </text>
    </comment>
    <comment ref="C118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11.11.19     MGR/TH</t>
        </r>
      </text>
    </comment>
    <comment ref="C143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11.11.19    TH</t>
        </r>
      </text>
    </comment>
    <comment ref="C146" authorId="0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31.10.19    TH/MGR</t>
        </r>
      </text>
    </comment>
  </commentList>
</comments>
</file>

<file path=xl/sharedStrings.xml><?xml version="1.0" encoding="utf-8"?>
<sst xmlns="http://schemas.openxmlformats.org/spreadsheetml/2006/main" count="7995" uniqueCount="1760">
  <si>
    <t>Cell
#</t>
  </si>
  <si>
    <t>FA 
#</t>
  </si>
  <si>
    <t xml:space="preserve">Bemerkungen
</t>
  </si>
  <si>
    <t xml:space="preserve">Visum
</t>
  </si>
  <si>
    <t>Typ</t>
  </si>
  <si>
    <t>Voltage Diff. / [V]</t>
  </si>
  <si>
    <t>Cell V
@ 0 bar [V]</t>
  </si>
  <si>
    <t>Membran # ¦ Batch #</t>
  </si>
  <si>
    <t>MU2</t>
  </si>
  <si>
    <t>MU1</t>
  </si>
  <si>
    <t>MU3</t>
  </si>
  <si>
    <t>Jahr:</t>
  </si>
  <si>
    <t>Membrane V
@ 13 bar/[V]</t>
  </si>
  <si>
    <t>Cell V
@ 13 bar/[V]</t>
  </si>
  <si>
    <t>MU12</t>
  </si>
  <si>
    <t>H2 Prod / [nmL/A]</t>
  </si>
  <si>
    <t>Gasfluss / [sccm / min]</t>
  </si>
  <si>
    <t>Anzahl Layer</t>
  </si>
  <si>
    <t>Strom / [A]</t>
  </si>
  <si>
    <t>Typen</t>
  </si>
  <si>
    <t>Layer</t>
  </si>
  <si>
    <t>Temp Kat T1-T2 / [°C]</t>
  </si>
  <si>
    <t>MI_V3</t>
  </si>
  <si>
    <t>MA_V1</t>
  </si>
  <si>
    <t>MA_V2</t>
  </si>
  <si>
    <t>MI_V1</t>
  </si>
  <si>
    <t>MI_V2</t>
  </si>
  <si>
    <t>Temp Gas / [°C]</t>
  </si>
  <si>
    <t>"</t>
  </si>
  <si>
    <t>16G-0041Z-R</t>
  </si>
  <si>
    <t>17C-0039Z</t>
  </si>
  <si>
    <t>17C-0042Z</t>
  </si>
  <si>
    <t>17L-0003Z</t>
  </si>
  <si>
    <t>17L-0004Z</t>
  </si>
  <si>
    <t>17L-0005Z</t>
  </si>
  <si>
    <t>17L-0006Z</t>
  </si>
  <si>
    <t>Messung Dec 17</t>
  </si>
  <si>
    <t>Messung vor Auslief. Jan 18</t>
  </si>
  <si>
    <t>Bemerkungen</t>
  </si>
  <si>
    <t>MU4</t>
  </si>
  <si>
    <t>SP-H2</t>
  </si>
  <si>
    <t>Membran Batch FA</t>
  </si>
  <si>
    <t>19A-0001Z</t>
  </si>
  <si>
    <t>19A-0002Z</t>
  </si>
  <si>
    <t>19A-0003Z</t>
  </si>
  <si>
    <t>Mem. O-seitig feine, silbrige Ablagerung</t>
  </si>
  <si>
    <t>19A-0004Z</t>
  </si>
  <si>
    <t>19A-0005Z</t>
  </si>
  <si>
    <t>19A-0006Z</t>
  </si>
  <si>
    <t>19A-0007Z</t>
  </si>
  <si>
    <t>19A-0008Z</t>
  </si>
  <si>
    <t>19A-0009Z</t>
  </si>
  <si>
    <t>19A-0010Z</t>
  </si>
  <si>
    <t>19A-0011Z</t>
  </si>
  <si>
    <t>Mem. Blasen/ Kratzer</t>
  </si>
  <si>
    <t>FA496305</t>
  </si>
  <si>
    <t>FA496319</t>
  </si>
  <si>
    <t>19A-0012Z</t>
  </si>
  <si>
    <t>19A-0013Z</t>
  </si>
  <si>
    <t>19A-0014Z</t>
  </si>
  <si>
    <t>19A-0015Z</t>
  </si>
  <si>
    <t>19A-0016Z</t>
  </si>
  <si>
    <t xml:space="preserve"> H-Elektr. alt</t>
  </si>
  <si>
    <t>19A-0017Z</t>
  </si>
  <si>
    <t>19A-0018Z</t>
  </si>
  <si>
    <t>19A-0019Z</t>
  </si>
  <si>
    <t>FA496318</t>
  </si>
  <si>
    <t>FA496315</t>
  </si>
  <si>
    <t>19A-0020Z</t>
  </si>
  <si>
    <t>19A-0021Z</t>
  </si>
  <si>
    <t>19A-0022Z</t>
  </si>
  <si>
    <t>19A-0023Z</t>
  </si>
  <si>
    <t>19A-0024Z</t>
  </si>
  <si>
    <t>19A-0025Z</t>
  </si>
  <si>
    <t>19A-0026Z</t>
  </si>
  <si>
    <t>19A-0027Z</t>
  </si>
  <si>
    <t>19A-0028Z</t>
  </si>
  <si>
    <t>19A-0029Z</t>
  </si>
  <si>
    <t>19A-0030Z</t>
  </si>
  <si>
    <t>19A-0031Z</t>
  </si>
  <si>
    <t>19A-0032Z</t>
  </si>
  <si>
    <t>19A-0033Z</t>
  </si>
  <si>
    <t>19A-0034Z</t>
  </si>
  <si>
    <t>19A-0035Z</t>
  </si>
  <si>
    <t>19A-0036Z</t>
  </si>
  <si>
    <t>19A-0037Z</t>
  </si>
  <si>
    <t>19A-0038Z</t>
  </si>
  <si>
    <t>19A-0039Z</t>
  </si>
  <si>
    <t>19A-0040Z</t>
  </si>
  <si>
    <t>19A-0041Z</t>
  </si>
  <si>
    <t>19A-0042Z</t>
  </si>
  <si>
    <t>19A-0043Z</t>
  </si>
  <si>
    <t>19A-0044Z</t>
  </si>
  <si>
    <t>19A-0045Z</t>
  </si>
  <si>
    <t>19A-0046Z</t>
  </si>
  <si>
    <t>TDK Netzteil</t>
  </si>
  <si>
    <t>nach ca 15 Min</t>
  </si>
  <si>
    <t xml:space="preserve">                 </t>
  </si>
  <si>
    <t>geöffnet/ wieder verschraubt</t>
  </si>
  <si>
    <t>nach 9 und 12 Min</t>
  </si>
  <si>
    <r>
      <rPr>
        <sz val="10"/>
        <rFont val="Verdana"/>
        <family val="2"/>
      </rPr>
      <t>Test</t>
    </r>
    <r>
      <rPr>
        <sz val="10"/>
        <color theme="0" tint="-0.499984740745262"/>
        <rFont val="Verdana"/>
        <family val="2"/>
      </rPr>
      <t xml:space="preserve"> mit altem System</t>
    </r>
  </si>
  <si>
    <t>Reparaturen</t>
  </si>
  <si>
    <t>18A-0085Z</t>
  </si>
  <si>
    <t>Spannung &gt;&gt;&gt;2.5V</t>
  </si>
  <si>
    <t>18L-00053Z</t>
  </si>
  <si>
    <t>FA496317</t>
  </si>
  <si>
    <t>18L-00054Z</t>
  </si>
  <si>
    <t>53Z</t>
  </si>
  <si>
    <t>54Z</t>
  </si>
  <si>
    <t>Tests</t>
  </si>
  <si>
    <t>FA497216</t>
  </si>
  <si>
    <t>19A-0047Z</t>
  </si>
  <si>
    <t>19A-0048Z</t>
  </si>
  <si>
    <t>19A-0049Z</t>
  </si>
  <si>
    <t>19A-0050Z</t>
  </si>
  <si>
    <t>19A-0051Z</t>
  </si>
  <si>
    <t>19A-0052Z</t>
  </si>
  <si>
    <t>19A-0053Z</t>
  </si>
  <si>
    <t>19A-0054Z</t>
  </si>
  <si>
    <t>19A-0055Z</t>
  </si>
  <si>
    <t>19A-0056Z</t>
  </si>
  <si>
    <t>19A-0057Z</t>
  </si>
  <si>
    <t>19A-0058Z</t>
  </si>
  <si>
    <t>19A-0059Z</t>
  </si>
  <si>
    <t>19A-0060Z</t>
  </si>
  <si>
    <t>19A-0061Z</t>
  </si>
  <si>
    <t>19A-0062Z</t>
  </si>
  <si>
    <t>19A-0063Z</t>
  </si>
  <si>
    <t>19A-0064Z</t>
  </si>
  <si>
    <t>19A-0065Z</t>
  </si>
  <si>
    <t>19A-0066Z</t>
  </si>
  <si>
    <t>19A-0067Z</t>
  </si>
  <si>
    <t>19A-0068Z</t>
  </si>
  <si>
    <t>FA498955</t>
  </si>
  <si>
    <t>FA498490</t>
  </si>
  <si>
    <t>FA498496</t>
  </si>
  <si>
    <t>19A-0069Z</t>
  </si>
  <si>
    <t>19A-0070Z</t>
  </si>
  <si>
    <t>19A-0071Z</t>
  </si>
  <si>
    <t>19A-0072Z</t>
  </si>
  <si>
    <t>19A-0073Z</t>
  </si>
  <si>
    <t>19A-0074Z</t>
  </si>
  <si>
    <t>19A-0075Z</t>
  </si>
  <si>
    <t>19A-0076Z</t>
  </si>
  <si>
    <t>19A-0077Z</t>
  </si>
  <si>
    <t>19A-0078Z</t>
  </si>
  <si>
    <t>19A-0079Z</t>
  </si>
  <si>
    <t>19A-0081Z</t>
  </si>
  <si>
    <t>19A-0080Z</t>
  </si>
  <si>
    <t>FA498965</t>
  </si>
  <si>
    <t>FA499133</t>
  </si>
  <si>
    <t>FA499782</t>
  </si>
  <si>
    <t>19A-0082Z</t>
  </si>
  <si>
    <t>19A-0083Z</t>
  </si>
  <si>
    <t>19A-0084Z</t>
  </si>
  <si>
    <t>19A-0085Z</t>
  </si>
  <si>
    <t>19A-0086Z</t>
  </si>
  <si>
    <t>19A-0087Z</t>
  </si>
  <si>
    <t>19A-0088Z</t>
  </si>
  <si>
    <t>Mem. Blasen</t>
  </si>
  <si>
    <t>Mem. gewechselt</t>
  </si>
  <si>
    <t>19A-0089Z</t>
  </si>
  <si>
    <t>FA496382</t>
  </si>
  <si>
    <t>19A-0090Z</t>
  </si>
  <si>
    <t>19A-0091Z</t>
  </si>
  <si>
    <t>19A-0092Z</t>
  </si>
  <si>
    <t>19A-0093Z</t>
  </si>
  <si>
    <t>19A-0094Z</t>
  </si>
  <si>
    <t>19A-0095Z</t>
  </si>
  <si>
    <t>19A-0096Z</t>
  </si>
  <si>
    <t>19B-0001Z</t>
  </si>
  <si>
    <t>19B-0002Z</t>
  </si>
  <si>
    <t>19B-0003Z</t>
  </si>
  <si>
    <t>19B-0004Z</t>
  </si>
  <si>
    <t>19B-0005Z</t>
  </si>
  <si>
    <t>19B-0006Z</t>
  </si>
  <si>
    <t>19B-0007Z</t>
  </si>
  <si>
    <t>19B-0008Z</t>
  </si>
  <si>
    <t>19B-0009Z</t>
  </si>
  <si>
    <t>19B-0010Z</t>
  </si>
  <si>
    <t>19B-0011Z</t>
  </si>
  <si>
    <t>19B-0012Z</t>
  </si>
  <si>
    <t>Mem. kleines Ptloch</t>
  </si>
  <si>
    <t>Mem. grosser Kratzer</t>
  </si>
  <si>
    <t>Schr gelöst/ wieder angezogen</t>
  </si>
  <si>
    <t>B24-0414</t>
  </si>
  <si>
    <t>aktuelle Mem. eingebaut</t>
  </si>
  <si>
    <t>19B-0013Z</t>
  </si>
  <si>
    <t>19B-0014Z</t>
  </si>
  <si>
    <t>19B-0015Z</t>
  </si>
  <si>
    <t>19B-0016Z</t>
  </si>
  <si>
    <t>19B-0017Z</t>
  </si>
  <si>
    <t>19B-0018Z</t>
  </si>
  <si>
    <t>19B-0019Z</t>
  </si>
  <si>
    <t>19B-0020Z</t>
  </si>
  <si>
    <t>FA496362</t>
  </si>
  <si>
    <t>17B-0049Z</t>
  </si>
  <si>
    <t>18L-0054Z</t>
  </si>
  <si>
    <t>altes Testsys. 38.9A= 40A</t>
  </si>
  <si>
    <t>altes Testsys. 39.4A= 40A</t>
  </si>
  <si>
    <t>19B-0021Z</t>
  </si>
  <si>
    <t>19B-0022Z</t>
  </si>
  <si>
    <t>19B-0023Z</t>
  </si>
  <si>
    <t>19B-0024Z</t>
  </si>
  <si>
    <t>19B-0025Z</t>
  </si>
  <si>
    <t>19B-0026Z</t>
  </si>
  <si>
    <t>19B-0027Z</t>
  </si>
  <si>
    <t>19B-0028Z</t>
  </si>
  <si>
    <t>19B-0029Z</t>
  </si>
  <si>
    <t>19B-0030Z</t>
  </si>
  <si>
    <t>17C-0030Z</t>
  </si>
  <si>
    <t xml:space="preserve">   altes TS auf 24.2A= 25A</t>
  </si>
  <si>
    <t>39.6A</t>
  </si>
  <si>
    <t>40A</t>
  </si>
  <si>
    <t>18H-0057Z-R</t>
  </si>
  <si>
    <t>FA502898</t>
  </si>
  <si>
    <t>neues Netzteil Vergleichsmessung</t>
  </si>
  <si>
    <t>Mem. Punktlöcher</t>
  </si>
  <si>
    <t>ersetzt 1505-5746</t>
  </si>
  <si>
    <t>FA504494</t>
  </si>
  <si>
    <t>19B-0031Z</t>
  </si>
  <si>
    <t>FA502897</t>
  </si>
  <si>
    <t>FA498491</t>
  </si>
  <si>
    <t>FA503933</t>
  </si>
  <si>
    <t>19B-0032Z</t>
  </si>
  <si>
    <t>19B-0033Z</t>
  </si>
  <si>
    <t>19B-0034Z</t>
  </si>
  <si>
    <t>19B-0035Z</t>
  </si>
  <si>
    <t>Ref.Zelle</t>
  </si>
  <si>
    <t>Kat.Temp.&gt;&gt;&gt;&gt;</t>
  </si>
  <si>
    <t>19B-0036Z</t>
  </si>
  <si>
    <t>19B-0037Z</t>
  </si>
  <si>
    <t>19B-0038Z</t>
  </si>
  <si>
    <t>19B-0039Z</t>
  </si>
  <si>
    <t>19B-0040Z</t>
  </si>
  <si>
    <t>19B-0041Z</t>
  </si>
  <si>
    <t>19B-0042Z</t>
  </si>
  <si>
    <t>19B-0043Z</t>
  </si>
  <si>
    <t>19B-0044Z</t>
  </si>
  <si>
    <t>19B-0045Z</t>
  </si>
  <si>
    <t>19B-0046Z</t>
  </si>
  <si>
    <t>19B-0047Z</t>
  </si>
  <si>
    <t>19B-0048Z</t>
  </si>
  <si>
    <t>19B-0049Z</t>
  </si>
  <si>
    <t>19B-0050Z</t>
  </si>
  <si>
    <t>19B-0051Z</t>
  </si>
  <si>
    <t>19B-0052Z</t>
  </si>
  <si>
    <t>19B-0053Z</t>
  </si>
  <si>
    <t>19B-0054Z</t>
  </si>
  <si>
    <t>19B-0055Z</t>
  </si>
  <si>
    <t>19B-0056Z</t>
  </si>
  <si>
    <t>19B-0057Z</t>
  </si>
  <si>
    <t>19B-0058Z</t>
  </si>
  <si>
    <t>ohne</t>
  </si>
  <si>
    <t>(M3-1604-072 R)</t>
  </si>
  <si>
    <t>Messung nach 15 Min</t>
  </si>
  <si>
    <t>???</t>
  </si>
  <si>
    <t>FA505069</t>
  </si>
  <si>
    <t>FA498922</t>
  </si>
  <si>
    <t>FA503959</t>
  </si>
  <si>
    <t>19B-0059Z</t>
  </si>
  <si>
    <t>19B-0060Z</t>
  </si>
  <si>
    <t>19B-0061Z</t>
  </si>
  <si>
    <t>19B-0062Z</t>
  </si>
  <si>
    <t>FA502984</t>
  </si>
  <si>
    <t>FA503964</t>
  </si>
  <si>
    <t>FA500547</t>
  </si>
  <si>
    <t>FA498493</t>
  </si>
  <si>
    <t>19B-0064Z</t>
  </si>
  <si>
    <t>19B-0063Z</t>
  </si>
  <si>
    <t>19B-0066Z</t>
  </si>
  <si>
    <t>19B-0067Z</t>
  </si>
  <si>
    <t>19B-0068Z</t>
  </si>
  <si>
    <t>19B-0069Z</t>
  </si>
  <si>
    <t>19B-0070Z</t>
  </si>
  <si>
    <t>19B-0071Z</t>
  </si>
  <si>
    <t>19B-0072Z</t>
  </si>
  <si>
    <t>19B-0073Z</t>
  </si>
  <si>
    <t>18K-0055Z</t>
  </si>
  <si>
    <t>19B-0074Z-R</t>
  </si>
  <si>
    <t>19B-0075Z-R</t>
  </si>
  <si>
    <t>19B-0076Z-R</t>
  </si>
  <si>
    <t>19B-0077Z-R</t>
  </si>
  <si>
    <t>19B-0078Z-R</t>
  </si>
  <si>
    <t>19B-0079Z-R</t>
  </si>
  <si>
    <t>19B-0080Z-R</t>
  </si>
  <si>
    <t>FA503965</t>
  </si>
  <si>
    <t>FA499710</t>
  </si>
  <si>
    <t>19B-0081Z</t>
  </si>
  <si>
    <t>19B-0082Z</t>
  </si>
  <si>
    <t>19B-0083Z</t>
  </si>
  <si>
    <t>19B-0084Z</t>
  </si>
  <si>
    <t>19C-0001Z</t>
  </si>
  <si>
    <t>FA506468</t>
  </si>
  <si>
    <t>FA500549</t>
  </si>
  <si>
    <t>FA506467</t>
  </si>
  <si>
    <t>19C-0002Z</t>
  </si>
  <si>
    <t>19C-0003Z</t>
  </si>
  <si>
    <t>19C-0004Z</t>
  </si>
  <si>
    <t>19C-0005Z</t>
  </si>
  <si>
    <t>18K-0056Z</t>
  </si>
  <si>
    <t>Wassertest i.O.</t>
  </si>
  <si>
    <t>nach ca 25 Min</t>
  </si>
  <si>
    <t>FA498497</t>
  </si>
  <si>
    <t>19C-0006Z</t>
  </si>
  <si>
    <t>19C-0007Z</t>
  </si>
  <si>
    <t>vormals: 0236-1867-2517</t>
  </si>
  <si>
    <t>vormals: 0522-0071-4116</t>
  </si>
  <si>
    <t>vormals: 0522-0168-5117</t>
  </si>
  <si>
    <t>vormals: 0522-0043-1616</t>
  </si>
  <si>
    <t>19B-0065Z</t>
  </si>
  <si>
    <t>FA505144</t>
  </si>
  <si>
    <t xml:space="preserve">ersetzt M2-1602-0038 </t>
  </si>
  <si>
    <t>19C-0012Z-R</t>
  </si>
  <si>
    <t>19C-0013Z-R</t>
  </si>
  <si>
    <t>19C-0014Z-R</t>
  </si>
  <si>
    <t>19C-0015Z-R</t>
  </si>
  <si>
    <t>19C-0016Z-R</t>
  </si>
  <si>
    <t>19C-0017Z-R</t>
  </si>
  <si>
    <t>FA505067</t>
  </si>
  <si>
    <t>FA499792</t>
  </si>
  <si>
    <t>Mat. mit Stefan ausbuchen</t>
  </si>
  <si>
    <t>19C-0008Z-R</t>
  </si>
  <si>
    <t>19C-0009Z-R</t>
  </si>
  <si>
    <t>19C-0010Z-R</t>
  </si>
  <si>
    <t>19C-0011Z-R</t>
  </si>
  <si>
    <t>mit TeflonBand</t>
  </si>
  <si>
    <t>19A-0016ZZ</t>
  </si>
  <si>
    <t>19A-0015ZZ</t>
  </si>
  <si>
    <t>16K-0004Z</t>
  </si>
  <si>
    <t>Rev./ Rep.</t>
  </si>
  <si>
    <t>FA505742</t>
  </si>
  <si>
    <t>FA509063</t>
  </si>
  <si>
    <t>FA505694</t>
  </si>
  <si>
    <t>FA509064</t>
  </si>
  <si>
    <t>FA506469</t>
  </si>
  <si>
    <t>19C-0018Z</t>
  </si>
  <si>
    <t>19C-0019Z</t>
  </si>
  <si>
    <t>19C-0020Z</t>
  </si>
  <si>
    <t>19C-0021Z</t>
  </si>
  <si>
    <t>19C-0022Z</t>
  </si>
  <si>
    <t>19C-0023Z</t>
  </si>
  <si>
    <t>19C-0024Z</t>
  </si>
  <si>
    <t>19C-0025Z</t>
  </si>
  <si>
    <t>19C-0026Z</t>
  </si>
  <si>
    <t>19C-0027Z</t>
  </si>
  <si>
    <t>19C-0028Z</t>
  </si>
  <si>
    <t>19C-0029Z</t>
  </si>
  <si>
    <t>19C-0030Z</t>
  </si>
  <si>
    <t>19C-0031Z</t>
  </si>
  <si>
    <t>19C-0032Z</t>
  </si>
  <si>
    <t>19C-0033Z</t>
  </si>
  <si>
    <t>19C-0034Z</t>
  </si>
  <si>
    <t>19C-0035Z</t>
  </si>
  <si>
    <t>19C-0036Z</t>
  </si>
  <si>
    <t>19C-0037Z</t>
  </si>
  <si>
    <t>FA498494</t>
  </si>
  <si>
    <t>FA505877</t>
  </si>
  <si>
    <t>19C-0038Z</t>
  </si>
  <si>
    <t>19C-0039Z</t>
  </si>
  <si>
    <t>19C-0040Z</t>
  </si>
  <si>
    <t>19C-0041Z</t>
  </si>
  <si>
    <t>19C-0042Z</t>
  </si>
  <si>
    <t>19C-0043Z</t>
  </si>
  <si>
    <t>Nachmessung, Schrauben mit TeflonBand</t>
  </si>
  <si>
    <t>18L-0020Z</t>
  </si>
  <si>
    <t>FA509113</t>
  </si>
  <si>
    <t>19C-0044Z</t>
  </si>
  <si>
    <t>19C-0045Z</t>
  </si>
  <si>
    <t>19C-0046Z</t>
  </si>
  <si>
    <t>19C-0047Z</t>
  </si>
  <si>
    <t>19C-0048Z</t>
  </si>
  <si>
    <t>Vlies auf 0.8</t>
  </si>
  <si>
    <t xml:space="preserve">nach 2 Std spülen/ 2 Stops;  </t>
  </si>
  <si>
    <t xml:space="preserve">   O-Ring 7.1x1.6</t>
  </si>
  <si>
    <t>FA509637</t>
  </si>
  <si>
    <t>19C-0049Z</t>
  </si>
  <si>
    <t>19C-0050Z</t>
  </si>
  <si>
    <t>19C-0051Z</t>
  </si>
  <si>
    <t>19C-0052Z</t>
  </si>
  <si>
    <t>19C-0053Z</t>
  </si>
  <si>
    <t>19C-0054Z</t>
  </si>
  <si>
    <t>19C-0055Z</t>
  </si>
  <si>
    <t>19C-0056Z</t>
  </si>
  <si>
    <t>19C-0057Z</t>
  </si>
  <si>
    <t>19C-0058Z</t>
  </si>
  <si>
    <t>19C-0059Z</t>
  </si>
  <si>
    <t>19C-0060Z</t>
  </si>
  <si>
    <t>19C-0061Z</t>
  </si>
  <si>
    <t>19C-0062Z</t>
  </si>
  <si>
    <t>FA505878</t>
  </si>
  <si>
    <t>FA507480</t>
  </si>
  <si>
    <t>Vlies auf 0.75</t>
  </si>
  <si>
    <t>Mem. Pl.Rand nicht schön</t>
  </si>
  <si>
    <t>Mem. Leicht transparent</t>
  </si>
  <si>
    <t>nach StandartSpülen</t>
  </si>
  <si>
    <t>19C-0063Z</t>
  </si>
  <si>
    <t>FA509112</t>
  </si>
  <si>
    <t>Ersatz für NV1311-1753</t>
  </si>
  <si>
    <t>19C-0064Z</t>
  </si>
  <si>
    <t>FA509078</t>
  </si>
  <si>
    <t>19C-0065Z</t>
  </si>
  <si>
    <t>19C-0066Z</t>
  </si>
  <si>
    <t>19C-0067Z</t>
  </si>
  <si>
    <t>19C-0068Z</t>
  </si>
  <si>
    <t>19C-0069Z</t>
  </si>
  <si>
    <t>19C-0070Z</t>
  </si>
  <si>
    <t>19C-0071Z</t>
  </si>
  <si>
    <t>FA502442</t>
  </si>
  <si>
    <t>19C-0072Z</t>
  </si>
  <si>
    <t>19C-0073Z</t>
  </si>
  <si>
    <t>19C-0074Z</t>
  </si>
  <si>
    <t>19C-0075Z</t>
  </si>
  <si>
    <t>19C-0076Z</t>
  </si>
  <si>
    <t>19C-0077Z</t>
  </si>
  <si>
    <t>19C-0078Z</t>
  </si>
  <si>
    <t>19C-0079Z</t>
  </si>
  <si>
    <t>19C-0080Z</t>
  </si>
  <si>
    <t>19C-0081Z</t>
  </si>
  <si>
    <t>19C-0082Z</t>
  </si>
  <si>
    <t>19C-0083Z</t>
  </si>
  <si>
    <t>19C-0084Z</t>
  </si>
  <si>
    <t>19C-0085Z</t>
  </si>
  <si>
    <t>19C-0086Z</t>
  </si>
  <si>
    <t>19D-0001Z</t>
  </si>
  <si>
    <t>Mem. Gewechselt</t>
  </si>
  <si>
    <t>Ersatz für 1605-2862; da alte O-Elektr mit U-Sch, Problem Wasseranschluss neuer O-Ring</t>
  </si>
  <si>
    <t>Mem. kleines Pt. Loch</t>
  </si>
  <si>
    <t>FA500555</t>
  </si>
  <si>
    <t>19D-0002Z</t>
  </si>
  <si>
    <t>19D-0003Z</t>
  </si>
  <si>
    <t>19D-0004Z</t>
  </si>
  <si>
    <t>19D-0005Z</t>
  </si>
  <si>
    <t>19D-0006Z</t>
  </si>
  <si>
    <t>19D-0007Z</t>
  </si>
  <si>
    <t>19D-0008Z</t>
  </si>
  <si>
    <t>19D-0009Z</t>
  </si>
  <si>
    <t>FA512225</t>
  </si>
  <si>
    <t>19D-0010Z</t>
  </si>
  <si>
    <t>19D-0011Z</t>
  </si>
  <si>
    <t>19D-0012Z</t>
  </si>
  <si>
    <t>19D-0013Z</t>
  </si>
  <si>
    <t>19D-0014Z</t>
  </si>
  <si>
    <t>19D-0016Z</t>
  </si>
  <si>
    <t>19D-0017Z</t>
  </si>
  <si>
    <t>19D-0018Z</t>
  </si>
  <si>
    <t>19D-0019Z</t>
  </si>
  <si>
    <t>19D-0020Z</t>
  </si>
  <si>
    <t>19D-0021Z</t>
  </si>
  <si>
    <t>19D-0022Z</t>
  </si>
  <si>
    <t>19D-0023Z</t>
  </si>
  <si>
    <t>19D-0024Z</t>
  </si>
  <si>
    <t>19D-0025Z</t>
  </si>
  <si>
    <t>19D-0026Z</t>
  </si>
  <si>
    <t>19D-0027Z</t>
  </si>
  <si>
    <t>19D-0015Z</t>
  </si>
  <si>
    <t>19D-0028Z</t>
  </si>
  <si>
    <t>FA513218</t>
  </si>
  <si>
    <t>19D-0029Z</t>
  </si>
  <si>
    <t>19D-0030Z</t>
  </si>
  <si>
    <t>19D-0031Z</t>
  </si>
  <si>
    <t>19D-0032Z</t>
  </si>
  <si>
    <t>19D-0033Z</t>
  </si>
  <si>
    <t>FA512218</t>
  </si>
  <si>
    <t>FA513217</t>
  </si>
  <si>
    <t>Mem. mit def. Filterplatte</t>
  </si>
  <si>
    <t>19D-0034Z-R</t>
  </si>
  <si>
    <t>FA513228</t>
  </si>
  <si>
    <t>19D-0035Z</t>
  </si>
  <si>
    <t>19D-0036Z</t>
  </si>
  <si>
    <t>19D-0037Z</t>
  </si>
  <si>
    <t>Druck i.O.; Schr noch ohne TeflonBand- nicht nachgezogen</t>
  </si>
  <si>
    <t>19D-0038Z</t>
  </si>
  <si>
    <t>TestZelle (Carmen)</t>
  </si>
  <si>
    <t>19D-0039Z</t>
  </si>
  <si>
    <t>FA502985</t>
  </si>
  <si>
    <t>19D-0040Z</t>
  </si>
  <si>
    <t>19D-0041Z</t>
  </si>
  <si>
    <t>19D-0042Z</t>
  </si>
  <si>
    <t>19D-0043Z</t>
  </si>
  <si>
    <t>19D-0044Z</t>
  </si>
  <si>
    <t>Mem. kleiner Faden</t>
  </si>
  <si>
    <t>FA502983</t>
  </si>
  <si>
    <t>19D-0045Z</t>
  </si>
  <si>
    <t>19D-0046Z</t>
  </si>
  <si>
    <t>19D-0047Z</t>
  </si>
  <si>
    <t>19D-0048Z</t>
  </si>
  <si>
    <t>19D-0049Z</t>
  </si>
  <si>
    <t>FA509109</t>
  </si>
  <si>
    <t>FA509126</t>
  </si>
  <si>
    <t>Mem. aus 19A-0014Z</t>
  </si>
  <si>
    <t>19D-0050Z</t>
  </si>
  <si>
    <t>FA514796</t>
  </si>
  <si>
    <t>19D-0051Z</t>
  </si>
  <si>
    <t>19D-0052Z</t>
  </si>
  <si>
    <t>19D-0053Z</t>
  </si>
  <si>
    <t>19D-0054Z</t>
  </si>
  <si>
    <t>19D-0055Z</t>
  </si>
  <si>
    <t>FA513801</t>
  </si>
  <si>
    <t>Schr mit TeflonBand</t>
  </si>
  <si>
    <t>19D-0056Z</t>
  </si>
  <si>
    <t>19D-0057Z</t>
  </si>
  <si>
    <t>19D-0058Z</t>
  </si>
  <si>
    <t>19D-0059Z</t>
  </si>
  <si>
    <t>19D-0060Z</t>
  </si>
  <si>
    <t>FA505879</t>
  </si>
  <si>
    <t>19D-0061Z</t>
  </si>
  <si>
    <t>19D-0062Z</t>
  </si>
  <si>
    <t>19D-0063Z</t>
  </si>
  <si>
    <t>19D-0064Z</t>
  </si>
  <si>
    <t>19D-0065Z</t>
  </si>
  <si>
    <t>19D-0066Z</t>
  </si>
  <si>
    <t>19D-0067Z</t>
  </si>
  <si>
    <t>19D-0068Z</t>
  </si>
  <si>
    <t>19D-0069Z</t>
  </si>
  <si>
    <t>19D-0071Z</t>
  </si>
  <si>
    <t>19D-0070Z</t>
  </si>
  <si>
    <t>FA514795</t>
  </si>
  <si>
    <t>FA514940</t>
  </si>
  <si>
    <t>Punktlöcher</t>
  </si>
  <si>
    <t>4.2.19_CS</t>
  </si>
  <si>
    <t>Voltage Diff. - Toleranz</t>
  </si>
  <si>
    <t>von &lt; 0.030 auF &lt; 0.060</t>
  </si>
  <si>
    <t>19D-0072Z</t>
  </si>
  <si>
    <t>19D-0073Z</t>
  </si>
  <si>
    <t>19D-0074Z</t>
  </si>
  <si>
    <t>19D-0075Z</t>
  </si>
  <si>
    <t>19D-0076Z</t>
  </si>
  <si>
    <t>19D-0078Z</t>
  </si>
  <si>
    <t>19D-0079Z</t>
  </si>
  <si>
    <t>19D-0077Z</t>
  </si>
  <si>
    <t>FA512840</t>
  </si>
  <si>
    <t>FA514939</t>
  </si>
  <si>
    <t>19D-0081Z</t>
  </si>
  <si>
    <t>19D-0080Z</t>
  </si>
  <si>
    <t>FA509152</t>
  </si>
  <si>
    <t>FA509633</t>
  </si>
  <si>
    <t>19D-0082Z-R</t>
  </si>
  <si>
    <t>19D-0083Z-R</t>
  </si>
  <si>
    <t>H-Elektr alt</t>
  </si>
  <si>
    <t>19D-0084Z</t>
  </si>
  <si>
    <t>FA514867</t>
  </si>
  <si>
    <t>19D-0085Z</t>
  </si>
  <si>
    <t>19D-0086Z</t>
  </si>
  <si>
    <t>19D-0087Z</t>
  </si>
  <si>
    <t>19D-0088Z</t>
  </si>
  <si>
    <t>19D-0089Z</t>
  </si>
  <si>
    <t>19D-0090Z</t>
  </si>
  <si>
    <t>19D-0091Z</t>
  </si>
  <si>
    <t>19D-0092Z</t>
  </si>
  <si>
    <t>19D-0093Z</t>
  </si>
  <si>
    <t>19D-0094Z</t>
  </si>
  <si>
    <t>19D-0095Z</t>
  </si>
  <si>
    <t>FA509727</t>
  </si>
  <si>
    <t>19E-0001Z</t>
  </si>
  <si>
    <t>19E-0002Z</t>
  </si>
  <si>
    <t>FA516491</t>
  </si>
  <si>
    <t>19E-0003Z</t>
  </si>
  <si>
    <t>19E-0004Z</t>
  </si>
  <si>
    <t>FA516492</t>
  </si>
  <si>
    <t>19E-0005Z</t>
  </si>
  <si>
    <t>FA516490</t>
  </si>
  <si>
    <t>19E-0006Z</t>
  </si>
  <si>
    <t>19E-0007Z</t>
  </si>
  <si>
    <t>19E-0008Z</t>
  </si>
  <si>
    <t>19E-0009Z</t>
  </si>
  <si>
    <t>19E-0010Z</t>
  </si>
  <si>
    <t>Mem. leicht transp. Stellen</t>
  </si>
  <si>
    <t>FA511099</t>
  </si>
  <si>
    <t>19E-0011Z</t>
  </si>
  <si>
    <t>FA502986</t>
  </si>
  <si>
    <t>19E-0012Z</t>
  </si>
  <si>
    <t>19E-0013Z</t>
  </si>
  <si>
    <t>19E-0014Z</t>
  </si>
  <si>
    <t>19E-0015Z</t>
  </si>
  <si>
    <t>19E-0016Z</t>
  </si>
  <si>
    <t>19E-0017Z</t>
  </si>
  <si>
    <t>FA517454</t>
  </si>
  <si>
    <t>FA505880</t>
  </si>
  <si>
    <t>FA509729</t>
  </si>
  <si>
    <t>19E-0018Z</t>
  </si>
  <si>
    <t>19E-0019Z</t>
  </si>
  <si>
    <t>19E-0021Z</t>
  </si>
  <si>
    <t>19E-0020Z</t>
  </si>
  <si>
    <t>19E-0022Z</t>
  </si>
  <si>
    <t>Mem. kl. Kratzer</t>
  </si>
  <si>
    <t>19E-0023Z</t>
  </si>
  <si>
    <t>19E-0024Z</t>
  </si>
  <si>
    <t>19E-0025Z</t>
  </si>
  <si>
    <t>19E-0026Z</t>
  </si>
  <si>
    <t>19E-0027Z</t>
  </si>
  <si>
    <t>19E-0028Z</t>
  </si>
  <si>
    <t>19E-0029Z</t>
  </si>
  <si>
    <t>19E-0030Z</t>
  </si>
  <si>
    <t>19E-0031Z</t>
  </si>
  <si>
    <t>19E-0032Z</t>
  </si>
  <si>
    <t>19E-0033Z</t>
  </si>
  <si>
    <t>FA509728</t>
  </si>
  <si>
    <t>FA518050</t>
  </si>
  <si>
    <t>19E-0034Z</t>
  </si>
  <si>
    <t>19E-0035Z</t>
  </si>
  <si>
    <t>19E-0036Z</t>
  </si>
  <si>
    <t>19E-0037Z</t>
  </si>
  <si>
    <t>19E-0038Z</t>
  </si>
  <si>
    <t>19E-0039Z</t>
  </si>
  <si>
    <t>FA517969</t>
  </si>
  <si>
    <t>Kaltstart</t>
  </si>
  <si>
    <t xml:space="preserve">nach Neustart 25 Min. später </t>
  </si>
  <si>
    <t>Mem. mehrere. Kratzer</t>
  </si>
  <si>
    <t>19E-0040Z</t>
  </si>
  <si>
    <t>19E-0041Z</t>
  </si>
  <si>
    <t>Mem. kl. Pt.Loch</t>
  </si>
  <si>
    <t>19E-0042Z</t>
  </si>
  <si>
    <t>19E-0043Z</t>
  </si>
  <si>
    <t>19E-0044Z</t>
  </si>
  <si>
    <t>FA517998</t>
  </si>
  <si>
    <t>19E-0045Z</t>
  </si>
  <si>
    <t>19E-0046Z</t>
  </si>
  <si>
    <t>19E-0047Z</t>
  </si>
  <si>
    <t>19E-0048Z</t>
  </si>
  <si>
    <t>FA512785</t>
  </si>
  <si>
    <t>19E-0049Z</t>
  </si>
  <si>
    <t>19E-0050Z</t>
  </si>
  <si>
    <t>19E-0051Z</t>
  </si>
  <si>
    <t>19E-0052Z</t>
  </si>
  <si>
    <t>19E-0053Z</t>
  </si>
  <si>
    <t>19E-0054Z</t>
  </si>
  <si>
    <t>19E-0055Z</t>
  </si>
  <si>
    <t>19E-0056Z</t>
  </si>
  <si>
    <t>19E-0057Z</t>
  </si>
  <si>
    <t>19E-0058Z</t>
  </si>
  <si>
    <t>19E-0059Z</t>
  </si>
  <si>
    <t>19E-0060Z</t>
  </si>
  <si>
    <t>19E-0061Z</t>
  </si>
  <si>
    <t>FA519055</t>
  </si>
  <si>
    <t xml:space="preserve"> Mem. leicht transparent</t>
  </si>
  <si>
    <t>FA519051</t>
  </si>
  <si>
    <t>19E-0062Z</t>
  </si>
  <si>
    <t>19E-0063Z</t>
  </si>
  <si>
    <t>19E-0064Z</t>
  </si>
  <si>
    <t>19E-0065Z</t>
  </si>
  <si>
    <t>19E-0066Z</t>
  </si>
  <si>
    <t>19E-0067Z</t>
  </si>
  <si>
    <t>19E-0068Z</t>
  </si>
  <si>
    <t>19E-0071Z</t>
  </si>
  <si>
    <t>19E-0070Z</t>
  </si>
  <si>
    <t>FA519430</t>
  </si>
  <si>
    <t>19E-0073Z</t>
  </si>
  <si>
    <t>19E-0074Z</t>
  </si>
  <si>
    <t>19E-0075Z</t>
  </si>
  <si>
    <t>19E-0076Z</t>
  </si>
  <si>
    <t>19E-0077Z</t>
  </si>
  <si>
    <t>19E-0078Z</t>
  </si>
  <si>
    <t>19E-0079Z</t>
  </si>
  <si>
    <t>19E-0080Z</t>
  </si>
  <si>
    <t>vor dem Spülen; Zelle kalt/ Wassertest i.O.</t>
  </si>
  <si>
    <t xml:space="preserve"> neue Flachdicht.</t>
  </si>
  <si>
    <t>FA519429</t>
  </si>
  <si>
    <t>19E-0081Z</t>
  </si>
  <si>
    <t>19E-0082Z</t>
  </si>
  <si>
    <t>19E-0083Z</t>
  </si>
  <si>
    <t>19E-0084Z</t>
  </si>
  <si>
    <t>19E-0085Z</t>
  </si>
  <si>
    <t>19E-0086Z</t>
  </si>
  <si>
    <t>19E-0087Z</t>
  </si>
  <si>
    <t>19E-0088Z</t>
  </si>
  <si>
    <t>19E-0089Z</t>
  </si>
  <si>
    <t>19E-0090Z</t>
  </si>
  <si>
    <t>19E-0099Z</t>
  </si>
  <si>
    <t>19E-0091Z</t>
  </si>
  <si>
    <t>19E-0092Z</t>
  </si>
  <si>
    <t>19E-0093Z</t>
  </si>
  <si>
    <t>19E-0094Z</t>
  </si>
  <si>
    <t>19E-0095Z</t>
  </si>
  <si>
    <t>19E-0097Z</t>
  </si>
  <si>
    <t>19E-0098Z</t>
  </si>
  <si>
    <t>19E-0100Z</t>
  </si>
  <si>
    <t>FA516630</t>
  </si>
  <si>
    <t>Mem. Opt. Untersch. Pla-Irikaum sichtbar</t>
  </si>
  <si>
    <t>Mem. leicht verschoben; i.O.</t>
  </si>
  <si>
    <t>Leak Detector- Test i.O.</t>
  </si>
  <si>
    <t>Anz. Layer</t>
  </si>
  <si>
    <t>19E-0096Z</t>
  </si>
  <si>
    <t>*</t>
  </si>
  <si>
    <t xml:space="preserve">Mem.; alter Batch (nicht gespült) </t>
  </si>
  <si>
    <t>Membrane ersetzt</t>
  </si>
  <si>
    <t>FA518657</t>
  </si>
  <si>
    <t>ersetzt: NV1407-2020</t>
  </si>
  <si>
    <t>FA518658</t>
  </si>
  <si>
    <t>ersetzt: 16J-0009Z-R</t>
  </si>
  <si>
    <t>ersetzt: S12062228</t>
  </si>
  <si>
    <t>FA518659</t>
  </si>
  <si>
    <t>19E-0069Z</t>
  </si>
  <si>
    <t>19F-0003Z</t>
  </si>
  <si>
    <t>19F-0004Z</t>
  </si>
  <si>
    <t>19F-0005Z</t>
  </si>
  <si>
    <t>19F-0006Z</t>
  </si>
  <si>
    <t>FA496363</t>
  </si>
  <si>
    <t>19F-0007Z</t>
  </si>
  <si>
    <t>19F-0008Z</t>
  </si>
  <si>
    <t>FA514869</t>
  </si>
  <si>
    <t>19F-0009Z</t>
  </si>
  <si>
    <t>19F-0010Z</t>
  </si>
  <si>
    <t>18E-0036Z-R</t>
  </si>
  <si>
    <t>19E-0072Z-R</t>
  </si>
  <si>
    <t>19F-0001Z-R</t>
  </si>
  <si>
    <t>19F-0002Z-R</t>
  </si>
  <si>
    <t>FA519560</t>
  </si>
  <si>
    <t>Revision: M1-1603-053</t>
  </si>
  <si>
    <t>FA518656</t>
  </si>
  <si>
    <t>(Wasser-Leck!) -kein Fehler gefunden-</t>
  </si>
  <si>
    <t>19F-0011Z-R</t>
  </si>
  <si>
    <t>19F-0012Z-R</t>
  </si>
  <si>
    <t>19F-0013Z-R</t>
  </si>
  <si>
    <t>19F-0014Z-R</t>
  </si>
  <si>
    <t>19F-0015Z-R</t>
  </si>
  <si>
    <t>19F-0016Z-R</t>
  </si>
  <si>
    <t>19F-0017Z-R</t>
  </si>
  <si>
    <t>19F-0018Z-R</t>
  </si>
  <si>
    <t>19F-0019Z-R</t>
  </si>
  <si>
    <t>FA519559</t>
  </si>
  <si>
    <r>
      <t>H</t>
    </r>
    <r>
      <rPr>
        <vertAlign val="subscript"/>
        <sz val="10"/>
        <rFont val="Verdana"/>
        <family val="2"/>
      </rPr>
      <t>2</t>
    </r>
    <r>
      <rPr>
        <sz val="10"/>
        <rFont val="Verdana"/>
        <family val="2"/>
      </rPr>
      <t>Leck- Test i.O.</t>
    </r>
  </si>
  <si>
    <t>19F-0020Z-R</t>
  </si>
  <si>
    <t>19F-0021Z-R</t>
  </si>
  <si>
    <t>19F-0022Z-R</t>
  </si>
  <si>
    <t>FA510926</t>
  </si>
  <si>
    <t>19F-0023Z</t>
  </si>
  <si>
    <t>19F-0024Z</t>
  </si>
  <si>
    <t>FA521383</t>
  </si>
  <si>
    <t>FA521384</t>
  </si>
  <si>
    <t>19F-0025Z</t>
  </si>
  <si>
    <t>19F-0026Z</t>
  </si>
  <si>
    <t>19F-0027Z</t>
  </si>
  <si>
    <t>FA518472</t>
  </si>
  <si>
    <t>Mem. kleine Kratzer</t>
  </si>
  <si>
    <t>Mem. kleine Kratzer, kleine Pt Löcher</t>
  </si>
  <si>
    <t>FA515990</t>
  </si>
  <si>
    <t>Ersatz:M3-1512-0014</t>
  </si>
  <si>
    <t>b</t>
  </si>
  <si>
    <t>FA519065</t>
  </si>
  <si>
    <t>19F-0029Z</t>
  </si>
  <si>
    <t>19F-0030Z</t>
  </si>
  <si>
    <t>19F-0031Z</t>
  </si>
  <si>
    <t>19F-0032Z</t>
  </si>
  <si>
    <t>19F-0033Z</t>
  </si>
  <si>
    <t>19F-0034Z</t>
  </si>
  <si>
    <t>19F-0035Z</t>
  </si>
  <si>
    <t>19F-0036Z</t>
  </si>
  <si>
    <t>19F-0037Z</t>
  </si>
  <si>
    <t>19F-0038Z</t>
  </si>
  <si>
    <t>19F-0039Z</t>
  </si>
  <si>
    <t>FA521845</t>
  </si>
  <si>
    <t>19F-0028Z-R</t>
  </si>
  <si>
    <t>Mem. kleine Pt.Löcher</t>
  </si>
  <si>
    <t>FA518471</t>
  </si>
  <si>
    <t>19F-0040Z</t>
  </si>
  <si>
    <t>19F-0041Z</t>
  </si>
  <si>
    <t>19F-0042Z</t>
  </si>
  <si>
    <t>19F-0043Z</t>
  </si>
  <si>
    <t>19F-0044Z</t>
  </si>
  <si>
    <t>Mem. Getauscht; vor dem Spülen</t>
  </si>
  <si>
    <t>17H-0058Z</t>
  </si>
  <si>
    <t>19F-0045Z</t>
  </si>
  <si>
    <t>19F-0046Z</t>
  </si>
  <si>
    <t>19F-0047Z</t>
  </si>
  <si>
    <t>19F-0048Z</t>
  </si>
  <si>
    <t>19F-0049Z</t>
  </si>
  <si>
    <t>19F-0050Z</t>
  </si>
  <si>
    <t>19F-0051Z</t>
  </si>
  <si>
    <t>19F-0052Z</t>
  </si>
  <si>
    <t>19F-0053Z</t>
  </si>
  <si>
    <t>Kat.Temp. &gt;&gt;</t>
  </si>
  <si>
    <t>th</t>
  </si>
  <si>
    <t>FA516561</t>
  </si>
  <si>
    <t>LeckTest i. O./ Abspr. S.B.,C.S. i.O.</t>
  </si>
  <si>
    <r>
      <t xml:space="preserve">nur O-seitig TeflonDichtung (Anord. C.S.)/ Vlies DB-10436;Stützring </t>
    </r>
    <r>
      <rPr>
        <sz val="10"/>
        <rFont val="Arial"/>
        <family val="2"/>
      </rPr>
      <t>ø</t>
    </r>
    <r>
      <rPr>
        <sz val="10"/>
        <rFont val="Verdana"/>
        <family val="2"/>
      </rPr>
      <t>92.4</t>
    </r>
  </si>
  <si>
    <t>Rev./ Rep./ Test</t>
  </si>
  <si>
    <t>Express; Zelle aus Schublade</t>
  </si>
  <si>
    <t xml:space="preserve">aus MAXI, teilweise schon gespült. </t>
  </si>
  <si>
    <t>ab It., hatte H2- Leck; (C.S. Schrauben mit mehr TeflonBand);</t>
  </si>
  <si>
    <t>19F-0054Z</t>
  </si>
  <si>
    <t>19F-0055Z</t>
  </si>
  <si>
    <t>19F-0056Z</t>
  </si>
  <si>
    <t>19F-0057Z</t>
  </si>
  <si>
    <t>19F-0058Z</t>
  </si>
  <si>
    <t>19F-0059Z</t>
  </si>
  <si>
    <t>19F-0061Z</t>
  </si>
  <si>
    <t>19F-0062Z</t>
  </si>
  <si>
    <t>19F-0063Z</t>
  </si>
  <si>
    <t>FA522705</t>
  </si>
  <si>
    <t>19F-0060Z</t>
  </si>
  <si>
    <t>19F-0064Z-R</t>
  </si>
  <si>
    <t>19F-0065Z-R</t>
  </si>
  <si>
    <t>19F-0066Z-R</t>
  </si>
  <si>
    <t>19F-0067Z-R</t>
  </si>
  <si>
    <t>19F-0068Z-R</t>
  </si>
  <si>
    <t>19F-0069Z-R</t>
  </si>
  <si>
    <t>19F-0070Z-R</t>
  </si>
  <si>
    <t>19F-0071Z-R</t>
  </si>
  <si>
    <t>FA519558</t>
  </si>
  <si>
    <t>FA518027</t>
  </si>
  <si>
    <t>FA514864</t>
  </si>
  <si>
    <t>FA518660</t>
  </si>
  <si>
    <t>19F-0072Z-R</t>
  </si>
  <si>
    <t>19F-0073Z-R</t>
  </si>
  <si>
    <t>19F-0074Z-R</t>
  </si>
  <si>
    <t>19F-0075Z-R</t>
  </si>
  <si>
    <t>19F-0076Z-R</t>
  </si>
  <si>
    <t>19F-0077Z-R</t>
  </si>
  <si>
    <t>FA521320</t>
  </si>
  <si>
    <t>19F-0078Z</t>
  </si>
  <si>
    <t>19F-0079Z</t>
  </si>
  <si>
    <t>FA514843</t>
  </si>
  <si>
    <t>FA519474</t>
  </si>
  <si>
    <t>19F-0080Z</t>
  </si>
  <si>
    <t>19F-0081Z</t>
  </si>
  <si>
    <t>19F-0082Z</t>
  </si>
  <si>
    <t>19F-0083Z</t>
  </si>
  <si>
    <t>19F-0084Z</t>
  </si>
  <si>
    <t>19F-0085Z</t>
  </si>
  <si>
    <t>19F-0086Z</t>
  </si>
  <si>
    <t>19F-0087Z</t>
  </si>
  <si>
    <t>19F-0088Z</t>
  </si>
  <si>
    <t>19F-0089Z</t>
  </si>
  <si>
    <t>19F-0090Z</t>
  </si>
  <si>
    <t>FA521319</t>
  </si>
  <si>
    <t>194.7 FP-METER HI</t>
  </si>
  <si>
    <t>ERSETZT 16H-0031Z</t>
  </si>
  <si>
    <t>19F-0091Z-R</t>
  </si>
  <si>
    <t>199.7 FP-METER HI</t>
  </si>
  <si>
    <t>MEMBRANE TROCKEN</t>
  </si>
  <si>
    <t>198.9 FP-METER HI</t>
  </si>
  <si>
    <t>Mem. Leicht transp.</t>
  </si>
  <si>
    <t>Mem. Kratzer</t>
  </si>
  <si>
    <t>neue Spülanlage</t>
  </si>
  <si>
    <t>19G-0001Z</t>
  </si>
  <si>
    <t>19G-0002Z</t>
  </si>
  <si>
    <t>19G-0003Z</t>
  </si>
  <si>
    <t>19G-0004Z</t>
  </si>
  <si>
    <t>19G-0005Z</t>
  </si>
  <si>
    <t>19G-0006Z</t>
  </si>
  <si>
    <t>19G-0007Z</t>
  </si>
  <si>
    <t>19G-0008Z</t>
  </si>
  <si>
    <t>19G-0009Z</t>
  </si>
  <si>
    <t>19G-0010Z</t>
  </si>
  <si>
    <t>19G-0012Z</t>
  </si>
  <si>
    <t>19G-0013Z</t>
  </si>
  <si>
    <t>19G-0014Z</t>
  </si>
  <si>
    <t>19G-0015Z</t>
  </si>
  <si>
    <t>19G-0011Z</t>
  </si>
  <si>
    <t>ok laut CS</t>
  </si>
  <si>
    <t>FA519425</t>
  </si>
  <si>
    <t>FA522682</t>
  </si>
  <si>
    <t>FA524602</t>
  </si>
  <si>
    <t>FA519066</t>
  </si>
  <si>
    <t>16K-0002Z-R</t>
  </si>
  <si>
    <t>19G-0016Z</t>
  </si>
  <si>
    <t>19G-0017Z</t>
  </si>
  <si>
    <t>19G-0018Z</t>
  </si>
  <si>
    <t>19G-0019Z</t>
  </si>
  <si>
    <t>19G-0020Z</t>
  </si>
  <si>
    <t>Mem. leicht transp.</t>
  </si>
  <si>
    <t>TH</t>
  </si>
  <si>
    <t>nach 30 min. TH</t>
  </si>
  <si>
    <t>Mem. kl Ptloch</t>
  </si>
  <si>
    <t>19G-0021Z-R</t>
  </si>
  <si>
    <t>19G-0023Z-R</t>
  </si>
  <si>
    <t>19G-0024Z-R</t>
  </si>
  <si>
    <t>19G-0025Z-R</t>
  </si>
  <si>
    <t>19G-0026Z-R</t>
  </si>
  <si>
    <t>19G-0022Z-R</t>
  </si>
  <si>
    <t>Membrane gewechselt</t>
  </si>
  <si>
    <t>i.O. CS</t>
  </si>
  <si>
    <t>19G-0027Z</t>
  </si>
  <si>
    <t>19G-0028Z</t>
  </si>
  <si>
    <t>19G-0029Z</t>
  </si>
  <si>
    <t>19G-0030Z</t>
  </si>
  <si>
    <t>19G-0031Z</t>
  </si>
  <si>
    <t>19G-0032Z</t>
  </si>
  <si>
    <t>19G-0033Z</t>
  </si>
  <si>
    <t>19G-0034Z</t>
  </si>
  <si>
    <t>19G-0035Z</t>
  </si>
  <si>
    <t>19G-0036Z</t>
  </si>
  <si>
    <t>19G-0037Z</t>
  </si>
  <si>
    <t>19G-0038Z</t>
  </si>
  <si>
    <t>19G-0039Z</t>
  </si>
  <si>
    <t>19G-0040Z</t>
  </si>
  <si>
    <t>19G-0041Z</t>
  </si>
  <si>
    <t>19G-0042Z</t>
  </si>
  <si>
    <t>19G-0043Z</t>
  </si>
  <si>
    <t>19G-0045Z</t>
  </si>
  <si>
    <t>19G-0044Z</t>
  </si>
  <si>
    <t>19G-0046Z</t>
  </si>
  <si>
    <t>19G-0047Z</t>
  </si>
  <si>
    <t>19G-0048Z</t>
  </si>
  <si>
    <t>19G-0049Z</t>
  </si>
  <si>
    <t>19G-0050Z</t>
  </si>
  <si>
    <t>19G-0051Z</t>
  </si>
  <si>
    <t>FA522708</t>
  </si>
  <si>
    <t>19G-0052Z</t>
  </si>
  <si>
    <t>19G-0053Z</t>
  </si>
  <si>
    <t>19G-0054Z</t>
  </si>
  <si>
    <t>19G-0055Z</t>
  </si>
  <si>
    <t>19G-0056Z</t>
  </si>
  <si>
    <t>19G-0057Z</t>
  </si>
  <si>
    <t>19G-0058Z</t>
  </si>
  <si>
    <t>19G-0059Z</t>
  </si>
  <si>
    <t>19G-0060Z</t>
  </si>
  <si>
    <t>19G-0061Z</t>
  </si>
  <si>
    <t>PT. Löcher</t>
  </si>
  <si>
    <t>Mem. leicht transp./ 1mm verschoben</t>
  </si>
  <si>
    <t>Mem.1mm verschoben</t>
  </si>
  <si>
    <t>FA523183</t>
  </si>
  <si>
    <t>6????</t>
  </si>
  <si>
    <t>FA519427</t>
  </si>
  <si>
    <t xml:space="preserve">Mem. Kl. Kratzer, Ir Flecken </t>
  </si>
  <si>
    <t>Mem. Löcher, Kratzer</t>
  </si>
  <si>
    <t>Mem. leicht transp</t>
  </si>
  <si>
    <t>19G-0062Z</t>
  </si>
  <si>
    <t>19G-0063Z</t>
  </si>
  <si>
    <t>19G-0064Z</t>
  </si>
  <si>
    <t>19G-0065Z</t>
  </si>
  <si>
    <t>19G-0066Z</t>
  </si>
  <si>
    <t>19G-0067Z</t>
  </si>
  <si>
    <t>19G-0068Z</t>
  </si>
  <si>
    <t>19G-0069Z</t>
  </si>
  <si>
    <t>19G-0070Z</t>
  </si>
  <si>
    <t>19G-0071Z</t>
  </si>
  <si>
    <t>19G-0074Z</t>
  </si>
  <si>
    <t>19G-0075Z</t>
  </si>
  <si>
    <t>19G-0076Z</t>
  </si>
  <si>
    <t>19G-0077Z</t>
  </si>
  <si>
    <t>19G-0078Z</t>
  </si>
  <si>
    <t>19G-0079Z</t>
  </si>
  <si>
    <t>19G-0080Z</t>
  </si>
  <si>
    <t>19G-0081Z</t>
  </si>
  <si>
    <t>19G-0082Z</t>
  </si>
  <si>
    <t>19G-0083Z</t>
  </si>
  <si>
    <t>19G-0084Z</t>
  </si>
  <si>
    <t>Mem. überlapt</t>
  </si>
  <si>
    <t>19G-0072Z-R</t>
  </si>
  <si>
    <t>19G-0073Z-R</t>
  </si>
  <si>
    <t>SB i.O.</t>
  </si>
  <si>
    <t>HBR</t>
  </si>
  <si>
    <t>HBR/LP</t>
  </si>
  <si>
    <t>19G-0085Z</t>
  </si>
  <si>
    <t>FA525609</t>
  </si>
  <si>
    <t>19G-0086Z</t>
  </si>
  <si>
    <t>19G-0087Z</t>
  </si>
  <si>
    <t>19G-0088Z</t>
  </si>
  <si>
    <t>19G-0089Z</t>
  </si>
  <si>
    <t>19G-0090Z</t>
  </si>
  <si>
    <t>19G-0091Z</t>
  </si>
  <si>
    <t>19G-0092Z</t>
  </si>
  <si>
    <t>19G-0093Z</t>
  </si>
  <si>
    <t>19G-0094Z</t>
  </si>
  <si>
    <t>FA525968</t>
  </si>
  <si>
    <t>19G-0095Z</t>
  </si>
  <si>
    <t>19G-0096Z</t>
  </si>
  <si>
    <t>19G-0097Z</t>
  </si>
  <si>
    <t>19G-0098Z</t>
  </si>
  <si>
    <t>19G-0099Z</t>
  </si>
  <si>
    <t>19G-0100Z</t>
  </si>
  <si>
    <t>19G-0101Z</t>
  </si>
  <si>
    <t>19G-0102Z</t>
  </si>
  <si>
    <t>19G-0103Z</t>
  </si>
  <si>
    <t>19G-0104Z</t>
  </si>
  <si>
    <t>19G-0105Z</t>
  </si>
  <si>
    <t>19G-0106Z</t>
  </si>
  <si>
    <t>19G-0107Z</t>
  </si>
  <si>
    <t>19G-0108Z</t>
  </si>
  <si>
    <t>19G-0109Z</t>
  </si>
  <si>
    <t>19G-0110Z</t>
  </si>
  <si>
    <t>19G-0111Z</t>
  </si>
  <si>
    <t>19G-0112Z</t>
  </si>
  <si>
    <t>Mem. Pt.loch</t>
  </si>
  <si>
    <t>Mem. Verschoben</t>
  </si>
  <si>
    <t>Gasfluss / [mln / min]</t>
  </si>
  <si>
    <t>sb</t>
  </si>
  <si>
    <t>19G-0113Z</t>
  </si>
  <si>
    <t>19G-0114Z</t>
  </si>
  <si>
    <t>19G-0115Z</t>
  </si>
  <si>
    <t>19G-0116Z</t>
  </si>
  <si>
    <t>19G-0117Z</t>
  </si>
  <si>
    <t>19G-0118Z</t>
  </si>
  <si>
    <t>19G-0119Z</t>
  </si>
  <si>
    <t>19G-0120Z</t>
  </si>
  <si>
    <t>19G-0121Z</t>
  </si>
  <si>
    <t>19G-0122Z</t>
  </si>
  <si>
    <t>Mem. knapp geschn.</t>
  </si>
  <si>
    <t>Mem.Pt.Loch</t>
  </si>
  <si>
    <t>FA525606</t>
  </si>
  <si>
    <t>FA526522</t>
  </si>
  <si>
    <t>19G-0123Z</t>
  </si>
  <si>
    <t>19G-0124Z</t>
  </si>
  <si>
    <t>19G-0125Z</t>
  </si>
  <si>
    <t>19G-0126Z</t>
  </si>
  <si>
    <t>19G-0127Z</t>
  </si>
  <si>
    <t>19G-0128Z</t>
  </si>
  <si>
    <t>19G-0129Z</t>
  </si>
  <si>
    <t>19G-0130Z</t>
  </si>
  <si>
    <t>19G-0132Z</t>
  </si>
  <si>
    <t>19G-0133Z</t>
  </si>
  <si>
    <t>19G-0134Z</t>
  </si>
  <si>
    <t>19G-0135Z</t>
  </si>
  <si>
    <t>19G-0136Z</t>
  </si>
  <si>
    <t>19G-0137Z</t>
  </si>
  <si>
    <t>19G-0138Z</t>
  </si>
  <si>
    <t>19G-0131Z</t>
  </si>
  <si>
    <t>FA503036</t>
  </si>
  <si>
    <t>19G-0139Z</t>
  </si>
  <si>
    <t>19G-0140Z</t>
  </si>
  <si>
    <t>19G-0141Z</t>
  </si>
  <si>
    <t>19G-0142Z</t>
  </si>
  <si>
    <t>19G-0143Z</t>
  </si>
  <si>
    <t>19G-0144Z</t>
  </si>
  <si>
    <t>19G-0145Z</t>
  </si>
  <si>
    <t>19G-0146Z</t>
  </si>
  <si>
    <t>????</t>
  </si>
  <si>
    <t>19G-0147Z</t>
  </si>
  <si>
    <t>19G-0148Z</t>
  </si>
  <si>
    <t>19G-0149Z</t>
  </si>
  <si>
    <t>19G-0150Z</t>
  </si>
  <si>
    <t>19G-0151Z</t>
  </si>
  <si>
    <t>19G-0152Z</t>
  </si>
  <si>
    <t>19G-0153Z</t>
  </si>
  <si>
    <t>19G-0154Z</t>
  </si>
  <si>
    <t>19G-0155Z</t>
  </si>
  <si>
    <t>19G-0156Z</t>
  </si>
  <si>
    <t>19G-0157Z</t>
  </si>
  <si>
    <t>19G-0158Z</t>
  </si>
  <si>
    <t>19G-0159Z</t>
  </si>
  <si>
    <t>HBR/TH</t>
  </si>
  <si>
    <t>Schr. Teflonbesch.</t>
  </si>
  <si>
    <t>LP</t>
  </si>
  <si>
    <t>LP(MONTIERT)</t>
  </si>
  <si>
    <t>striche</t>
  </si>
  <si>
    <t>19G-0160Z</t>
  </si>
  <si>
    <t>19G-0161Z</t>
  </si>
  <si>
    <t>19G-0162Z</t>
  </si>
  <si>
    <t>FA521321</t>
  </si>
  <si>
    <t>FA522706</t>
  </si>
  <si>
    <t>Mem. grosse transp Stelle</t>
  </si>
  <si>
    <t>Mem. Pt. Loch</t>
  </si>
  <si>
    <t xml:space="preserve"> Schr.Tef.Besch.</t>
  </si>
  <si>
    <t>FA524648</t>
  </si>
  <si>
    <t>FA519033</t>
  </si>
  <si>
    <t>HBR/SB</t>
  </si>
  <si>
    <t>HBR/sb</t>
  </si>
  <si>
    <t>19G-0163Z</t>
  </si>
  <si>
    <t>19G-0164Z</t>
  </si>
  <si>
    <t>19G-0165Z</t>
  </si>
  <si>
    <t>19G-0166Z</t>
  </si>
  <si>
    <t>19G-0167Z</t>
  </si>
  <si>
    <t>19G-0168Z</t>
  </si>
  <si>
    <t>19G-0169Z</t>
  </si>
  <si>
    <t>19G-0170Z</t>
  </si>
  <si>
    <t>19G-0171Z</t>
  </si>
  <si>
    <t>19G-0172Z</t>
  </si>
  <si>
    <t>19G-0173Z</t>
  </si>
  <si>
    <t>FA522707</t>
  </si>
  <si>
    <t>FA525608</t>
  </si>
  <si>
    <t>19G-0174Z</t>
  </si>
  <si>
    <t>19G-0175Z</t>
  </si>
  <si>
    <t>19G-0176Z</t>
  </si>
  <si>
    <t>19G-0177Z-R</t>
  </si>
  <si>
    <t>19G-0178Z-R</t>
  </si>
  <si>
    <t>19G-0179Z-R</t>
  </si>
  <si>
    <t>19G-0180Z-R</t>
  </si>
  <si>
    <t>19G-0181Z-R</t>
  </si>
  <si>
    <t>19G-0182Z-R</t>
  </si>
  <si>
    <t>19G-0183Z-R</t>
  </si>
  <si>
    <t>19G-0184Z-R</t>
  </si>
  <si>
    <t>19G-0185Z-R</t>
  </si>
  <si>
    <t>19G-0186Z-R</t>
  </si>
  <si>
    <t>19G-0187Z-R</t>
  </si>
  <si>
    <t>19G-0188Z-R</t>
  </si>
  <si>
    <t>19G-0189Z-R</t>
  </si>
  <si>
    <t>19G-0190Z-R</t>
  </si>
  <si>
    <t>19G-0191Z-R</t>
  </si>
  <si>
    <t>19G-0192Z-R</t>
  </si>
  <si>
    <t>19G-0193Z-R</t>
  </si>
  <si>
    <t>19G-0194Z-R</t>
  </si>
  <si>
    <t>19G-0195Z-R</t>
  </si>
  <si>
    <t>FA521790</t>
  </si>
  <si>
    <t>FA527874</t>
  </si>
  <si>
    <t>19G-0196Z</t>
  </si>
  <si>
    <t>19G-0197Z</t>
  </si>
  <si>
    <t>19G-0198Z</t>
  </si>
  <si>
    <t>19G-0199Z</t>
  </si>
  <si>
    <t>19G-0200Z</t>
  </si>
  <si>
    <t>FA525607</t>
  </si>
  <si>
    <t>temp. Wegen vorherige ungespülte Zelle</t>
  </si>
  <si>
    <t>19G-0201Z</t>
  </si>
  <si>
    <t>19G-0202Z</t>
  </si>
  <si>
    <t>19G-0203Z</t>
  </si>
  <si>
    <t>19G-0204Z</t>
  </si>
  <si>
    <t>19G-0205Z</t>
  </si>
  <si>
    <t>19G-0206Z</t>
  </si>
  <si>
    <t>19G-0207Z</t>
  </si>
  <si>
    <t>19G-0208Z</t>
  </si>
  <si>
    <t>19G-0209Z</t>
  </si>
  <si>
    <t>19G-0210Z</t>
  </si>
  <si>
    <t>19G-0211Z</t>
  </si>
  <si>
    <t>19G-0212Z</t>
  </si>
  <si>
    <t>19G-0213Z</t>
  </si>
  <si>
    <t>19G-0214Z</t>
  </si>
  <si>
    <t>19G-0215Z</t>
  </si>
  <si>
    <t>19G-0216Z</t>
  </si>
  <si>
    <t>19G-0217Z</t>
  </si>
  <si>
    <t>19G-0218Z</t>
  </si>
  <si>
    <t>19G-0219Z</t>
  </si>
  <si>
    <t>19G-0220Z</t>
  </si>
  <si>
    <r>
      <t xml:space="preserve">   nur O-seitig TeflonDichtung (Anord. C.S.)/ Vlies DB-10436;Stützring </t>
    </r>
    <r>
      <rPr>
        <sz val="10"/>
        <rFont val="Arial"/>
        <family val="2"/>
      </rPr>
      <t>ø</t>
    </r>
    <r>
      <rPr>
        <sz val="10"/>
        <rFont val="Verdana"/>
        <family val="2"/>
      </rPr>
      <t>92.4</t>
    </r>
  </si>
  <si>
    <t>Mem. Pt.Loch</t>
  </si>
  <si>
    <t>TH/HBR</t>
  </si>
  <si>
    <t>früher eingebaute Mem. für dringenden FA verwendet</t>
  </si>
  <si>
    <t>19A-0014ZZ</t>
  </si>
  <si>
    <t>18G-0035Z-R</t>
  </si>
  <si>
    <t>Rep.Urs.:trocken gelaufen;   nur O-seitig TeflonDichtung (Anord. C.S.)</t>
  </si>
  <si>
    <t>19G-0221Z-R</t>
  </si>
  <si>
    <t>19G-0222Z-R</t>
  </si>
  <si>
    <t>19G-0223Z-R</t>
  </si>
  <si>
    <t>19G-0224Z-R</t>
  </si>
  <si>
    <t>19G-0225Z-R</t>
  </si>
  <si>
    <t>19G-0226Z-R</t>
  </si>
  <si>
    <t>19G-0227Z-R</t>
  </si>
  <si>
    <t>FA528780</t>
  </si>
  <si>
    <t>FA528753</t>
  </si>
  <si>
    <t>Ersatz für 16L-0018</t>
  </si>
  <si>
    <t>19G-0228Z</t>
  </si>
  <si>
    <t>17C-0031Z</t>
  </si>
  <si>
    <t>S/N M2-1604-088</t>
  </si>
  <si>
    <t>17A-0045Z</t>
  </si>
  <si>
    <t>Mem. Pt. Löcher</t>
  </si>
  <si>
    <t>Vlies tief</t>
  </si>
  <si>
    <r>
      <t xml:space="preserve">nur O-seitig TeflonDichtung (Anord. C.S.)/ Vlies DB-10436;Stützring </t>
    </r>
    <r>
      <rPr>
        <sz val="7.5"/>
        <rFont val="Arial"/>
        <family val="2"/>
      </rPr>
      <t>ø</t>
    </r>
    <r>
      <rPr>
        <sz val="7.5"/>
        <rFont val="Verdana"/>
        <family val="2"/>
      </rPr>
      <t>92.4</t>
    </r>
  </si>
  <si>
    <t>FA528023</t>
  </si>
  <si>
    <t>Punktloch</t>
  </si>
  <si>
    <t>19H-0001Z</t>
  </si>
  <si>
    <t>19H-0002Z</t>
  </si>
  <si>
    <t>19H-0003Z</t>
  </si>
  <si>
    <t>19H-0004Z</t>
  </si>
  <si>
    <t>19H-0005Z</t>
  </si>
  <si>
    <t>19H-0006Z</t>
  </si>
  <si>
    <t>19H-0007Z</t>
  </si>
  <si>
    <t>19H-0008Z</t>
  </si>
  <si>
    <t>19G-0229Z</t>
  </si>
  <si>
    <t>19G-0230Z</t>
  </si>
  <si>
    <t>19G-0231Z</t>
  </si>
  <si>
    <t>19H-0009Z</t>
  </si>
  <si>
    <t>FA503038</t>
  </si>
  <si>
    <t>19H-0011Z</t>
  </si>
  <si>
    <t>19H-0010Z</t>
  </si>
  <si>
    <t>19H-0012Z</t>
  </si>
  <si>
    <t>19H-0013Z</t>
  </si>
  <si>
    <t>19H-0014Z</t>
  </si>
  <si>
    <t>19H-0015Z</t>
  </si>
  <si>
    <t>19H-0016Z</t>
  </si>
  <si>
    <t>19H-0017Z</t>
  </si>
  <si>
    <t>19H-0018Z</t>
  </si>
  <si>
    <t>19H-0019Z</t>
  </si>
  <si>
    <t>19H-0020Z</t>
  </si>
  <si>
    <t>19H-0021Z</t>
  </si>
  <si>
    <t>19H-0022Z</t>
  </si>
  <si>
    <t>19H-0023Z</t>
  </si>
  <si>
    <t>19H-0024Z</t>
  </si>
  <si>
    <t>19H-0025Z</t>
  </si>
  <si>
    <t>19H-0026Z</t>
  </si>
  <si>
    <t>19H-0027Z</t>
  </si>
  <si>
    <t>19H-0028Z</t>
  </si>
  <si>
    <t>19H-0029Z</t>
  </si>
  <si>
    <t>19H-0030Z</t>
  </si>
  <si>
    <t>19H-0031Z</t>
  </si>
  <si>
    <t>19H-0032Z</t>
  </si>
  <si>
    <t>19H-0033Z</t>
  </si>
  <si>
    <t>19H-0034Z</t>
  </si>
  <si>
    <t>19H-0035Z</t>
  </si>
  <si>
    <t>19H-0036Z</t>
  </si>
  <si>
    <t>19H-0037Z</t>
  </si>
  <si>
    <t>19H-0038Z</t>
  </si>
  <si>
    <t>19H-0039Z</t>
  </si>
  <si>
    <t>19H-0040Z</t>
  </si>
  <si>
    <t>19H-0041Z</t>
  </si>
  <si>
    <t>19H-0042Z</t>
  </si>
  <si>
    <t>Mem. Transparent</t>
  </si>
  <si>
    <t>Mem. Kl.Löcher</t>
  </si>
  <si>
    <t>Mem. Transparent,Kl.Löcher</t>
  </si>
  <si>
    <t>LP/HBR</t>
  </si>
  <si>
    <t>19H-0043Z</t>
  </si>
  <si>
    <t>KL.PUNKTLÖCHER</t>
  </si>
  <si>
    <t>E-H KL. KRATZER</t>
  </si>
  <si>
    <t>MEM. 1.5MM</t>
  </si>
  <si>
    <t>MEM. 1.5MM, KRATZER</t>
  </si>
  <si>
    <t>MEM.ZU KNAPP GESCHNITTEN</t>
  </si>
  <si>
    <t>19H-0044Z</t>
  </si>
  <si>
    <t>19H-0045Z</t>
  </si>
  <si>
    <t>19H-0046Z</t>
  </si>
  <si>
    <t>19H-0047Z</t>
  </si>
  <si>
    <t>19H-0048Z</t>
  </si>
  <si>
    <t>19H-0049Z</t>
  </si>
  <si>
    <t>19H-0050Z</t>
  </si>
  <si>
    <t>19H-0051Z</t>
  </si>
  <si>
    <t>19H-0052Z</t>
  </si>
  <si>
    <t>19H-0053Z</t>
  </si>
  <si>
    <t xml:space="preserve"> MEM.KLEINE PUNKTLÖCHER</t>
  </si>
  <si>
    <t>19H-0054Z</t>
  </si>
  <si>
    <t>19H-0055Z</t>
  </si>
  <si>
    <t>19H-0056Z</t>
  </si>
  <si>
    <t>19H-0057Z</t>
  </si>
  <si>
    <t>19H-0058Z</t>
  </si>
  <si>
    <t>19H-0059Z</t>
  </si>
  <si>
    <t>19H-0060Z</t>
  </si>
  <si>
    <t>19H-0061Z</t>
  </si>
  <si>
    <t>19H-0062Z</t>
  </si>
  <si>
    <t>19H-0063Z</t>
  </si>
  <si>
    <t>19H-0064Z</t>
  </si>
  <si>
    <t>19H-0065Z</t>
  </si>
  <si>
    <t>19H-0066Z</t>
  </si>
  <si>
    <t>19H-0067Z</t>
  </si>
  <si>
    <t>19H-0068Z</t>
  </si>
  <si>
    <t>FA503024</t>
  </si>
  <si>
    <t>MEM.1.5MM , TRANSPARENT STELLEN</t>
  </si>
  <si>
    <t>MEM. TRANSPARENT STELLEN</t>
  </si>
  <si>
    <t>GASFLUSS DEFEKT</t>
  </si>
  <si>
    <t>MEM. KRATZER</t>
  </si>
  <si>
    <t>MEM. GEWECHSELT</t>
  </si>
  <si>
    <t xml:space="preserve">   GASFLUSS DEFEKT</t>
  </si>
  <si>
    <t>19H-0069Z</t>
  </si>
  <si>
    <t>FA530397</t>
  </si>
  <si>
    <t>19H-0070Z</t>
  </si>
  <si>
    <t>19H-0071Z</t>
  </si>
  <si>
    <t>19H-0072Z</t>
  </si>
  <si>
    <t>19H-0073Z</t>
  </si>
  <si>
    <t>FA530001</t>
  </si>
  <si>
    <t>MEM.PUNKTLÖCHER</t>
  </si>
  <si>
    <t>TH/LP</t>
  </si>
  <si>
    <t>19H-0074Z</t>
  </si>
  <si>
    <t>VOR SPÜHLTEST</t>
  </si>
  <si>
    <t>19H-0075Z</t>
  </si>
  <si>
    <t>FA530002</t>
  </si>
  <si>
    <t>19H-0076Z</t>
  </si>
  <si>
    <t>19H-0077Z</t>
  </si>
  <si>
    <t>19H-0078Z</t>
  </si>
  <si>
    <t>MEM.KNAPP GESCHNITTEN</t>
  </si>
  <si>
    <t>MEM.ÜBERSCHNEIDUNG1MM,PUNKTLÖCHER,KNAPP GESCHNITTEN</t>
  </si>
  <si>
    <t>FA531046</t>
  </si>
  <si>
    <t>19H-0079Z-R</t>
  </si>
  <si>
    <t>19H-0080Z-R</t>
  </si>
  <si>
    <t>19H-0081Z-R</t>
  </si>
  <si>
    <t>19H-0082Z-R</t>
  </si>
  <si>
    <t>19H-0083Z-R</t>
  </si>
  <si>
    <t>19H-0084Z-R</t>
  </si>
  <si>
    <t>19H-0085Z-R</t>
  </si>
  <si>
    <t>19H-0086Z-R</t>
  </si>
  <si>
    <t>19H-0087Z-R</t>
  </si>
  <si>
    <t>19H-0088Z-R</t>
  </si>
  <si>
    <t>3 SPÜHLTEST</t>
  </si>
  <si>
    <t>FA496384</t>
  </si>
  <si>
    <t>19H-0089Z</t>
  </si>
  <si>
    <t>19H-0090Z</t>
  </si>
  <si>
    <t>19H-0091Z</t>
  </si>
  <si>
    <t>19H-0092Z</t>
  </si>
  <si>
    <t>19H-0093Z</t>
  </si>
  <si>
    <t>19H-0094Z</t>
  </si>
  <si>
    <t>19H-0095Z</t>
  </si>
  <si>
    <t>19H-0096Z</t>
  </si>
  <si>
    <t>19H-0097Z</t>
  </si>
  <si>
    <t>19H-0098Z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</si>
  <si>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</si>
  <si>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GELB NEU SPÜHLANLAGE</t>
  </si>
  <si>
    <t>19H-0099Z</t>
  </si>
  <si>
    <t>19H-0100Z</t>
  </si>
  <si>
    <t>19H-0101Z</t>
  </si>
  <si>
    <t>19H-0102Z</t>
  </si>
  <si>
    <t>19H-0103Z</t>
  </si>
  <si>
    <t>19H-0104Z</t>
  </si>
  <si>
    <t>19H-0105Z</t>
  </si>
  <si>
    <t>19H-0106Z</t>
  </si>
  <si>
    <t>19H-0107Z</t>
  </si>
  <si>
    <t>19H-0108Z</t>
  </si>
  <si>
    <t>FA516461</t>
  </si>
  <si>
    <t>MEM. PUNKTLÖCHER</t>
  </si>
  <si>
    <t>MEM. PUNKTLÖCHER,TRANSPARENT</t>
  </si>
  <si>
    <t>MEM.AUF FALSCHE SEITE BESCHRIFTET</t>
  </si>
  <si>
    <t>FA496385</t>
  </si>
  <si>
    <t>19H-0109Z</t>
  </si>
  <si>
    <t>19H-0110Z</t>
  </si>
  <si>
    <t>19H-0111Z</t>
  </si>
  <si>
    <t>19H-0112Z</t>
  </si>
  <si>
    <t>19H-0113Z</t>
  </si>
  <si>
    <t>19H-0114Z</t>
  </si>
  <si>
    <t>19H-0115Z</t>
  </si>
  <si>
    <t>19H-0116Z</t>
  </si>
  <si>
    <t>19H-0117Z</t>
  </si>
  <si>
    <t>19H-0118Z</t>
  </si>
  <si>
    <t>19H-0119Z</t>
  </si>
  <si>
    <t>19H-0120Z</t>
  </si>
  <si>
    <t>19H-0121Z</t>
  </si>
  <si>
    <t>19H-0122Z</t>
  </si>
  <si>
    <t>19H-0123Z</t>
  </si>
  <si>
    <t>19H-0124Z</t>
  </si>
  <si>
    <t>19H-0125Z</t>
  </si>
  <si>
    <t>19H-0126Z</t>
  </si>
  <si>
    <t>19H-0127Z</t>
  </si>
  <si>
    <t>19H-0128Z</t>
  </si>
  <si>
    <t>19H-0129Z</t>
  </si>
  <si>
    <t>19H-0130Z</t>
  </si>
  <si>
    <t>19H-0131Z</t>
  </si>
  <si>
    <t>19H-0132Z</t>
  </si>
  <si>
    <t>FA497085</t>
  </si>
  <si>
    <t>z electrode kl.schwarze flecken</t>
  </si>
  <si>
    <t>MEM.ZWEI LANGE KRATZER</t>
  </si>
  <si>
    <t>TEST</t>
  </si>
  <si>
    <t>alt</t>
  </si>
  <si>
    <t>neu</t>
  </si>
  <si>
    <t>19I-0001Z</t>
  </si>
  <si>
    <t>19I-0002Z</t>
  </si>
  <si>
    <t>19I-0003Z</t>
  </si>
  <si>
    <t>19I-0004Z</t>
  </si>
  <si>
    <t>19I-0005Z</t>
  </si>
  <si>
    <t>19I-0006Z</t>
  </si>
  <si>
    <t>19I-0007Z</t>
  </si>
  <si>
    <t>19I-0008Z</t>
  </si>
  <si>
    <t>19I-0009Z</t>
  </si>
  <si>
    <t>19I-0010Z</t>
  </si>
  <si>
    <t>FA521844</t>
  </si>
  <si>
    <t>MEM.KLEINES P.LOCH</t>
  </si>
  <si>
    <t>19I-0011Z</t>
  </si>
  <si>
    <t>19I-0012Z</t>
  </si>
  <si>
    <t>19I-0013Z</t>
  </si>
  <si>
    <t>19I-0014Z</t>
  </si>
  <si>
    <t>19I-0015Z</t>
  </si>
  <si>
    <t>19I-0016Z</t>
  </si>
  <si>
    <t>19I-0017Z</t>
  </si>
  <si>
    <t>19I-0018Z</t>
  </si>
  <si>
    <t>19I-0019Z</t>
  </si>
  <si>
    <t>19I-0020Z</t>
  </si>
  <si>
    <t>MEM.1MM RAND VERSCHOBEN</t>
  </si>
  <si>
    <t>MEM.1MM ÜBERSCHNITTEN</t>
  </si>
  <si>
    <t>FA533671</t>
  </si>
  <si>
    <t>16J-0049Z</t>
  </si>
  <si>
    <t>OHNE</t>
  </si>
  <si>
    <t>19I-0021Z</t>
  </si>
  <si>
    <t>19I-0022Z</t>
  </si>
  <si>
    <t>19I-0023Z</t>
  </si>
  <si>
    <t>19I-0024Z</t>
  </si>
  <si>
    <t>Z ELEKTRODE SCHWARZE FLECKEN</t>
  </si>
  <si>
    <t>19I-0025Z</t>
  </si>
  <si>
    <t>19I-0026Z</t>
  </si>
  <si>
    <t>19I-0027Z</t>
  </si>
  <si>
    <t>19I-0028Z</t>
  </si>
  <si>
    <t>19I-0029Z</t>
  </si>
  <si>
    <t>19I-0030Z</t>
  </si>
  <si>
    <t>MEM.GROS. PUNKTLOCH</t>
  </si>
  <si>
    <t>MEM.SCHLECHT GESCHNITTEN</t>
  </si>
  <si>
    <t>MEM.KNAPP GESCNITTEN</t>
  </si>
  <si>
    <t>MEM.2MM ÜBERLÄPPUNG</t>
  </si>
  <si>
    <t>19I-0031Z</t>
  </si>
  <si>
    <t>19I-0032Z</t>
  </si>
  <si>
    <t>19I-0033Z</t>
  </si>
  <si>
    <t>MEM.PUNKTLOCH</t>
  </si>
  <si>
    <t>19J-0001Z</t>
  </si>
  <si>
    <t>19J-0002Z</t>
  </si>
  <si>
    <t>19J-0003Z</t>
  </si>
  <si>
    <t>19J-0004Z</t>
  </si>
  <si>
    <t>19J-0005Z</t>
  </si>
  <si>
    <t>19J-0006Z</t>
  </si>
  <si>
    <t>19J-0007Z</t>
  </si>
  <si>
    <t>i.O. von FCO</t>
  </si>
  <si>
    <t>NEUE SPÜHLANLAGE LINKE SEITE</t>
  </si>
  <si>
    <t>NEUE SPÜHLANLAGE RECHTE SEITE</t>
  </si>
  <si>
    <t>TH(ZUSAMMENSTELLEN)</t>
  </si>
  <si>
    <t>LP (TEST)</t>
  </si>
  <si>
    <t>19J-0008Z-R</t>
  </si>
  <si>
    <t>19J-0009Z-R</t>
  </si>
  <si>
    <t>19J-0010Z-R</t>
  </si>
  <si>
    <t>19J-0011Z-R</t>
  </si>
  <si>
    <t>19J-0012Z-R</t>
  </si>
  <si>
    <t>19J-0013Z-R</t>
  </si>
  <si>
    <t>19J-0014Z</t>
  </si>
  <si>
    <t>19J-0015Z</t>
  </si>
  <si>
    <t>19J-0016Z</t>
  </si>
  <si>
    <t>19J-0017Z</t>
  </si>
  <si>
    <t>19J-0018Z</t>
  </si>
  <si>
    <t>19J-0019Z</t>
  </si>
  <si>
    <t>19J-0020Z</t>
  </si>
  <si>
    <t>19J-0021Z</t>
  </si>
  <si>
    <t>19J-0022Z</t>
  </si>
  <si>
    <t xml:space="preserve">   H Electrode aus express Lieferung</t>
  </si>
  <si>
    <t>i.O. von FCO           MEM.PUNTKLÖCHER</t>
  </si>
  <si>
    <t xml:space="preserve">      MEM.PUNTKLÖCHER</t>
  </si>
  <si>
    <t>19J-0023Z</t>
  </si>
  <si>
    <t>19J-0024Z</t>
  </si>
  <si>
    <t>19J-0025Z</t>
  </si>
  <si>
    <t>19J-0026Z</t>
  </si>
  <si>
    <t>19J-0027Z</t>
  </si>
  <si>
    <t>FA536709</t>
  </si>
  <si>
    <t>FA537032</t>
  </si>
  <si>
    <t>FA539011</t>
  </si>
  <si>
    <t>A90968</t>
  </si>
  <si>
    <t>A90961</t>
  </si>
  <si>
    <t xml:space="preserve"> </t>
  </si>
  <si>
    <t xml:space="preserve">       NEUE SPÜHLANLAGE RECHTE SEITE</t>
  </si>
  <si>
    <t>17H-0072Z</t>
  </si>
  <si>
    <t>FA537587</t>
  </si>
  <si>
    <t>FA532555</t>
  </si>
  <si>
    <t>19J-0028Z</t>
  </si>
  <si>
    <t>19J-0029Z</t>
  </si>
  <si>
    <t>19J-0030Z</t>
  </si>
  <si>
    <t>19J-0031Z</t>
  </si>
  <si>
    <t>19J-0032Z</t>
  </si>
  <si>
    <t>19J-0033Z</t>
  </si>
  <si>
    <t>19J-0034Z</t>
  </si>
  <si>
    <t>19J-0035Z</t>
  </si>
  <si>
    <t>19J-0036Z</t>
  </si>
  <si>
    <t>19J-0037Z</t>
  </si>
  <si>
    <t>17C-0063Z</t>
  </si>
  <si>
    <t>ALT</t>
  </si>
  <si>
    <t>17G-0077Z</t>
  </si>
  <si>
    <t>18G-0049Z</t>
  </si>
  <si>
    <t>17A-0072Z</t>
  </si>
  <si>
    <t>18F-0014Z</t>
  </si>
  <si>
    <t>MEM.TRANSPARENT</t>
  </si>
  <si>
    <t>17E-0012Z</t>
  </si>
  <si>
    <t>16L-0018Z</t>
  </si>
  <si>
    <t>18E-0034Z-R</t>
  </si>
  <si>
    <t>MEM. 1MM ÜBERSCNITTEN,PUNKTLÖCHER</t>
  </si>
  <si>
    <t>MEM. 1MM ÜBERSCNITTEN</t>
  </si>
  <si>
    <t>17C-0085Z</t>
  </si>
  <si>
    <t>19J-0038Z</t>
  </si>
  <si>
    <t>19J-0039Z</t>
  </si>
  <si>
    <t>19J-0040Z</t>
  </si>
  <si>
    <t>19J-0041Z</t>
  </si>
  <si>
    <t>19J-0042Z</t>
  </si>
  <si>
    <t>19J-0043Z</t>
  </si>
  <si>
    <t>19J-0044Z</t>
  </si>
  <si>
    <t>19J-0045Z</t>
  </si>
  <si>
    <t>19J-0046Z</t>
  </si>
  <si>
    <t>19J-0047Z</t>
  </si>
  <si>
    <t>MEM. PUNKTLOCH</t>
  </si>
  <si>
    <t>17G-0024Z</t>
  </si>
  <si>
    <t xml:space="preserve">       NEUE SPÜHLANLAGE RECHTE SEITE, 1MAL RESETIERT</t>
  </si>
  <si>
    <t>19J-0048Z-R</t>
  </si>
  <si>
    <t>FA540410</t>
  </si>
  <si>
    <t>19J-0049Z-R</t>
  </si>
  <si>
    <t>19J-0050Z-R</t>
  </si>
  <si>
    <t>FA540409</t>
  </si>
  <si>
    <t>19J-0051Z-R</t>
  </si>
  <si>
    <t>19J-0052Z-R</t>
  </si>
  <si>
    <t>19J-0053Z-R</t>
  </si>
  <si>
    <t>A91014</t>
  </si>
  <si>
    <t>Punktlöcher/überschneidung</t>
  </si>
  <si>
    <t>überschneidung</t>
  </si>
  <si>
    <t>FA497086</t>
  </si>
  <si>
    <t>19J-0054Z</t>
  </si>
  <si>
    <t>19J-0055Z</t>
  </si>
  <si>
    <t>19J-0056Z</t>
  </si>
  <si>
    <t>19J-0057Z</t>
  </si>
  <si>
    <t>19J-0058Z</t>
  </si>
  <si>
    <t>19J-0059Z</t>
  </si>
  <si>
    <t>19J-0060Z</t>
  </si>
  <si>
    <t>19J-0061Z</t>
  </si>
  <si>
    <t>19J-0062Z</t>
  </si>
  <si>
    <t>19J-0063Z</t>
  </si>
  <si>
    <t>19J-0064Z</t>
  </si>
  <si>
    <t>19J-0065Z</t>
  </si>
  <si>
    <t>19J-0066Z</t>
  </si>
  <si>
    <t>19J-0067Z</t>
  </si>
  <si>
    <t>19J-0068Z</t>
  </si>
  <si>
    <t>19J-0069Z</t>
  </si>
  <si>
    <t>19J-0070Z</t>
  </si>
  <si>
    <t>19J-0071Z</t>
  </si>
  <si>
    <t>19J-0072Z</t>
  </si>
  <si>
    <t>19J-0073Z</t>
  </si>
  <si>
    <t>MEM.KRATZER-GRENZFAHL</t>
  </si>
  <si>
    <t>MEM.KLEINE PUNKTLÖCHER</t>
  </si>
  <si>
    <t xml:space="preserve">       NEUE SPÜHLANLAGE LINKE SEITE, 1MAL RESETIERT</t>
  </si>
  <si>
    <t>KAT.TEMP. BEFOHR SPÜHLTEST   0.7</t>
  </si>
  <si>
    <t>19J-0074Z</t>
  </si>
  <si>
    <t>19J-0075Z</t>
  </si>
  <si>
    <t>19J-0076Z</t>
  </si>
  <si>
    <t>FA541218</t>
  </si>
  <si>
    <t>MEM. 1MM ÜBERSCHNEIDUNG</t>
  </si>
  <si>
    <t>FA505195</t>
  </si>
  <si>
    <t>19J-0077Z</t>
  </si>
  <si>
    <t>19J-0078Z</t>
  </si>
  <si>
    <t>19J-0079Z</t>
  </si>
  <si>
    <t>19J-0080Z</t>
  </si>
  <si>
    <t>MEM.PUNTKLÖCHER</t>
  </si>
  <si>
    <t>MEM.TRANSPARENT "NEUE ABSAUGUNG"</t>
  </si>
  <si>
    <t>17J-0043Z</t>
  </si>
  <si>
    <t>FA541227</t>
  </si>
  <si>
    <t>19J-0081Z</t>
  </si>
  <si>
    <t>FA503023</t>
  </si>
  <si>
    <t>19J-0082Z</t>
  </si>
  <si>
    <t>19J-0083Z</t>
  </si>
  <si>
    <t>19J-0084Z</t>
  </si>
  <si>
    <t>19J-0085Z</t>
  </si>
  <si>
    <t>19J-0086Z</t>
  </si>
  <si>
    <t>19J-0087Z</t>
  </si>
  <si>
    <t>19J-0088Z</t>
  </si>
  <si>
    <t>19J-0089Z</t>
  </si>
  <si>
    <t>19J-0090Z</t>
  </si>
  <si>
    <t>I.O S.B</t>
  </si>
  <si>
    <t>MEM.TRANSPARENT,PUNKTLÖCHER</t>
  </si>
  <si>
    <t>MEM.NEUE ABSAUGUNG   "I.O S.B"</t>
  </si>
  <si>
    <t>MEM. TRANSPARENT</t>
  </si>
  <si>
    <t>MEM.TRANSPARENT,2MM ÜBERSCHNEIDUNG</t>
  </si>
  <si>
    <t>MEM.KLEINES PUNKTLOCH</t>
  </si>
  <si>
    <t>18K-0043Z</t>
  </si>
  <si>
    <t>13 BAR NACH 15MIN. ERREICHT</t>
  </si>
  <si>
    <t>18K-0042Z</t>
  </si>
  <si>
    <t>13 BAR NICHT. ERREICHT</t>
  </si>
  <si>
    <t>KAT TEMP. ÜBER 50 GRAD</t>
  </si>
  <si>
    <t>19J-0091Z</t>
  </si>
  <si>
    <t>FA542984</t>
  </si>
  <si>
    <t>A91069</t>
  </si>
  <si>
    <t>19J-0092Z</t>
  </si>
  <si>
    <t>19J-0093Z</t>
  </si>
  <si>
    <t>19J-0094Z</t>
  </si>
  <si>
    <t>19J-0095Z</t>
  </si>
  <si>
    <t>19J-0096Z</t>
  </si>
  <si>
    <t>19J-0097Z</t>
  </si>
  <si>
    <t>19J-0098Z</t>
  </si>
  <si>
    <t>19J-0099Z</t>
  </si>
  <si>
    <t>19J-0100Z</t>
  </si>
  <si>
    <t>19J-0101Z</t>
  </si>
  <si>
    <t>18J-0067Z</t>
  </si>
  <si>
    <t>FA543118</t>
  </si>
  <si>
    <t>FA543119</t>
  </si>
  <si>
    <t>FA543120</t>
  </si>
  <si>
    <t xml:space="preserve">       NEUE SPÜHLANLAGE LINKE SEITE</t>
  </si>
  <si>
    <t>19K-0001Z</t>
  </si>
  <si>
    <t>19K-0002Z</t>
  </si>
  <si>
    <t>MEM.VERSCHOBEN</t>
  </si>
  <si>
    <t>FA543746</t>
  </si>
  <si>
    <t>19K-0003Z</t>
  </si>
  <si>
    <t>19K-0004Z</t>
  </si>
  <si>
    <t>19K-0005Z</t>
  </si>
  <si>
    <t>19K-0006Z</t>
  </si>
  <si>
    <t>19K-0007Z</t>
  </si>
  <si>
    <t>19K-0008Z</t>
  </si>
  <si>
    <t>19K-0009Z</t>
  </si>
  <si>
    <t>19K-0010Z</t>
  </si>
  <si>
    <t>19K-0011Z</t>
  </si>
  <si>
    <t>19K-0012Z</t>
  </si>
  <si>
    <t>MEM.KRATZER</t>
  </si>
  <si>
    <t>19K-0013Z</t>
  </si>
  <si>
    <t>19K-0014Z</t>
  </si>
  <si>
    <t>19K-0015Z</t>
  </si>
  <si>
    <t>19K-0016Z</t>
  </si>
  <si>
    <t>19K-0017Z</t>
  </si>
  <si>
    <t>19K-0018Z</t>
  </si>
  <si>
    <t>19K-0019Z</t>
  </si>
  <si>
    <t>19K-0020Z</t>
  </si>
  <si>
    <t>19K-0021Z</t>
  </si>
  <si>
    <t>19K-0022Z</t>
  </si>
  <si>
    <t>MEM.1MM ÜBERSCHNEIDUNG</t>
  </si>
  <si>
    <t>19K-0023Z</t>
  </si>
  <si>
    <t>19K-0024Z</t>
  </si>
  <si>
    <t>19K-0025Z</t>
  </si>
  <si>
    <t>19K-0026Z</t>
  </si>
  <si>
    <t>19K-0027Z</t>
  </si>
  <si>
    <t>19K-0028Z</t>
  </si>
  <si>
    <t>FA537106</t>
  </si>
  <si>
    <t>19K-0029Z</t>
  </si>
  <si>
    <t>19K-0030Z</t>
  </si>
  <si>
    <t>19K-0031Z</t>
  </si>
  <si>
    <t>19K-0032Z</t>
  </si>
  <si>
    <t>19K-0033Z</t>
  </si>
  <si>
    <t>19K-0034Z</t>
  </si>
  <si>
    <t>19K-0035Z</t>
  </si>
  <si>
    <t>19K-0036Z</t>
  </si>
  <si>
    <t>19K-0037Z</t>
  </si>
  <si>
    <t>19K-0038Z</t>
  </si>
  <si>
    <t>MEM.2MM ÜBERSCHNEIDUNG</t>
  </si>
  <si>
    <t>18G-0059Z</t>
  </si>
  <si>
    <t>FA544456</t>
  </si>
  <si>
    <t>19K-0039Z</t>
  </si>
  <si>
    <t>A91024</t>
  </si>
  <si>
    <t>18H-0002Z</t>
  </si>
  <si>
    <t>REP.</t>
  </si>
  <si>
    <t>19K-0040Z</t>
  </si>
  <si>
    <t>19K-0041Z</t>
  </si>
  <si>
    <t>19K-0042Z</t>
  </si>
  <si>
    <t>19K-0043Z</t>
  </si>
  <si>
    <t>19K-0044Z</t>
  </si>
  <si>
    <t>19K-0045Z</t>
  </si>
  <si>
    <t>19K-0046Z</t>
  </si>
  <si>
    <t>19K-0047Z</t>
  </si>
  <si>
    <t>19K-0048Z</t>
  </si>
  <si>
    <t>19K-0049Z</t>
  </si>
  <si>
    <t>19K-0050Z</t>
  </si>
  <si>
    <t>19K-0051Z</t>
  </si>
  <si>
    <t>19K-0052Z</t>
  </si>
  <si>
    <t>CARMEN TEST</t>
  </si>
  <si>
    <t>19K-0053Z</t>
  </si>
  <si>
    <t>LP/CS</t>
  </si>
  <si>
    <t>18J-0090Z</t>
  </si>
  <si>
    <t>18H-0015Z</t>
  </si>
  <si>
    <t>19K-0054Z</t>
  </si>
  <si>
    <t>19K-0055Z</t>
  </si>
  <si>
    <t>FA546216</t>
  </si>
  <si>
    <t>FA544457</t>
  </si>
  <si>
    <t>FA543745</t>
  </si>
  <si>
    <t>FA537107</t>
  </si>
  <si>
    <t>19K-0056Z</t>
  </si>
  <si>
    <t>19K-0057Z</t>
  </si>
  <si>
    <t>19K-0058Z</t>
  </si>
  <si>
    <t>19K-0059Z</t>
  </si>
  <si>
    <t>19K-0060Z</t>
  </si>
  <si>
    <t>19K-0061Z</t>
  </si>
  <si>
    <t>19K-0062Z</t>
  </si>
  <si>
    <t>19K-0063Z</t>
  </si>
  <si>
    <t>19K-0064Z</t>
  </si>
  <si>
    <t>19K-0065Z</t>
  </si>
  <si>
    <t>MEM.PUNKTÖCHER</t>
  </si>
  <si>
    <t>MEM.RAND SCHLECHT GESCHNITTEN (I.O C.S)</t>
  </si>
  <si>
    <t>19K-0066Z</t>
  </si>
  <si>
    <t>19K-0067Z</t>
  </si>
  <si>
    <t>19K-0068Z</t>
  </si>
  <si>
    <t>19K-0069Z</t>
  </si>
  <si>
    <t>19K-0070Z</t>
  </si>
  <si>
    <t>19K-0071Z</t>
  </si>
  <si>
    <t>19K-0072Z</t>
  </si>
  <si>
    <t>19K-0073Z</t>
  </si>
  <si>
    <t>19K-0074Z</t>
  </si>
  <si>
    <t>19K-0075Z</t>
  </si>
  <si>
    <t>19K-0076Z</t>
  </si>
  <si>
    <t>19K-0077Z</t>
  </si>
  <si>
    <t>19K-0078Z</t>
  </si>
  <si>
    <t>19K-0079Z</t>
  </si>
  <si>
    <t>19K-0080Z</t>
  </si>
  <si>
    <t>19K-0081Z</t>
  </si>
  <si>
    <t>19K-0082Z</t>
  </si>
  <si>
    <t>19K-0083Z</t>
  </si>
  <si>
    <t>19K-0084Z</t>
  </si>
  <si>
    <t>19K-0085Z</t>
  </si>
  <si>
    <t>MEM.ÜBERLÄPPUNG</t>
  </si>
  <si>
    <t>MEM.PUNKTLÖCHER,ÜBERLÄPPUNG</t>
  </si>
  <si>
    <t>FA547393</t>
  </si>
  <si>
    <t>A91167</t>
  </si>
  <si>
    <t>19K-0086Z</t>
  </si>
  <si>
    <t>17K-0032Z</t>
  </si>
  <si>
    <t>FA540454</t>
  </si>
  <si>
    <t>FA532552</t>
  </si>
  <si>
    <t>19K-0087Z</t>
  </si>
  <si>
    <t>19K-0088Z</t>
  </si>
  <si>
    <t>19K-0089Z</t>
  </si>
  <si>
    <t>19K-0090Z</t>
  </si>
  <si>
    <t>19K-0091Z</t>
  </si>
  <si>
    <t>19K-0092Z</t>
  </si>
  <si>
    <t>19K-0093Z</t>
  </si>
  <si>
    <t>19K-0094Z</t>
  </si>
  <si>
    <t>19K-0095Z</t>
  </si>
  <si>
    <t>19K-0096Z</t>
  </si>
  <si>
    <t>19K-0097Z</t>
  </si>
  <si>
    <t>19K-0098Z</t>
  </si>
  <si>
    <t>19K-0099Z</t>
  </si>
  <si>
    <t>FA503017</t>
  </si>
  <si>
    <t>19L-0001Z</t>
  </si>
  <si>
    <t>19L-0002Z</t>
  </si>
  <si>
    <t>19L-0003Z</t>
  </si>
  <si>
    <t>19L-0004Z</t>
  </si>
  <si>
    <t>19L-0005Z</t>
  </si>
  <si>
    <t>MEM. PUNKTLÖCHER/ÜBERLAPPUNG</t>
  </si>
  <si>
    <t>MEM. ÜBERLAPPUNG</t>
  </si>
  <si>
    <t>FA543622</t>
  </si>
  <si>
    <t>19L-0006Z</t>
  </si>
  <si>
    <t>19L-0007Z</t>
  </si>
  <si>
    <t>19L-0008Z</t>
  </si>
  <si>
    <t>19L-0009Z</t>
  </si>
  <si>
    <t>MEM.ÜBERSCHNEIDUNG</t>
  </si>
  <si>
    <t>FA497545</t>
  </si>
  <si>
    <t>19L-0010Z</t>
  </si>
  <si>
    <t>19L-0011Z</t>
  </si>
  <si>
    <t>19L-0012Z</t>
  </si>
  <si>
    <t>19L-0013Z</t>
  </si>
  <si>
    <t>19L-0014Z</t>
  </si>
  <si>
    <t>19L-0015Z</t>
  </si>
  <si>
    <t>19L-0016Z</t>
  </si>
  <si>
    <t>19L-0017Z</t>
  </si>
  <si>
    <t>19L-0018Z</t>
  </si>
  <si>
    <t>19L-0019Z</t>
  </si>
  <si>
    <t>19L-0020Z</t>
  </si>
  <si>
    <t>19L-0021Z</t>
  </si>
  <si>
    <t>19L-0022Z</t>
  </si>
  <si>
    <t>19L-0023Z</t>
  </si>
  <si>
    <t>FA546261</t>
  </si>
  <si>
    <t>2 TEST ALTE SPÜHLANLAGE</t>
  </si>
  <si>
    <t xml:space="preserve">JEDE STUNDE EIN/AUSCHALTEN  </t>
  </si>
  <si>
    <t>2 TEST NEUE SPÜHLANLAGE RECHTS</t>
  </si>
  <si>
    <t>19L-0024Z-R</t>
  </si>
  <si>
    <t>19L-0025Z-R</t>
  </si>
  <si>
    <t>19L-0026Z-R</t>
  </si>
  <si>
    <t>19L-0027Z-R</t>
  </si>
  <si>
    <t>19L-0028Z-R</t>
  </si>
  <si>
    <t>19L-0029Z-R</t>
  </si>
  <si>
    <t>FA549893</t>
  </si>
  <si>
    <t>18I-0049Z-R</t>
  </si>
  <si>
    <t>19L-0030Z</t>
  </si>
  <si>
    <t>19L-0031Z</t>
  </si>
  <si>
    <t>19L-0032Z</t>
  </si>
  <si>
    <t>19L-0033Z</t>
  </si>
  <si>
    <t>19L-0034Z</t>
  </si>
  <si>
    <t>19L-0035Z</t>
  </si>
  <si>
    <t>FA546262</t>
  </si>
  <si>
    <t>19L-0036Z</t>
  </si>
  <si>
    <t>19L-0037Z</t>
  </si>
  <si>
    <t>FA549780</t>
  </si>
  <si>
    <t>19L-0038Z</t>
  </si>
  <si>
    <t>19L-0039Z</t>
  </si>
  <si>
    <t>19L-0040Z</t>
  </si>
  <si>
    <t>19L-0041Z</t>
  </si>
  <si>
    <t>19L-0042Z</t>
  </si>
  <si>
    <t>19L-0043Z</t>
  </si>
  <si>
    <t>19L-0044Z</t>
  </si>
  <si>
    <t>19L-0045Z</t>
  </si>
  <si>
    <t>MEM.1MM ÜBERLÄPPUNG</t>
  </si>
  <si>
    <t>FA543624</t>
  </si>
  <si>
    <t>19L-0046Z</t>
  </si>
  <si>
    <t>19L-0047Z</t>
  </si>
  <si>
    <t>19L-0048Z</t>
  </si>
  <si>
    <t>19L-0049Z</t>
  </si>
  <si>
    <t>19L-0050Z</t>
  </si>
  <si>
    <t>19L-0051Z</t>
  </si>
  <si>
    <t>19L-0052Z</t>
  </si>
  <si>
    <t>19L-0053Z</t>
  </si>
  <si>
    <t>19L-0054Z</t>
  </si>
  <si>
    <t>19L-0055Z</t>
  </si>
  <si>
    <t>MEM. ÜBERLÄPPUNG</t>
  </si>
  <si>
    <t>19L-0056Z</t>
  </si>
  <si>
    <t>19L-0057Z</t>
  </si>
  <si>
    <t>19L-0058Z</t>
  </si>
  <si>
    <t>19L-0059Z</t>
  </si>
  <si>
    <t>19L-0060Z</t>
  </si>
  <si>
    <t>19L-0061Z</t>
  </si>
  <si>
    <t>19L-0062Z</t>
  </si>
  <si>
    <t>19L-0063Z</t>
  </si>
  <si>
    <t>19L-0064Z</t>
  </si>
  <si>
    <t>19L-0065Z</t>
  </si>
  <si>
    <t>19L-0066Z</t>
  </si>
  <si>
    <t>19L-0067Z</t>
  </si>
  <si>
    <t>19L-0068Z</t>
  </si>
  <si>
    <t>19L-0069Z</t>
  </si>
  <si>
    <t>19L-0070Z</t>
  </si>
  <si>
    <t>FA550646</t>
  </si>
  <si>
    <t>FA550644</t>
  </si>
  <si>
    <t>17B-0031Z</t>
  </si>
  <si>
    <t>(A91160)</t>
  </si>
  <si>
    <t>(A91084)</t>
  </si>
  <si>
    <t>(A91194)</t>
  </si>
  <si>
    <t>FA551241</t>
  </si>
  <si>
    <t>FA549839</t>
  </si>
  <si>
    <t>19L-0071Z</t>
  </si>
  <si>
    <t>19L-0072Z</t>
  </si>
  <si>
    <t>19L-0073Z</t>
  </si>
  <si>
    <t>19L-0074Z</t>
  </si>
  <si>
    <t>MEM.GROSSES PUNKTLOCH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</si>
</sst>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dd\.mm\.yy;@"/>
    <numFmt numFmtId="165" formatCode="0.000"/>
    <numFmt numFmtId="166" formatCode="0.0"/>
    <numFmt numFmtId="167" formatCode="_ * #,##0.0_ ;_ * \-#,##0.0_ ;_ * &quot;-&quot;??_ ;_ @_ "/>
    <numFmt numFmtId="168" formatCode="_ * #,##0_ ;_ * \-#,##0_ ;_ * &quot;-&quot;??_ ;_ @_ "/>
  </numFmts>
  <fonts count="84" x14ac:knownFonts="1">
    <font>
      <sz val="10"/>
      <name val="Arial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9"/>
      <name val="Arial"/>
      <family val="2"/>
    </font>
    <font>
      <b/>
      <sz val="8"/>
      <name val="Verdana"/>
      <family val="2"/>
    </font>
    <font>
      <sz val="10"/>
      <name val="Verdana"/>
      <family val="2"/>
    </font>
    <font>
      <b/>
      <sz val="10"/>
      <color theme="0"/>
      <name val="Verdana"/>
      <family val="2"/>
    </font>
    <font>
      <sz val="10"/>
      <color theme="3" tint="0.39997558519241921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Segoe UI"/>
      <family val="2"/>
    </font>
    <font>
      <sz val="10"/>
      <color rgb="FFFF0000"/>
      <name val="Arial"/>
      <family val="2"/>
    </font>
    <font>
      <sz val="10"/>
      <color rgb="FFFF0000"/>
      <name val="Verdana"/>
      <family val="2"/>
    </font>
    <font>
      <i/>
      <sz val="12"/>
      <name val="Verdana"/>
      <family val="2"/>
    </font>
    <font>
      <b/>
      <sz val="10"/>
      <color rgb="FFFF0000"/>
      <name val="Verdana"/>
      <family val="2"/>
    </font>
    <font>
      <sz val="10"/>
      <color theme="0" tint="-0.34998626667073579"/>
      <name val="Arial"/>
      <family val="2"/>
    </font>
    <font>
      <sz val="10"/>
      <color rgb="FF008000"/>
      <name val="Arial"/>
      <family val="2"/>
    </font>
    <font>
      <sz val="10"/>
      <color theme="0" tint="-0.34998626667073579"/>
      <name val="Verdana"/>
      <family val="2"/>
    </font>
    <font>
      <sz val="10"/>
      <color theme="0" tint="-0.249977111117893"/>
      <name val="Verdana"/>
      <family val="2"/>
    </font>
    <font>
      <sz val="10"/>
      <color theme="0" tint="-0.249977111117893"/>
      <name val="Arial"/>
      <family val="2"/>
    </font>
    <font>
      <sz val="10"/>
      <color theme="9" tint="-0.499984740745262"/>
      <name val="Verdana"/>
      <family val="2"/>
    </font>
    <font>
      <sz val="10"/>
      <color theme="9" tint="-0.499984740745262"/>
      <name val="Arial"/>
      <family val="2"/>
    </font>
    <font>
      <sz val="10"/>
      <color theme="0" tint="-0.499984740745262"/>
      <name val="Verdana"/>
      <family val="2"/>
    </font>
    <font>
      <sz val="10"/>
      <color theme="0" tint="-0.499984740745262"/>
      <name val="Arial"/>
      <family val="2"/>
    </font>
    <font>
      <b/>
      <sz val="10"/>
      <name val="Verdana"/>
      <family val="2"/>
    </font>
    <font>
      <sz val="10"/>
      <color theme="0" tint="-0.14999847407452621"/>
      <name val="Verdana"/>
      <family val="2"/>
    </font>
    <font>
      <sz val="10"/>
      <color theme="0" tint="-0.14999847407452621"/>
      <name val="Arial"/>
      <family val="2"/>
    </font>
    <font>
      <sz val="11"/>
      <color rgb="FFFF0000"/>
      <name val="Calibri"/>
      <family val="2"/>
    </font>
    <font>
      <sz val="9"/>
      <color indexed="81"/>
      <name val="Segoe UI"/>
      <charset val="1"/>
    </font>
    <font>
      <vertAlign val="subscript"/>
      <sz val="10"/>
      <name val="Verdana"/>
      <family val="2"/>
    </font>
    <font>
      <b/>
      <sz val="9"/>
      <name val="Arial"/>
      <family val="2"/>
    </font>
    <font>
      <sz val="8"/>
      <name val="Verdana"/>
      <family val="2"/>
    </font>
    <font>
      <sz val="7.8"/>
      <name val="Verdana"/>
      <family val="2"/>
    </font>
    <font>
      <sz val="7.5"/>
      <name val="Verdana"/>
      <family val="2"/>
    </font>
    <font>
      <sz val="7.5"/>
      <name val="Arial"/>
      <family val="2"/>
    </font>
    <font>
      <sz val="10"/>
      <color rgb="FFFFC000"/>
      <name val="Verdana"/>
      <family val="2"/>
    </font>
    <font>
      <sz val="10"/>
      <color theme="1" tint="0.499984740745262"/>
      <name val="Verdana"/>
      <family val="2"/>
    </font>
    <font>
      <sz val="10"/>
      <color theme="1"/>
      <name val="Arial"/>
      <family val="2"/>
    </font>
    <font>
      <b/>
      <sz val="9"/>
      <color indexed="81"/>
      <name val="Segoe UI"/>
      <charset val="1"/>
    </font>
    <font>
      <sz val="10"/>
      <color rgb="FF0070C0"/>
      <name val="Verdana"/>
      <family val="2"/>
    </font>
    <font>
      <sz val="10"/>
      <color rgb="FF0070C0"/>
      <name val="Arial"/>
      <family val="2"/>
    </font>
    <font>
      <i/>
      <sz val="10"/>
      <color rgb="FF0070C0"/>
      <name val="Verdana"/>
      <family val="2"/>
    </font>
    <font>
      <i/>
      <sz val="10"/>
      <name val="Verdana"/>
      <family val="2"/>
    </font>
    <font>
      <b/>
      <sz val="9"/>
      <color indexed="81"/>
      <name val="Segoe UI"/>
      <family val="2"/>
    </font>
    <font>
      <sz val="10"/>
      <color rgb="FF9C0006"/>
      <name val="Verdana"/>
      <family val="2"/>
    </font>
    <font>
      <sz val="10"/>
      <color rgb="FF3F3F76"/>
      <name val="Verdana"/>
      <family val="2"/>
    </font>
    <font>
      <sz val="10"/>
      <color theme="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3" fontId="46" fillId="0" borderId="0" applyFont="0" applyFill="0" applyBorder="0" applyAlignment="0" applyProtection="0"/>
    <xf numFmtId="0" fontId="81" fillId="8" borderId="0" applyNumberFormat="0" applyBorder="0" applyAlignment="0" applyProtection="0"/>
    <xf numFmtId="0" fontId="82" fillId="9" borderId="7" applyNumberFormat="0" applyAlignment="0" applyProtection="0"/>
  </cellStyleXfs>
  <cellXfs count="294">
    <xf numFmtId="0" fontId="0" fillId="0" borderId="0" xfId="0"/>
    <xf numFmtId="164" fontId="40" fillId="0" borderId="0" xfId="0" applyNumberFormat="1" applyFont="1" applyAlignment="1">
      <alignment horizontal="center"/>
    </xf>
    <xf numFmtId="49" fontId="40" fillId="0" borderId="0" xfId="0" applyNumberFormat="1" applyFont="1" applyAlignment="1">
      <alignment horizontal="center"/>
    </xf>
    <xf numFmtId="49" fontId="40" fillId="0" borderId="0" xfId="0" applyNumberFormat="1" applyFont="1" applyAlignment="1">
      <alignment horizontal="left"/>
    </xf>
    <xf numFmtId="1" fontId="41" fillId="0" borderId="1" xfId="0" applyNumberFormat="1" applyFont="1" applyBorder="1" applyAlignment="1">
      <alignment horizontal="center" wrapText="1"/>
    </xf>
    <xf numFmtId="165" fontId="41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41" fillId="0" borderId="1" xfId="0" applyNumberFormat="1" applyFont="1" applyBorder="1" applyAlignment="1">
      <alignment horizontal="center" wrapText="1"/>
    </xf>
    <xf numFmtId="0" fontId="0" fillId="2" borderId="0" xfId="0" applyFill="1"/>
    <xf numFmtId="164" fontId="40" fillId="2" borderId="0" xfId="0" applyNumberFormat="1" applyFont="1" applyFill="1" applyAlignment="1">
      <alignment horizontal="center"/>
    </xf>
    <xf numFmtId="49" fontId="40" fillId="2" borderId="0" xfId="0" applyNumberFormat="1" applyFont="1" applyFill="1" applyAlignment="1">
      <alignment horizontal="center"/>
    </xf>
    <xf numFmtId="49" fontId="40" fillId="2" borderId="0" xfId="0" applyNumberFormat="1" applyFont="1" applyFill="1" applyAlignment="1">
      <alignment horizontal="left"/>
    </xf>
    <xf numFmtId="0" fontId="42" fillId="0" borderId="1" xfId="0" applyFont="1" applyBorder="1" applyAlignment="1">
      <alignment horizontal="center"/>
    </xf>
    <xf numFmtId="166" fontId="42" fillId="0" borderId="1" xfId="0" applyNumberFormat="1" applyFont="1" applyBorder="1" applyAlignment="1">
      <alignment horizontal="center"/>
    </xf>
    <xf numFmtId="165" fontId="42" fillId="0" borderId="1" xfId="0" applyNumberFormat="1" applyFont="1" applyBorder="1" applyAlignment="1">
      <alignment horizontal="center"/>
    </xf>
    <xf numFmtId="0" fontId="43" fillId="2" borderId="0" xfId="0" applyFont="1" applyFill="1" applyAlignment="1">
      <alignment horizontal="center"/>
    </xf>
    <xf numFmtId="165" fontId="0" fillId="2" borderId="0" xfId="0" applyNumberFormat="1" applyFill="1"/>
    <xf numFmtId="165" fontId="40" fillId="2" borderId="0" xfId="0" applyNumberFormat="1" applyFont="1" applyFill="1" applyAlignment="1">
      <alignment horizontal="center"/>
    </xf>
    <xf numFmtId="165" fontId="40" fillId="0" borderId="0" xfId="0" applyNumberFormat="1" applyFont="1" applyAlignment="1">
      <alignment horizontal="center"/>
    </xf>
    <xf numFmtId="165" fontId="40" fillId="2" borderId="0" xfId="0" applyNumberFormat="1" applyFont="1" applyFill="1" applyAlignment="1">
      <alignment horizontal="left"/>
    </xf>
    <xf numFmtId="165" fontId="40" fillId="0" borderId="0" xfId="0" applyNumberFormat="1" applyFont="1" applyAlignment="1">
      <alignment horizontal="left"/>
    </xf>
    <xf numFmtId="0" fontId="44" fillId="0" borderId="1" xfId="0" applyFont="1" applyBorder="1" applyAlignment="1">
      <alignment horizontal="center"/>
    </xf>
    <xf numFmtId="167" fontId="41" fillId="0" borderId="1" xfId="1" applyNumberFormat="1" applyFont="1" applyBorder="1" applyAlignment="1">
      <alignment horizontal="center" wrapText="1"/>
    </xf>
    <xf numFmtId="167" fontId="40" fillId="0" borderId="0" xfId="1" applyNumberFormat="1" applyFont="1" applyAlignment="1">
      <alignment horizontal="center"/>
    </xf>
    <xf numFmtId="167" fontId="40" fillId="2" borderId="0" xfId="1" applyNumberFormat="1" applyFont="1" applyFill="1" applyAlignment="1">
      <alignment horizontal="center"/>
    </xf>
    <xf numFmtId="168" fontId="41" fillId="0" borderId="1" xfId="1" applyNumberFormat="1" applyFont="1" applyBorder="1" applyAlignment="1">
      <alignment horizontal="center" wrapText="1"/>
    </xf>
    <xf numFmtId="168" fontId="40" fillId="2" borderId="0" xfId="1" applyNumberFormat="1" applyFont="1" applyFill="1" applyAlignment="1">
      <alignment horizontal="center"/>
    </xf>
    <xf numFmtId="168" fontId="40" fillId="0" borderId="0" xfId="1" applyNumberFormat="1" applyFont="1" applyAlignment="1">
      <alignment horizontal="center"/>
    </xf>
    <xf numFmtId="167" fontId="0" fillId="2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8" fontId="0" fillId="2" borderId="0" xfId="1" applyNumberFormat="1" applyFont="1" applyFill="1" applyAlignment="1">
      <alignment horizontal="center"/>
    </xf>
    <xf numFmtId="166" fontId="42" fillId="0" borderId="1" xfId="1" applyNumberFormat="1" applyFont="1" applyBorder="1" applyAlignment="1">
      <alignment horizontal="center"/>
    </xf>
    <xf numFmtId="1" fontId="42" fillId="0" borderId="1" xfId="1" applyNumberFormat="1" applyFont="1" applyBorder="1" applyAlignment="1">
      <alignment horizontal="center"/>
    </xf>
    <xf numFmtId="1" fontId="42" fillId="0" borderId="1" xfId="0" applyNumberFormat="1" applyFont="1" applyBorder="1" applyAlignment="1">
      <alignment horizontal="center"/>
    </xf>
    <xf numFmtId="165" fontId="41" fillId="3" borderId="1" xfId="0" applyNumberFormat="1" applyFont="1" applyFill="1" applyBorder="1" applyAlignment="1">
      <alignment horizontal="center" wrapText="1"/>
    </xf>
    <xf numFmtId="165" fontId="0" fillId="3" borderId="1" xfId="0" applyNumberFormat="1" applyFill="1" applyBorder="1" applyAlignment="1">
      <alignment horizontal="center"/>
    </xf>
    <xf numFmtId="0" fontId="45" fillId="0" borderId="0" xfId="0" applyFont="1"/>
    <xf numFmtId="0" fontId="42" fillId="0" borderId="1" xfId="0" applyFont="1" applyBorder="1" applyAlignment="1">
      <alignment horizontal="right"/>
    </xf>
    <xf numFmtId="0" fontId="45" fillId="2" borderId="0" xfId="0" applyFont="1" applyFill="1"/>
    <xf numFmtId="165" fontId="45" fillId="0" borderId="1" xfId="0" applyNumberFormat="1" applyFont="1" applyBorder="1" applyAlignment="1">
      <alignment horizontal="center"/>
    </xf>
    <xf numFmtId="2" fontId="0" fillId="2" borderId="0" xfId="0" applyNumberFormat="1" applyFill="1"/>
    <xf numFmtId="2" fontId="41" fillId="3" borderId="1" xfId="0" applyNumberFormat="1" applyFont="1" applyFill="1" applyBorder="1" applyAlignment="1">
      <alignment horizontal="center" wrapText="1"/>
    </xf>
    <xf numFmtId="2" fontId="0" fillId="3" borderId="1" xfId="0" applyNumberFormat="1" applyFill="1" applyBorder="1" applyAlignment="1">
      <alignment horizontal="center"/>
    </xf>
    <xf numFmtId="2" fontId="40" fillId="2" borderId="0" xfId="0" applyNumberFormat="1" applyFont="1" applyFill="1" applyAlignment="1">
      <alignment horizontal="center"/>
    </xf>
    <xf numFmtId="2" fontId="40" fillId="0" borderId="0" xfId="0" applyNumberFormat="1" applyFont="1" applyAlignment="1">
      <alignment horizontal="center"/>
    </xf>
    <xf numFmtId="166" fontId="0" fillId="2" borderId="0" xfId="0" applyNumberFormat="1" applyFill="1" applyAlignment="1">
      <alignment horizontal="center"/>
    </xf>
    <xf numFmtId="166" fontId="40" fillId="2" borderId="0" xfId="0" applyNumberFormat="1" applyFont="1" applyFill="1" applyAlignment="1">
      <alignment horizontal="center"/>
    </xf>
    <xf numFmtId="166" fontId="40" fillId="0" borderId="0" xfId="0" applyNumberFormat="1" applyFont="1" applyAlignment="1">
      <alignment horizontal="center"/>
    </xf>
    <xf numFmtId="0" fontId="45" fillId="2" borderId="0" xfId="0" applyFont="1" applyFill="1" applyAlignment="1"/>
    <xf numFmtId="0" fontId="42" fillId="0" borderId="1" xfId="0" applyFont="1" applyBorder="1" applyAlignment="1"/>
    <xf numFmtId="0" fontId="45" fillId="0" borderId="0" xfId="0" applyFont="1" applyAlignment="1"/>
    <xf numFmtId="165" fontId="42" fillId="0" borderId="1" xfId="0" applyNumberFormat="1" applyFont="1" applyBorder="1" applyAlignment="1"/>
    <xf numFmtId="165" fontId="42" fillId="0" borderId="1" xfId="0" applyNumberFormat="1" applyFont="1" applyFill="1" applyBorder="1" applyAlignment="1"/>
    <xf numFmtId="0" fontId="45" fillId="0" borderId="1" xfId="0" applyFont="1" applyBorder="1" applyAlignment="1"/>
    <xf numFmtId="0" fontId="42" fillId="4" borderId="1" xfId="0" applyFont="1" applyFill="1" applyBorder="1" applyAlignment="1">
      <alignment horizontal="center"/>
    </xf>
    <xf numFmtId="166" fontId="42" fillId="4" borderId="1" xfId="1" applyNumberFormat="1" applyFont="1" applyFill="1" applyBorder="1" applyAlignment="1">
      <alignment horizontal="center"/>
    </xf>
    <xf numFmtId="1" fontId="42" fillId="4" borderId="1" xfId="1" applyNumberFormat="1" applyFont="1" applyFill="1" applyBorder="1" applyAlignment="1">
      <alignment horizontal="center"/>
    </xf>
    <xf numFmtId="165" fontId="42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6" fontId="42" fillId="4" borderId="1" xfId="0" applyNumberFormat="1" applyFont="1" applyFill="1" applyBorder="1" applyAlignment="1">
      <alignment horizontal="center"/>
    </xf>
    <xf numFmtId="0" fontId="42" fillId="4" borderId="1" xfId="0" applyFont="1" applyFill="1" applyBorder="1" applyAlignment="1"/>
    <xf numFmtId="165" fontId="42" fillId="4" borderId="1" xfId="0" applyNumberFormat="1" applyFont="1" applyFill="1" applyBorder="1" applyAlignment="1"/>
    <xf numFmtId="165" fontId="45" fillId="3" borderId="1" xfId="0" applyNumberFormat="1" applyFont="1" applyFill="1" applyBorder="1" applyAlignment="1">
      <alignment horizontal="center"/>
    </xf>
    <xf numFmtId="2" fontId="45" fillId="3" borderId="1" xfId="0" applyNumberFormat="1" applyFont="1" applyFill="1" applyBorder="1" applyAlignment="1">
      <alignment horizontal="center"/>
    </xf>
    <xf numFmtId="0" fontId="42" fillId="0" borderId="1" xfId="0" applyFont="1" applyBorder="1" applyAlignment="1">
      <alignment horizontal="left"/>
    </xf>
    <xf numFmtId="1" fontId="49" fillId="0" borderId="1" xfId="1" applyNumberFormat="1" applyFont="1" applyBorder="1" applyAlignment="1">
      <alignment horizontal="center"/>
    </xf>
    <xf numFmtId="165" fontId="42" fillId="0" borderId="1" xfId="0" applyNumberFormat="1" applyFont="1" applyBorder="1" applyAlignment="1">
      <alignment horizontal="right" indent="1"/>
    </xf>
    <xf numFmtId="0" fontId="50" fillId="0" borderId="1" xfId="0" applyFont="1" applyBorder="1" applyAlignment="1">
      <alignment horizontal="center"/>
    </xf>
    <xf numFmtId="165" fontId="41" fillId="0" borderId="1" xfId="0" applyNumberFormat="1" applyFont="1" applyBorder="1" applyAlignment="1">
      <alignment horizontal="center" vertical="center" wrapText="1"/>
    </xf>
    <xf numFmtId="0" fontId="45" fillId="2" borderId="0" xfId="0" applyFont="1" applyFill="1" applyAlignment="1">
      <alignment horizontal="center"/>
    </xf>
    <xf numFmtId="0" fontId="45" fillId="0" borderId="0" xfId="0" applyFont="1" applyAlignment="1">
      <alignment horizontal="center"/>
    </xf>
    <xf numFmtId="0" fontId="49" fillId="0" borderId="1" xfId="0" applyFont="1" applyBorder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48" fillId="0" borderId="1" xfId="0" applyFont="1" applyBorder="1" applyAlignment="1"/>
    <xf numFmtId="11" fontId="42" fillId="0" borderId="1" xfId="0" applyNumberFormat="1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42" fillId="5" borderId="1" xfId="0" applyFont="1" applyFill="1" applyBorder="1" applyAlignment="1">
      <alignment horizontal="center"/>
    </xf>
    <xf numFmtId="166" fontId="42" fillId="0" borderId="4" xfId="1" applyNumberFormat="1" applyFont="1" applyFill="1" applyBorder="1" applyAlignment="1">
      <alignment horizontal="center"/>
    </xf>
    <xf numFmtId="0" fontId="49" fillId="0" borderId="1" xfId="0" applyFont="1" applyBorder="1" applyAlignment="1">
      <alignment horizontal="left"/>
    </xf>
    <xf numFmtId="165" fontId="52" fillId="0" borderId="1" xfId="0" applyNumberFormat="1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53" fillId="2" borderId="0" xfId="0" applyFont="1" applyFill="1"/>
    <xf numFmtId="0" fontId="53" fillId="0" borderId="1" xfId="0" applyFont="1" applyBorder="1" applyAlignment="1">
      <alignment horizontal="center"/>
    </xf>
    <xf numFmtId="0" fontId="53" fillId="0" borderId="0" xfId="0" applyFont="1"/>
    <xf numFmtId="166" fontId="42" fillId="5" borderId="1" xfId="1" applyNumberFormat="1" applyFont="1" applyFill="1" applyBorder="1" applyAlignment="1">
      <alignment horizontal="center"/>
    </xf>
    <xf numFmtId="1" fontId="42" fillId="5" borderId="1" xfId="1" applyNumberFormat="1" applyFont="1" applyFill="1" applyBorder="1" applyAlignment="1">
      <alignment horizontal="center"/>
    </xf>
    <xf numFmtId="165" fontId="45" fillId="5" borderId="1" xfId="0" applyNumberFormat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6" fontId="42" fillId="5" borderId="1" xfId="0" applyNumberFormat="1" applyFont="1" applyFill="1" applyBorder="1" applyAlignment="1">
      <alignment horizontal="center"/>
    </xf>
    <xf numFmtId="0" fontId="45" fillId="5" borderId="0" xfId="0" applyFont="1" applyFill="1" applyAlignment="1">
      <alignment horizontal="center"/>
    </xf>
    <xf numFmtId="0" fontId="45" fillId="5" borderId="1" xfId="0" applyNumberFormat="1" applyFont="1" applyFill="1" applyBorder="1" applyAlignment="1">
      <alignment horizontal="left"/>
    </xf>
    <xf numFmtId="0" fontId="45" fillId="5" borderId="1" xfId="0" applyFont="1" applyFill="1" applyBorder="1" applyAlignment="1"/>
    <xf numFmtId="0" fontId="45" fillId="5" borderId="0" xfId="0" applyFont="1" applyFill="1" applyAlignment="1"/>
    <xf numFmtId="0" fontId="42" fillId="5" borderId="0" xfId="0" applyFont="1" applyFill="1" applyBorder="1" applyAlignment="1">
      <alignment horizontal="center"/>
    </xf>
    <xf numFmtId="0" fontId="42" fillId="5" borderId="1" xfId="0" applyFont="1" applyFill="1" applyBorder="1" applyAlignment="1">
      <alignment horizontal="left"/>
    </xf>
    <xf numFmtId="0" fontId="54" fillId="0" borderId="1" xfId="0" applyFont="1" applyBorder="1" applyAlignment="1">
      <alignment horizontal="center"/>
    </xf>
    <xf numFmtId="166" fontId="42" fillId="0" borderId="1" xfId="0" applyNumberFormat="1" applyFont="1" applyBorder="1" applyAlignment="1">
      <alignment horizontal="left"/>
    </xf>
    <xf numFmtId="166" fontId="42" fillId="0" borderId="5" xfId="0" applyNumberFormat="1" applyFont="1" applyBorder="1" applyAlignment="1">
      <alignment horizontal="left"/>
    </xf>
    <xf numFmtId="16" fontId="42" fillId="0" borderId="1" xfId="0" applyNumberFormat="1" applyFont="1" applyBorder="1" applyAlignment="1">
      <alignment horizontal="center"/>
    </xf>
    <xf numFmtId="166" fontId="55" fillId="0" borderId="1" xfId="1" applyNumberFormat="1" applyFont="1" applyBorder="1" applyAlignment="1">
      <alignment horizontal="center"/>
    </xf>
    <xf numFmtId="1" fontId="55" fillId="0" borderId="1" xfId="1" applyNumberFormat="1" applyFont="1" applyBorder="1" applyAlignment="1">
      <alignment horizontal="center"/>
    </xf>
    <xf numFmtId="165" fontId="56" fillId="3" borderId="1" xfId="0" applyNumberFormat="1" applyFont="1" applyFill="1" applyBorder="1" applyAlignment="1">
      <alignment horizontal="center"/>
    </xf>
    <xf numFmtId="2" fontId="56" fillId="3" borderId="1" xfId="0" applyNumberFormat="1" applyFont="1" applyFill="1" applyBorder="1" applyAlignment="1">
      <alignment horizontal="center"/>
    </xf>
    <xf numFmtId="166" fontId="42" fillId="6" borderId="1" xfId="0" applyNumberFormat="1" applyFont="1" applyFill="1" applyBorder="1" applyAlignment="1">
      <alignment horizontal="center"/>
    </xf>
    <xf numFmtId="166" fontId="57" fillId="0" borderId="1" xfId="1" applyNumberFormat="1" applyFont="1" applyBorder="1" applyAlignment="1">
      <alignment horizontal="center"/>
    </xf>
    <xf numFmtId="1" fontId="57" fillId="0" borderId="1" xfId="1" applyNumberFormat="1" applyFont="1" applyBorder="1" applyAlignment="1">
      <alignment horizontal="center"/>
    </xf>
    <xf numFmtId="165" fontId="58" fillId="0" borderId="1" xfId="0" applyNumberFormat="1" applyFont="1" applyBorder="1" applyAlignment="1">
      <alignment horizontal="center"/>
    </xf>
    <xf numFmtId="165" fontId="57" fillId="0" borderId="1" xfId="0" applyNumberFormat="1" applyFont="1" applyBorder="1" applyAlignment="1">
      <alignment horizontal="center"/>
    </xf>
    <xf numFmtId="0" fontId="57" fillId="0" borderId="1" xfId="0" applyFont="1" applyBorder="1" applyAlignment="1">
      <alignment horizontal="left"/>
    </xf>
    <xf numFmtId="0" fontId="59" fillId="0" borderId="1" xfId="0" applyFont="1" applyBorder="1" applyAlignment="1">
      <alignment horizontal="center"/>
    </xf>
    <xf numFmtId="166" fontId="59" fillId="0" borderId="1" xfId="1" applyNumberFormat="1" applyFont="1" applyBorder="1" applyAlignment="1">
      <alignment horizontal="center"/>
    </xf>
    <xf numFmtId="1" fontId="59" fillId="0" borderId="1" xfId="1" applyNumberFormat="1" applyFont="1" applyBorder="1" applyAlignment="1">
      <alignment horizontal="center"/>
    </xf>
    <xf numFmtId="165" fontId="60" fillId="0" borderId="1" xfId="0" applyNumberFormat="1" applyFont="1" applyBorder="1" applyAlignment="1">
      <alignment horizontal="center"/>
    </xf>
    <xf numFmtId="165" fontId="59" fillId="0" borderId="1" xfId="0" applyNumberFormat="1" applyFont="1" applyBorder="1" applyAlignment="1">
      <alignment horizontal="center"/>
    </xf>
    <xf numFmtId="0" fontId="59" fillId="0" borderId="1" xfId="0" applyFont="1" applyBorder="1" applyAlignment="1">
      <alignment horizontal="left"/>
    </xf>
    <xf numFmtId="0" fontId="61" fillId="0" borderId="1" xfId="0" applyFont="1" applyBorder="1" applyAlignment="1">
      <alignment horizontal="center"/>
    </xf>
    <xf numFmtId="165" fontId="60" fillId="3" borderId="1" xfId="0" applyNumberFormat="1" applyFont="1" applyFill="1" applyBorder="1" applyAlignment="1">
      <alignment horizontal="center"/>
    </xf>
    <xf numFmtId="2" fontId="60" fillId="3" borderId="1" xfId="0" applyNumberFormat="1" applyFont="1" applyFill="1" applyBorder="1" applyAlignment="1">
      <alignment horizontal="center"/>
    </xf>
    <xf numFmtId="1" fontId="59" fillId="0" borderId="1" xfId="0" applyNumberFormat="1" applyFont="1" applyBorder="1" applyAlignment="1">
      <alignment horizontal="center"/>
    </xf>
    <xf numFmtId="166" fontId="59" fillId="0" borderId="1" xfId="0" applyNumberFormat="1" applyFont="1" applyBorder="1" applyAlignment="1">
      <alignment horizontal="center"/>
    </xf>
    <xf numFmtId="0" fontId="62" fillId="0" borderId="1" xfId="0" applyFont="1" applyBorder="1" applyAlignment="1">
      <alignment horizontal="center"/>
    </xf>
    <xf numFmtId="166" fontId="62" fillId="0" borderId="1" xfId="1" applyNumberFormat="1" applyFont="1" applyBorder="1" applyAlignment="1">
      <alignment horizontal="center"/>
    </xf>
    <xf numFmtId="1" fontId="62" fillId="0" borderId="1" xfId="1" applyNumberFormat="1" applyFont="1" applyBorder="1" applyAlignment="1">
      <alignment horizontal="center"/>
    </xf>
    <xf numFmtId="165" fontId="63" fillId="0" borderId="1" xfId="0" applyNumberFormat="1" applyFont="1" applyBorder="1" applyAlignment="1">
      <alignment horizontal="center"/>
    </xf>
    <xf numFmtId="165" fontId="62" fillId="0" borderId="1" xfId="0" applyNumberFormat="1" applyFont="1" applyBorder="1" applyAlignment="1">
      <alignment horizontal="center"/>
    </xf>
    <xf numFmtId="165" fontId="63" fillId="3" borderId="1" xfId="0" applyNumberFormat="1" applyFont="1" applyFill="1" applyBorder="1" applyAlignment="1">
      <alignment horizontal="center"/>
    </xf>
    <xf numFmtId="2" fontId="63" fillId="3" borderId="1" xfId="0" applyNumberFormat="1" applyFont="1" applyFill="1" applyBorder="1" applyAlignment="1">
      <alignment horizontal="center"/>
    </xf>
    <xf numFmtId="1" fontId="62" fillId="0" borderId="1" xfId="0" applyNumberFormat="1" applyFont="1" applyBorder="1" applyAlignment="1">
      <alignment horizontal="center"/>
    </xf>
    <xf numFmtId="166" fontId="62" fillId="0" borderId="1" xfId="0" applyNumberFormat="1" applyFont="1" applyBorder="1" applyAlignment="1">
      <alignment horizontal="center"/>
    </xf>
    <xf numFmtId="166" fontId="62" fillId="5" borderId="1" xfId="0" applyNumberFormat="1" applyFont="1" applyFill="1" applyBorder="1" applyAlignment="1">
      <alignment horizontal="center"/>
    </xf>
    <xf numFmtId="14" fontId="42" fillId="0" borderId="1" xfId="0" applyNumberFormat="1" applyFont="1" applyBorder="1" applyAlignment="1">
      <alignment horizontal="center"/>
    </xf>
    <xf numFmtId="166" fontId="59" fillId="6" borderId="1" xfId="0" applyNumberFormat="1" applyFont="1" applyFill="1" applyBorder="1" applyAlignment="1">
      <alignment horizontal="center"/>
    </xf>
    <xf numFmtId="0" fontId="50" fillId="0" borderId="1" xfId="0" applyFont="1" applyBorder="1" applyAlignment="1">
      <alignment horizontal="left"/>
    </xf>
    <xf numFmtId="0" fontId="60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64" fillId="0" borderId="0" xfId="0" applyFont="1"/>
    <xf numFmtId="0" fontId="42" fillId="0" borderId="2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2" fillId="0" borderId="6" xfId="0" applyFont="1" applyBorder="1" applyAlignment="1">
      <alignment horizontal="center"/>
    </xf>
    <xf numFmtId="0" fontId="42" fillId="0" borderId="1" xfId="0" quotePrefix="1" applyFont="1" applyBorder="1" applyAlignment="1">
      <alignment horizontal="left"/>
    </xf>
    <xf numFmtId="0" fontId="59" fillId="0" borderId="0" xfId="0" applyFont="1" applyBorder="1" applyAlignment="1">
      <alignment horizontal="center"/>
    </xf>
    <xf numFmtId="166" fontId="42" fillId="6" borderId="1" xfId="1" applyNumberFormat="1" applyFont="1" applyFill="1" applyBorder="1" applyAlignment="1">
      <alignment horizontal="center"/>
    </xf>
    <xf numFmtId="0" fontId="42" fillId="6" borderId="1" xfId="0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49" fontId="67" fillId="0" borderId="0" xfId="0" applyNumberFormat="1" applyFont="1" applyAlignment="1">
      <alignment horizontal="center"/>
    </xf>
    <xf numFmtId="0" fontId="39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68" fillId="0" borderId="1" xfId="0" applyFont="1" applyBorder="1" applyAlignment="1">
      <alignment horizontal="center"/>
    </xf>
    <xf numFmtId="0" fontId="42" fillId="0" borderId="2" xfId="0" applyFont="1" applyBorder="1" applyAlignment="1"/>
    <xf numFmtId="0" fontId="42" fillId="0" borderId="3" xfId="0" applyFont="1" applyBorder="1" applyAlignment="1"/>
    <xf numFmtId="0" fontId="69" fillId="0" borderId="1" xfId="0" applyFont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70" fillId="0" borderId="1" xfId="0" applyFont="1" applyBorder="1" applyAlignment="1">
      <alignment horizontal="left"/>
    </xf>
    <xf numFmtId="166" fontId="42" fillId="0" borderId="1" xfId="1" applyNumberFormat="1" applyFont="1" applyFill="1" applyBorder="1" applyAlignment="1">
      <alignment horizontal="center"/>
    </xf>
    <xf numFmtId="166" fontId="59" fillId="0" borderId="1" xfId="1" applyNumberFormat="1" applyFont="1" applyFill="1" applyBorder="1" applyAlignment="1">
      <alignment horizontal="center"/>
    </xf>
    <xf numFmtId="166" fontId="62" fillId="0" borderId="1" xfId="1" applyNumberFormat="1" applyFont="1" applyFill="1" applyBorder="1" applyAlignment="1">
      <alignment horizontal="center"/>
    </xf>
    <xf numFmtId="166" fontId="57" fillId="0" borderId="1" xfId="1" applyNumberFormat="1" applyFont="1" applyFill="1" applyBorder="1" applyAlignment="1">
      <alignment horizontal="center"/>
    </xf>
    <xf numFmtId="166" fontId="40" fillId="0" borderId="0" xfId="0" applyNumberFormat="1" applyFont="1" applyFill="1" applyAlignment="1">
      <alignment horizontal="center"/>
    </xf>
    <xf numFmtId="0" fontId="0" fillId="0" borderId="0" xfId="0" applyFill="1"/>
    <xf numFmtId="0" fontId="45" fillId="0" borderId="0" xfId="0" applyFont="1" applyFill="1" applyAlignment="1">
      <alignment horizontal="center"/>
    </xf>
    <xf numFmtId="0" fontId="42" fillId="0" borderId="1" xfId="0" applyFont="1" applyFill="1" applyBorder="1" applyAlignment="1">
      <alignment horizontal="center"/>
    </xf>
    <xf numFmtId="0" fontId="59" fillId="0" borderId="1" xfId="0" applyFont="1" applyFill="1" applyBorder="1" applyAlignment="1">
      <alignment horizontal="center"/>
    </xf>
    <xf numFmtId="0" fontId="42" fillId="0" borderId="1" xfId="0" applyFont="1" applyFill="1" applyBorder="1" applyAlignment="1">
      <alignment horizontal="left"/>
    </xf>
    <xf numFmtId="0" fontId="68" fillId="0" borderId="1" xfId="0" applyFont="1" applyFill="1" applyBorder="1" applyAlignment="1">
      <alignment horizontal="center"/>
    </xf>
    <xf numFmtId="0" fontId="42" fillId="0" borderId="3" xfId="0" applyFont="1" applyFill="1" applyBorder="1" applyAlignment="1"/>
    <xf numFmtId="0" fontId="64" fillId="0" borderId="0" xfId="0" applyFont="1" applyFill="1"/>
    <xf numFmtId="0" fontId="42" fillId="0" borderId="1" xfId="0" applyFont="1" applyFill="1" applyBorder="1" applyAlignment="1"/>
    <xf numFmtId="16" fontId="42" fillId="0" borderId="1" xfId="0" applyNumberFormat="1" applyFont="1" applyFill="1" applyBorder="1" applyAlignment="1">
      <alignment horizontal="center"/>
    </xf>
    <xf numFmtId="166" fontId="42" fillId="0" borderId="1" xfId="0" applyNumberFormat="1" applyFont="1" applyFill="1" applyBorder="1" applyAlignment="1">
      <alignment horizontal="center"/>
    </xf>
    <xf numFmtId="0" fontId="45" fillId="0" borderId="1" xfId="0" applyFont="1" applyFill="1" applyBorder="1" applyAlignment="1"/>
    <xf numFmtId="165" fontId="72" fillId="0" borderId="1" xfId="0" applyNumberFormat="1" applyFont="1" applyBorder="1" applyAlignment="1">
      <alignment horizontal="center"/>
    </xf>
    <xf numFmtId="1" fontId="42" fillId="0" borderId="1" xfId="1" applyNumberFormat="1" applyFont="1" applyBorder="1" applyAlignment="1">
      <alignment horizontal="left"/>
    </xf>
    <xf numFmtId="0" fontId="73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166" fontId="49" fillId="0" borderId="1" xfId="1" applyNumberFormat="1" applyFont="1" applyBorder="1" applyAlignment="1">
      <alignment horizontal="center"/>
    </xf>
    <xf numFmtId="165" fontId="48" fillId="0" borderId="1" xfId="0" applyNumberFormat="1" applyFont="1" applyBorder="1" applyAlignment="1">
      <alignment horizontal="center"/>
    </xf>
    <xf numFmtId="165" fontId="49" fillId="0" borderId="1" xfId="0" applyNumberFormat="1" applyFont="1" applyBorder="1" applyAlignment="1">
      <alignment horizontal="center"/>
    </xf>
    <xf numFmtId="165" fontId="48" fillId="3" borderId="1" xfId="0" applyNumberFormat="1" applyFont="1" applyFill="1" applyBorder="1" applyAlignment="1">
      <alignment horizontal="center"/>
    </xf>
    <xf numFmtId="2" fontId="48" fillId="3" borderId="1" xfId="0" applyNumberFormat="1" applyFont="1" applyFill="1" applyBorder="1" applyAlignment="1">
      <alignment horizontal="center"/>
    </xf>
    <xf numFmtId="1" fontId="49" fillId="0" borderId="1" xfId="0" applyNumberFormat="1" applyFont="1" applyBorder="1" applyAlignment="1">
      <alignment horizontal="center"/>
    </xf>
    <xf numFmtId="166" fontId="49" fillId="0" borderId="1" xfId="0" applyNumberFormat="1" applyFont="1" applyBorder="1" applyAlignment="1">
      <alignment horizontal="center"/>
    </xf>
    <xf numFmtId="0" fontId="49" fillId="0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166" fontId="36" fillId="0" borderId="1" xfId="1" applyNumberFormat="1" applyFont="1" applyBorder="1" applyAlignment="1">
      <alignment horizontal="center"/>
    </xf>
    <xf numFmtId="1" fontId="36" fillId="0" borderId="1" xfId="1" applyNumberFormat="1" applyFont="1" applyBorder="1" applyAlignment="1">
      <alignment horizontal="center"/>
    </xf>
    <xf numFmtId="165" fontId="74" fillId="0" borderId="1" xfId="0" applyNumberFormat="1" applyFont="1" applyBorder="1" applyAlignment="1">
      <alignment horizontal="center"/>
    </xf>
    <xf numFmtId="165" fontId="36" fillId="0" borderId="1" xfId="0" applyNumberFormat="1" applyFont="1" applyBorder="1" applyAlignment="1">
      <alignment horizontal="center"/>
    </xf>
    <xf numFmtId="165" fontId="74" fillId="3" borderId="1" xfId="0" applyNumberFormat="1" applyFont="1" applyFill="1" applyBorder="1" applyAlignment="1">
      <alignment horizontal="center"/>
    </xf>
    <xf numFmtId="2" fontId="74" fillId="3" borderId="1" xfId="0" applyNumberFormat="1" applyFont="1" applyFill="1" applyBorder="1" applyAlignment="1">
      <alignment horizontal="center"/>
    </xf>
    <xf numFmtId="1" fontId="36" fillId="0" borderId="1" xfId="0" applyNumberFormat="1" applyFont="1" applyBorder="1" applyAlignment="1">
      <alignment horizontal="center"/>
    </xf>
    <xf numFmtId="166" fontId="36" fillId="0" borderId="1" xfId="0" applyNumberFormat="1" applyFont="1" applyBorder="1" applyAlignment="1">
      <alignment horizontal="center"/>
    </xf>
    <xf numFmtId="0" fontId="36" fillId="0" borderId="1" xfId="0" applyFont="1" applyBorder="1" applyAlignment="1">
      <alignment horizontal="left"/>
    </xf>
    <xf numFmtId="0" fontId="36" fillId="0" borderId="1" xfId="0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166" fontId="49" fillId="5" borderId="1" xfId="1" applyNumberFormat="1" applyFont="1" applyFill="1" applyBorder="1" applyAlignment="1">
      <alignment horizontal="center"/>
    </xf>
    <xf numFmtId="0" fontId="76" fillId="0" borderId="1" xfId="0" applyFont="1" applyBorder="1" applyAlignment="1">
      <alignment horizontal="center"/>
    </xf>
    <xf numFmtId="166" fontId="76" fillId="0" borderId="1" xfId="1" applyNumberFormat="1" applyFont="1" applyBorder="1" applyAlignment="1">
      <alignment horizontal="center"/>
    </xf>
    <xf numFmtId="1" fontId="76" fillId="0" borderId="1" xfId="1" applyNumberFormat="1" applyFont="1" applyBorder="1" applyAlignment="1">
      <alignment horizontal="center"/>
    </xf>
    <xf numFmtId="165" fontId="77" fillId="0" borderId="1" xfId="0" applyNumberFormat="1" applyFont="1" applyBorder="1" applyAlignment="1">
      <alignment horizontal="center"/>
    </xf>
    <xf numFmtId="165" fontId="76" fillId="0" borderId="1" xfId="0" applyNumberFormat="1" applyFont="1" applyBorder="1" applyAlignment="1">
      <alignment horizontal="center"/>
    </xf>
    <xf numFmtId="165" fontId="77" fillId="3" borderId="1" xfId="0" applyNumberFormat="1" applyFont="1" applyFill="1" applyBorder="1" applyAlignment="1">
      <alignment horizontal="center"/>
    </xf>
    <xf numFmtId="2" fontId="77" fillId="3" borderId="1" xfId="0" applyNumberFormat="1" applyFont="1" applyFill="1" applyBorder="1" applyAlignment="1">
      <alignment horizontal="center"/>
    </xf>
    <xf numFmtId="1" fontId="76" fillId="0" borderId="1" xfId="0" applyNumberFormat="1" applyFont="1" applyBorder="1" applyAlignment="1">
      <alignment horizontal="center"/>
    </xf>
    <xf numFmtId="166" fontId="76" fillId="0" borderId="1" xfId="0" applyNumberFormat="1" applyFont="1" applyBorder="1" applyAlignment="1">
      <alignment horizontal="center"/>
    </xf>
    <xf numFmtId="0" fontId="76" fillId="0" borderId="1" xfId="0" applyFont="1" applyBorder="1" applyAlignment="1">
      <alignment horizontal="left"/>
    </xf>
    <xf numFmtId="166" fontId="76" fillId="5" borderId="1" xfId="1" applyNumberFormat="1" applyFont="1" applyFill="1" applyBorder="1" applyAlignment="1">
      <alignment horizontal="center"/>
    </xf>
    <xf numFmtId="0" fontId="78" fillId="0" borderId="1" xfId="0" applyFont="1" applyBorder="1" applyAlignment="1">
      <alignment horizontal="center"/>
    </xf>
    <xf numFmtId="0" fontId="79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76" fillId="0" borderId="1" xfId="0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4" fillId="0" borderId="1" xfId="0" applyFont="1" applyBorder="1" applyAlignment="1">
      <alignment horizontal="left"/>
    </xf>
    <xf numFmtId="0" fontId="33" fillId="0" borderId="1" xfId="0" applyFont="1" applyFill="1" applyBorder="1" applyAlignment="1">
      <alignment horizontal="center"/>
    </xf>
    <xf numFmtId="166" fontId="36" fillId="6" borderId="1" xfId="1" applyNumberFormat="1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166" fontId="36" fillId="5" borderId="1" xfId="1" applyNumberFormat="1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left"/>
    </xf>
    <xf numFmtId="0" fontId="29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7" fillId="0" borderId="1" xfId="0" applyFont="1" applyFill="1" applyBorder="1" applyAlignment="1">
      <alignment horizontal="left"/>
    </xf>
    <xf numFmtId="0" fontId="27" fillId="0" borderId="1" xfId="0" applyFont="1" applyBorder="1" applyAlignment="1">
      <alignment horizontal="center"/>
    </xf>
    <xf numFmtId="0" fontId="36" fillId="6" borderId="1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/>
    </xf>
    <xf numFmtId="0" fontId="7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Fill="1" applyBorder="1" applyAlignment="1">
      <alignment horizontal="left"/>
    </xf>
    <xf numFmtId="0" fontId="36" fillId="5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16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right" wrapText="1"/>
    </xf>
    <xf numFmtId="0" fontId="0" fillId="2" borderId="0" xfId="0" applyFill="1" applyAlignment="1">
      <alignment horizontal="left" wrapText="1"/>
    </xf>
    <xf numFmtId="0" fontId="0" fillId="0" borderId="0" xfId="0" applyAlignment="1">
      <alignment wrapText="1"/>
    </xf>
    <xf numFmtId="165" fontId="45" fillId="7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42" fillId="7" borderId="1" xfId="1" applyNumberFormat="1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right"/>
    </xf>
    <xf numFmtId="0" fontId="25" fillId="0" borderId="1" xfId="0" applyFont="1" applyBorder="1" applyAlignment="1">
      <alignment horizontal="right"/>
    </xf>
    <xf numFmtId="166" fontId="42" fillId="0" borderId="1" xfId="1" applyNumberFormat="1" applyFont="1" applyFill="1" applyBorder="1" applyAlignment="1">
      <alignment horizontal="right"/>
    </xf>
    <xf numFmtId="0" fontId="18" fillId="6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4" fillId="6" borderId="1" xfId="0" applyFont="1" applyFill="1" applyBorder="1" applyAlignment="1">
      <alignment horizontal="left"/>
    </xf>
    <xf numFmtId="0" fontId="14" fillId="5" borderId="1" xfId="0" applyFont="1" applyFill="1" applyBorder="1" applyAlignment="1">
      <alignment horizontal="left"/>
    </xf>
    <xf numFmtId="0" fontId="18" fillId="5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81" fillId="8" borderId="1" xfId="2" applyBorder="1" applyAlignment="1">
      <alignment horizontal="center"/>
    </xf>
    <xf numFmtId="0" fontId="12" fillId="0" borderId="1" xfId="0" applyFont="1" applyBorder="1" applyAlignment="1">
      <alignment horizontal="center"/>
    </xf>
    <xf numFmtId="165" fontId="81" fillId="8" borderId="1" xfId="2" applyNumberFormat="1" applyBorder="1" applyAlignment="1">
      <alignment horizontal="center"/>
    </xf>
    <xf numFmtId="1" fontId="81" fillId="8" borderId="1" xfId="2" applyNumberFormat="1" applyBorder="1" applyAlignment="1">
      <alignment horizontal="center"/>
    </xf>
    <xf numFmtId="0" fontId="11" fillId="6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0" fillId="5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165" fontId="81" fillId="5" borderId="1" xfId="2" applyNumberFormat="1" applyFill="1" applyBorder="1" applyAlignment="1">
      <alignment horizontal="center"/>
    </xf>
    <xf numFmtId="0" fontId="82" fillId="5" borderId="7" xfId="3" applyFill="1" applyAlignment="1">
      <alignment horizontal="center"/>
    </xf>
    <xf numFmtId="0" fontId="82" fillId="9" borderId="7" xfId="3" applyAlignment="1">
      <alignment horizontal="center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166" fontId="82" fillId="9" borderId="7" xfId="3" applyNumberFormat="1" applyAlignment="1">
      <alignment horizontal="center"/>
    </xf>
    <xf numFmtId="1" fontId="82" fillId="9" borderId="7" xfId="3" applyNumberFormat="1" applyAlignment="1">
      <alignment horizontal="center"/>
    </xf>
    <xf numFmtId="165" fontId="82" fillId="9" borderId="7" xfId="3" applyNumberFormat="1" applyAlignment="1">
      <alignment horizontal="center"/>
    </xf>
    <xf numFmtId="2" fontId="82" fillId="9" borderId="7" xfId="3" applyNumberFormat="1" applyAlignment="1">
      <alignment horizontal="center"/>
    </xf>
    <xf numFmtId="0" fontId="82" fillId="9" borderId="7" xfId="3" applyAlignment="1">
      <alignment horizontal="left"/>
    </xf>
    <xf numFmtId="0" fontId="83" fillId="0" borderId="0" xfId="0" applyFont="1"/>
    <xf numFmtId="0" fontId="42" fillId="6" borderId="7" xfId="3" applyFont="1" applyFill="1" applyAlignment="1">
      <alignment horizontal="center"/>
    </xf>
    <xf numFmtId="0" fontId="4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2" fillId="5" borderId="7" xfId="3" applyFont="1" applyFill="1" applyAlignment="1">
      <alignment horizontal="center"/>
    </xf>
    <xf numFmtId="1" fontId="41" fillId="0" borderId="2" xfId="0" applyNumberFormat="1" applyFont="1" applyBorder="1" applyAlignment="1">
      <alignment horizontal="center" wrapText="1"/>
    </xf>
    <xf numFmtId="1" fontId="41" fillId="0" borderId="3" xfId="0" applyNumberFormat="1" applyFont="1" applyBorder="1" applyAlignment="1">
      <alignment horizontal="center" wrapText="1"/>
    </xf>
  </cellXfs>
  <cellStyles count="4">
    <cellStyle name="Eingabe" xfId="3" builtinId="20"/>
    <cellStyle name="Komma" xfId="1" builtinId="3"/>
    <cellStyle name="Schlecht" xfId="2" builtinId="27"/>
    <cellStyle name="Standard" xfId="0" builtinId="0"/>
  </cellStyles>
  <dxfs count="9307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</dxfs>
  <tableStyles count="0" defaultTableStyle="TableStyleMedium2" defaultPivotStyle="PivotStyleLight16"/>
  <colors>
    <mruColors>
      <color rgb="FFCC9900"/>
      <color rgb="FF008000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190500</xdr:colOff>
      <xdr:row>36</xdr:row>
      <xdr:rowOff>95250</xdr:rowOff>
    </xdr:from>
    <xdr:to>
      <xdr:col>15</xdr:col>
      <xdr:colOff>190500</xdr:colOff>
      <xdr:row>42</xdr:row>
      <xdr:rowOff>104775</xdr:rowOff>
    </xdr:to>
    <xdr:cxnSp macro="">
      <xdr:nvCxnSpPr>
        <xdr:cNvPr id="2" name="Gerade Verbindung mit Pfeil 1"/>
        <xdr:cNvCxnSpPr/>
      </xdr:nvCxnSpPr>
      <xdr:spPr>
        <a:xfrm>
          <a:off x="10887075" y="6172200"/>
          <a:ext cx="0" cy="98107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723899</xdr:colOff>
      <xdr:row>47</xdr:row>
      <xdr:rowOff>57150</xdr:rowOff>
    </xdr:from>
    <xdr:to>
      <xdr:col>8</xdr:col>
      <xdr:colOff>228599</xdr:colOff>
      <xdr:row>58</xdr:row>
      <xdr:rowOff>133350</xdr:rowOff>
    </xdr:to>
    <xdr:sp macro="" textlink="">
      <xdr:nvSpPr>
        <xdr:cNvPr id="3" name="Textfeld 2"/>
        <xdr:cNvSpPr txBox="1"/>
      </xdr:nvSpPr>
      <xdr:spPr>
        <a:xfrm>
          <a:off x="5810249" y="7915275"/>
          <a:ext cx="390525" cy="1857375"/>
        </a:xfrm>
        <a:prstGeom prst="rect">
          <a:avLst/>
        </a:prstGeom>
        <a:solidFill>
          <a:schemeClr val="lt1">
            <a:alpha val="52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vert" wrap="square" rtlCol="0" anchor="ctr" anchorCtr="1"/>
        <a:lstStyle/>
        <a:p>
          <a:r>
            <a:rPr lang="de-CH" sz="1100">
              <a:solidFill>
                <a:srgbClr val="7030A0"/>
              </a:solidFill>
            </a:rPr>
            <a:t>hohe Spannungsdifferenz; </a:t>
          </a:r>
        </a:p>
        <a:p>
          <a:r>
            <a:rPr lang="de-CH" sz="1100">
              <a:solidFill>
                <a:srgbClr val="7030A0"/>
              </a:solidFill>
            </a:rPr>
            <a:t> Info an CS</a:t>
          </a:r>
        </a:p>
      </xdr:txBody>
    </xdr:sp>
    <xdr:clientData/>
  </xdr:twoCellAnchor>
  <xdr:twoCellAnchor>
    <xdr:from>
      <xdr:col>6</xdr:col>
      <xdr:colOff>95250</xdr:colOff>
      <xdr:row>122</xdr:row>
      <xdr:rowOff>95250</xdr:rowOff>
    </xdr:from>
    <xdr:to>
      <xdr:col>6</xdr:col>
      <xdr:colOff>819150</xdr:colOff>
      <xdr:row>136</xdr:row>
      <xdr:rowOff>66675</xdr:rowOff>
    </xdr:to>
    <xdr:sp macro="" textlink="">
      <xdr:nvSpPr>
        <xdr:cNvPr id="4" name="Textfeld 3"/>
        <xdr:cNvSpPr txBox="1"/>
      </xdr:nvSpPr>
      <xdr:spPr>
        <a:xfrm rot="10800000">
          <a:off x="4295775" y="20097750"/>
          <a:ext cx="723900" cy="2238375"/>
        </a:xfrm>
        <a:prstGeom prst="rect">
          <a:avLst/>
        </a:prstGeom>
        <a:solidFill>
          <a:schemeClr val="lt1">
            <a:alpha val="84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" wrap="square" rtlCol="0" anchor="ctr" anchorCtr="1"/>
        <a:lstStyle/>
        <a:p>
          <a:r>
            <a:rPr lang="de-CH" sz="1100">
              <a:solidFill>
                <a:srgbClr val="FF0000"/>
              </a:solidFill>
            </a:rPr>
            <a:t>4.2.19_CS</a:t>
          </a:r>
        </a:p>
        <a:p>
          <a:r>
            <a:rPr lang="de-CH" sz="1100">
              <a:solidFill>
                <a:srgbClr val="FF0000"/>
              </a:solidFill>
            </a:rPr>
            <a:t>Voltage Diff. - Toleranz</a:t>
          </a:r>
        </a:p>
        <a:p>
          <a:r>
            <a:rPr lang="de-CH" sz="1100">
              <a:solidFill>
                <a:srgbClr val="FF0000"/>
              </a:solidFill>
            </a:rPr>
            <a:t>von &lt; 0.030 auF &lt; 0.060</a:t>
          </a:r>
        </a:p>
      </xdr:txBody>
    </xdr:sp>
    <xdr:clientData/>
  </xdr:twoCellAnchor>
  <xdr:twoCellAnchor>
    <xdr:from>
      <xdr:col>6</xdr:col>
      <xdr:colOff>457200</xdr:colOff>
      <xdr:row>134</xdr:row>
      <xdr:rowOff>142875</xdr:rowOff>
    </xdr:from>
    <xdr:to>
      <xdr:col>6</xdr:col>
      <xdr:colOff>457200</xdr:colOff>
      <xdr:row>140</xdr:row>
      <xdr:rowOff>152400</xdr:rowOff>
    </xdr:to>
    <xdr:cxnSp macro="">
      <xdr:nvCxnSpPr>
        <xdr:cNvPr id="5" name="Gerade Verbindung mit Pfeil 4"/>
        <xdr:cNvCxnSpPr/>
      </xdr:nvCxnSpPr>
      <xdr:spPr>
        <a:xfrm>
          <a:off x="4657725" y="22088475"/>
          <a:ext cx="0" cy="98107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133350</xdr:colOff>
      <xdr:row>44</xdr:row>
      <xdr:rowOff>95250</xdr:rowOff>
    </xdr:from>
    <xdr:to>
      <xdr:col>15</xdr:col>
      <xdr:colOff>133351</xdr:colOff>
      <xdr:row>48</xdr:row>
      <xdr:rowOff>95250</xdr:rowOff>
    </xdr:to>
    <xdr:cxnSp macro="">
      <xdr:nvCxnSpPr>
        <xdr:cNvPr id="2" name="Gerade Verbindung mit Pfeil 1"/>
        <xdr:cNvCxnSpPr/>
      </xdr:nvCxnSpPr>
      <xdr:spPr>
        <a:xfrm flipH="1">
          <a:off x="10829925" y="7467600"/>
          <a:ext cx="1" cy="64770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82</xdr:row>
      <xdr:rowOff>38101</xdr:rowOff>
    </xdr:from>
    <xdr:to>
      <xdr:col>15</xdr:col>
      <xdr:colOff>1257300</xdr:colOff>
      <xdr:row>84</xdr:row>
      <xdr:rowOff>152401</xdr:rowOff>
    </xdr:to>
    <xdr:sp macro="" textlink="">
      <xdr:nvSpPr>
        <xdr:cNvPr id="2" name="Textfeld 1"/>
        <xdr:cNvSpPr txBox="1"/>
      </xdr:nvSpPr>
      <xdr:spPr>
        <a:xfrm>
          <a:off x="10706100" y="13592176"/>
          <a:ext cx="1247775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/>
            <a:t>H- Vlies</a:t>
          </a:r>
        </a:p>
        <a:p>
          <a:r>
            <a:rPr lang="de-CH" sz="1100"/>
            <a:t>verpresst auf 0.75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381000</xdr:colOff>
      <xdr:row>73</xdr:row>
      <xdr:rowOff>57149</xdr:rowOff>
    </xdr:from>
    <xdr:ext cx="1285875" cy="504825"/>
    <xdr:sp macro="" textlink="">
      <xdr:nvSpPr>
        <xdr:cNvPr id="2" name="Textfeld 1"/>
        <xdr:cNvSpPr txBox="1"/>
      </xdr:nvSpPr>
      <xdr:spPr>
        <a:xfrm>
          <a:off x="12372975" y="12125324"/>
          <a:ext cx="12858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de-CH" sz="1100"/>
        </a:p>
      </xdr:txBody>
    </xdr:sp>
    <xdr:clientData/>
  </xdr:oneCellAnchor>
  <xdr:oneCellAnchor>
    <xdr:from>
      <xdr:col>17</xdr:col>
      <xdr:colOff>171449</xdr:colOff>
      <xdr:row>73</xdr:row>
      <xdr:rowOff>104775</xdr:rowOff>
    </xdr:from>
    <xdr:ext cx="2076451" cy="847725"/>
    <xdr:sp macro="" textlink="">
      <xdr:nvSpPr>
        <xdr:cNvPr id="3" name="Textfeld 2"/>
        <xdr:cNvSpPr txBox="1"/>
      </xdr:nvSpPr>
      <xdr:spPr>
        <a:xfrm>
          <a:off x="12163424" y="12172950"/>
          <a:ext cx="2076451" cy="8477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de-CH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DB-10006 (Decovi)</a:t>
          </a:r>
        </a:p>
        <a:p>
          <a:pPr algn="ctr"/>
          <a:r>
            <a:rPr lang="de-CH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Gew. teilw. sehr eng</a:t>
          </a:r>
          <a:r>
            <a:rPr lang="de-CH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de-CH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nachgearb.</a:t>
          </a:r>
        </a:p>
        <a:p>
          <a:pPr algn="ctr"/>
          <a:r>
            <a:rPr lang="de-CH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TeflonBand nicht optimal</a:t>
          </a:r>
          <a:r>
            <a:rPr lang="de-CH"/>
            <a:t> </a:t>
          </a:r>
        </a:p>
        <a:p>
          <a:pPr algn="ctr"/>
          <a:r>
            <a:rPr lang="de-CH"/>
            <a:t>CS inform.</a:t>
          </a:r>
        </a:p>
        <a:p>
          <a:endParaRPr lang="de-CH" sz="1100"/>
        </a:p>
      </xdr:txBody>
    </xdr:sp>
    <xdr:clientData/>
  </xdr:oneCellAnchor>
  <xdr:twoCellAnchor>
    <xdr:from>
      <xdr:col>17</xdr:col>
      <xdr:colOff>266700</xdr:colOff>
      <xdr:row>73</xdr:row>
      <xdr:rowOff>104775</xdr:rowOff>
    </xdr:from>
    <xdr:to>
      <xdr:col>17</xdr:col>
      <xdr:colOff>266701</xdr:colOff>
      <xdr:row>80</xdr:row>
      <xdr:rowOff>76200</xdr:rowOff>
    </xdr:to>
    <xdr:cxnSp macro="">
      <xdr:nvCxnSpPr>
        <xdr:cNvPr id="4" name="Gerade Verbindung mit Pfeil 3"/>
        <xdr:cNvCxnSpPr/>
      </xdr:nvCxnSpPr>
      <xdr:spPr>
        <a:xfrm flipH="1">
          <a:off x="12258675" y="12172950"/>
          <a:ext cx="1" cy="110490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156</xdr:row>
      <xdr:rowOff>76201</xdr:rowOff>
    </xdr:from>
    <xdr:to>
      <xdr:col>6</xdr:col>
      <xdr:colOff>781050</xdr:colOff>
      <xdr:row>169</xdr:row>
      <xdr:rowOff>104775</xdr:rowOff>
    </xdr:to>
    <xdr:sp macro="" textlink="">
      <xdr:nvSpPr>
        <xdr:cNvPr id="5" name="Textfeld 4"/>
        <xdr:cNvSpPr txBox="1"/>
      </xdr:nvSpPr>
      <xdr:spPr>
        <a:xfrm rot="10800000">
          <a:off x="4133850" y="25507951"/>
          <a:ext cx="704850" cy="2133599"/>
        </a:xfrm>
        <a:prstGeom prst="rect">
          <a:avLst/>
        </a:prstGeom>
        <a:solidFill>
          <a:schemeClr val="lt1">
            <a:alpha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" wrap="square" rtlCol="0" anchor="t"/>
        <a:lstStyle/>
        <a:p>
          <a:r>
            <a:rPr lang="de-CH" sz="1100"/>
            <a:t>Spannungen generell höher, </a:t>
          </a:r>
        </a:p>
        <a:p>
          <a:r>
            <a:rPr lang="de-CH" sz="1100"/>
            <a:t>Ursache Membranen; s. 19E-0091Z</a:t>
          </a:r>
        </a:p>
        <a:p>
          <a:r>
            <a:rPr lang="de-CH" sz="1100"/>
            <a:t>Absprache, Freigabe mit  H.S.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228600</xdr:colOff>
      <xdr:row>33</xdr:row>
      <xdr:rowOff>47624</xdr:rowOff>
    </xdr:from>
    <xdr:to>
      <xdr:col>17</xdr:col>
      <xdr:colOff>628650</xdr:colOff>
      <xdr:row>43</xdr:row>
      <xdr:rowOff>123825</xdr:rowOff>
    </xdr:to>
    <xdr:sp macro="" textlink="">
      <xdr:nvSpPr>
        <xdr:cNvPr id="4" name="Textfeld 3"/>
        <xdr:cNvSpPr txBox="1"/>
      </xdr:nvSpPr>
      <xdr:spPr>
        <a:xfrm>
          <a:off x="11982450" y="5800724"/>
          <a:ext cx="400050" cy="16954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" wrap="square" rtlCol="0" anchor="t"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de-CH" sz="1100"/>
            <a:t>Mem. Leicht transp. Stellen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76201</xdr:colOff>
      <xdr:row>173</xdr:row>
      <xdr:rowOff>85725</xdr:rowOff>
    </xdr:from>
    <xdr:to>
      <xdr:col>16</xdr:col>
      <xdr:colOff>85725</xdr:colOff>
      <xdr:row>182</xdr:row>
      <xdr:rowOff>66675</xdr:rowOff>
    </xdr:to>
    <xdr:cxnSp macro="">
      <xdr:nvCxnSpPr>
        <xdr:cNvPr id="2" name="Gerade Verbindung mit Pfeil 1"/>
        <xdr:cNvCxnSpPr/>
      </xdr:nvCxnSpPr>
      <xdr:spPr>
        <a:xfrm>
          <a:off x="10534651" y="29156025"/>
          <a:ext cx="9524" cy="143827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76200</xdr:colOff>
      <xdr:row>213</xdr:row>
      <xdr:rowOff>95250</xdr:rowOff>
    </xdr:from>
    <xdr:to>
      <xdr:col>16</xdr:col>
      <xdr:colOff>76200</xdr:colOff>
      <xdr:row>231</xdr:row>
      <xdr:rowOff>57150</xdr:rowOff>
    </xdr:to>
    <xdr:cxnSp macro="">
      <xdr:nvCxnSpPr>
        <xdr:cNvPr id="4" name="Gerade Verbindung mit Pfeil 3"/>
        <xdr:cNvCxnSpPr/>
      </xdr:nvCxnSpPr>
      <xdr:spPr>
        <a:xfrm>
          <a:off x="10534650" y="35642550"/>
          <a:ext cx="0" cy="287655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solid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</xdr:colOff>
      <xdr:row>35</xdr:row>
      <xdr:rowOff>114300</xdr:rowOff>
    </xdr:from>
    <xdr:to>
      <xdr:col>17</xdr:col>
      <xdr:colOff>76201</xdr:colOff>
      <xdr:row>42</xdr:row>
      <xdr:rowOff>85725</xdr:rowOff>
    </xdr:to>
    <xdr:cxnSp macro="">
      <xdr:nvCxnSpPr>
        <xdr:cNvPr id="2" name="Gerade Verbindung mit Pfeil 1"/>
        <xdr:cNvCxnSpPr/>
      </xdr:nvCxnSpPr>
      <xdr:spPr>
        <a:xfrm flipH="1">
          <a:off x="12049125" y="6029325"/>
          <a:ext cx="1" cy="110490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85725</xdr:colOff>
      <xdr:row>127</xdr:row>
      <xdr:rowOff>85725</xdr:rowOff>
    </xdr:from>
    <xdr:to>
      <xdr:col>16</xdr:col>
      <xdr:colOff>85725</xdr:colOff>
      <xdr:row>136</xdr:row>
      <xdr:rowOff>47625</xdr:rowOff>
    </xdr:to>
    <xdr:cxnSp macro="">
      <xdr:nvCxnSpPr>
        <xdr:cNvPr id="3" name="Gerade Verbindung mit Pfeil 2"/>
        <xdr:cNvCxnSpPr/>
      </xdr:nvCxnSpPr>
      <xdr:spPr>
        <a:xfrm>
          <a:off x="10544175" y="18173700"/>
          <a:ext cx="0" cy="141922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solid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742949</xdr:colOff>
      <xdr:row>158</xdr:row>
      <xdr:rowOff>85725</xdr:rowOff>
    </xdr:from>
    <xdr:to>
      <xdr:col>18</xdr:col>
      <xdr:colOff>1143000</xdr:colOff>
      <xdr:row>166</xdr:row>
      <xdr:rowOff>95251</xdr:rowOff>
    </xdr:to>
    <xdr:sp macro="" textlink="">
      <xdr:nvSpPr>
        <xdr:cNvPr id="4" name="Textfeld 3"/>
        <xdr:cNvSpPr txBox="1"/>
      </xdr:nvSpPr>
      <xdr:spPr>
        <a:xfrm>
          <a:off x="12944474" y="25727025"/>
          <a:ext cx="1762126" cy="1304926"/>
        </a:xfrm>
        <a:prstGeom prst="rect">
          <a:avLst/>
        </a:prstGeom>
        <a:solidFill>
          <a:schemeClr val="lt1">
            <a:alpha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de-CH" sz="1100"/>
            <a:t>Gassflussmessung falsch</a:t>
          </a:r>
        </a:p>
        <a:p>
          <a:r>
            <a:rPr lang="de-CH" sz="1100"/>
            <a:t>(SB i. O.)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</xdr:colOff>
      <xdr:row>29</xdr:row>
      <xdr:rowOff>66675</xdr:rowOff>
    </xdr:from>
    <xdr:to>
      <xdr:col>16</xdr:col>
      <xdr:colOff>76200</xdr:colOff>
      <xdr:row>34</xdr:row>
      <xdr:rowOff>142875</xdr:rowOff>
    </xdr:to>
    <xdr:cxnSp macro="">
      <xdr:nvCxnSpPr>
        <xdr:cNvPr id="2" name="Gerade Verbindung mit Pfeil 1"/>
        <xdr:cNvCxnSpPr/>
      </xdr:nvCxnSpPr>
      <xdr:spPr>
        <a:xfrm>
          <a:off x="11525250" y="5143500"/>
          <a:ext cx="9525" cy="88582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solid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85725</xdr:colOff>
      <xdr:row>1</xdr:row>
      <xdr:rowOff>95250</xdr:rowOff>
    </xdr:from>
    <xdr:to>
      <xdr:col>16</xdr:col>
      <xdr:colOff>95250</xdr:colOff>
      <xdr:row>28</xdr:row>
      <xdr:rowOff>76200</xdr:rowOff>
    </xdr:to>
    <xdr:cxnSp macro="">
      <xdr:nvCxnSpPr>
        <xdr:cNvPr id="4" name="Gerade Verbindung mit Pfeil 3"/>
        <xdr:cNvCxnSpPr/>
      </xdr:nvCxnSpPr>
      <xdr:spPr>
        <a:xfrm>
          <a:off x="11544300" y="638175"/>
          <a:ext cx="9525" cy="435292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solid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35</xdr:row>
      <xdr:rowOff>114300</xdr:rowOff>
    </xdr:from>
    <xdr:to>
      <xdr:col>16</xdr:col>
      <xdr:colOff>85726</xdr:colOff>
      <xdr:row>54</xdr:row>
      <xdr:rowOff>123825</xdr:rowOff>
    </xdr:to>
    <xdr:cxnSp macro="">
      <xdr:nvCxnSpPr>
        <xdr:cNvPr id="6" name="Gerade Verbindung mit Pfeil 5"/>
        <xdr:cNvCxnSpPr/>
      </xdr:nvCxnSpPr>
      <xdr:spPr>
        <a:xfrm flipH="1">
          <a:off x="11525250" y="6162675"/>
          <a:ext cx="19051" cy="308610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solid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295275</xdr:colOff>
      <xdr:row>29</xdr:row>
      <xdr:rowOff>85725</xdr:rowOff>
    </xdr:from>
    <xdr:to>
      <xdr:col>17</xdr:col>
      <xdr:colOff>295276</xdr:colOff>
      <xdr:row>34</xdr:row>
      <xdr:rowOff>114300</xdr:rowOff>
    </xdr:to>
    <xdr:cxnSp macro="">
      <xdr:nvCxnSpPr>
        <xdr:cNvPr id="5" name="Gerade Verbindung mit Pfeil 4"/>
        <xdr:cNvCxnSpPr/>
      </xdr:nvCxnSpPr>
      <xdr:spPr>
        <a:xfrm>
          <a:off x="14097000" y="5162550"/>
          <a:ext cx="1" cy="83820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solid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400050</xdr:colOff>
      <xdr:row>35</xdr:row>
      <xdr:rowOff>104775</xdr:rowOff>
    </xdr:from>
    <xdr:to>
      <xdr:col>17</xdr:col>
      <xdr:colOff>409575</xdr:colOff>
      <xdr:row>43</xdr:row>
      <xdr:rowOff>114300</xdr:rowOff>
    </xdr:to>
    <xdr:cxnSp macro="">
      <xdr:nvCxnSpPr>
        <xdr:cNvPr id="11" name="Gerade Verbindung mit Pfeil 10"/>
        <xdr:cNvCxnSpPr/>
      </xdr:nvCxnSpPr>
      <xdr:spPr>
        <a:xfrm>
          <a:off x="14201775" y="6153150"/>
          <a:ext cx="9525" cy="130492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solid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65</xdr:row>
      <xdr:rowOff>104775</xdr:rowOff>
    </xdr:from>
    <xdr:to>
      <xdr:col>17</xdr:col>
      <xdr:colOff>238125</xdr:colOff>
      <xdr:row>74</xdr:row>
      <xdr:rowOff>104775</xdr:rowOff>
    </xdr:to>
    <xdr:cxnSp macro="">
      <xdr:nvCxnSpPr>
        <xdr:cNvPr id="15" name="Gerade Verbindung mit Pfeil 14"/>
        <xdr:cNvCxnSpPr/>
      </xdr:nvCxnSpPr>
      <xdr:spPr>
        <a:xfrm>
          <a:off x="14401800" y="11010900"/>
          <a:ext cx="0" cy="145732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333375</xdr:colOff>
      <xdr:row>75</xdr:row>
      <xdr:rowOff>85725</xdr:rowOff>
    </xdr:from>
    <xdr:to>
      <xdr:col>17</xdr:col>
      <xdr:colOff>333376</xdr:colOff>
      <xdr:row>80</xdr:row>
      <xdr:rowOff>123825</xdr:rowOff>
    </xdr:to>
    <xdr:cxnSp macro="">
      <xdr:nvCxnSpPr>
        <xdr:cNvPr id="12" name="Gerade Verbindung mit Pfeil 11"/>
        <xdr:cNvCxnSpPr/>
      </xdr:nvCxnSpPr>
      <xdr:spPr>
        <a:xfrm flipH="1">
          <a:off x="14497050" y="12611100"/>
          <a:ext cx="1" cy="84772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16</xdr:col>
      <xdr:colOff>180975</xdr:colOff>
      <xdr:row>91</xdr:row>
      <xdr:rowOff>85725</xdr:rowOff>
    </xdr:from>
    <xdr:to>
      <xdr:col>16</xdr:col>
      <xdr:colOff>180977</xdr:colOff>
      <xdr:row>93</xdr:row>
      <xdr:rowOff>123825</xdr:rowOff>
    </xdr:to>
    <xdr:cxnSp macro="">
      <xdr:nvCxnSpPr>
        <xdr:cNvPr id="9" name="Gerade Verbindung mit Pfeil 8"/>
        <xdr:cNvCxnSpPr/>
      </xdr:nvCxnSpPr>
      <xdr:spPr>
        <a:xfrm flipH="1">
          <a:off x="11639550" y="15201900"/>
          <a:ext cx="2" cy="36195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257175</xdr:colOff>
      <xdr:row>81</xdr:row>
      <xdr:rowOff>114300</xdr:rowOff>
    </xdr:from>
    <xdr:to>
      <xdr:col>17</xdr:col>
      <xdr:colOff>257175</xdr:colOff>
      <xdr:row>90</xdr:row>
      <xdr:rowOff>114300</xdr:rowOff>
    </xdr:to>
    <xdr:cxnSp macro="">
      <xdr:nvCxnSpPr>
        <xdr:cNvPr id="16" name="Gerade Verbindung mit Pfeil 15"/>
        <xdr:cNvCxnSpPr/>
      </xdr:nvCxnSpPr>
      <xdr:spPr>
        <a:xfrm>
          <a:off x="14420850" y="13611225"/>
          <a:ext cx="0" cy="145732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190500</xdr:colOff>
      <xdr:row>91</xdr:row>
      <xdr:rowOff>76200</xdr:rowOff>
    </xdr:from>
    <xdr:to>
      <xdr:col>17</xdr:col>
      <xdr:colOff>190500</xdr:colOff>
      <xdr:row>100</xdr:row>
      <xdr:rowOff>76200</xdr:rowOff>
    </xdr:to>
    <xdr:cxnSp macro="">
      <xdr:nvCxnSpPr>
        <xdr:cNvPr id="13" name="Gerade Verbindung mit Pfeil 12"/>
        <xdr:cNvCxnSpPr/>
      </xdr:nvCxnSpPr>
      <xdr:spPr>
        <a:xfrm>
          <a:off x="14354175" y="15192375"/>
          <a:ext cx="0" cy="145732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133350</xdr:colOff>
      <xdr:row>101</xdr:row>
      <xdr:rowOff>95250</xdr:rowOff>
    </xdr:from>
    <xdr:to>
      <xdr:col>17</xdr:col>
      <xdr:colOff>142875</xdr:colOff>
      <xdr:row>106</xdr:row>
      <xdr:rowOff>114300</xdr:rowOff>
    </xdr:to>
    <xdr:cxnSp macro="">
      <xdr:nvCxnSpPr>
        <xdr:cNvPr id="14" name="Gerade Verbindung mit Pfeil 13"/>
        <xdr:cNvCxnSpPr/>
      </xdr:nvCxnSpPr>
      <xdr:spPr>
        <a:xfrm flipH="1">
          <a:off x="14297025" y="16830675"/>
          <a:ext cx="9525" cy="82867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161925</xdr:colOff>
      <xdr:row>123</xdr:row>
      <xdr:rowOff>76200</xdr:rowOff>
    </xdr:from>
    <xdr:to>
      <xdr:col>17</xdr:col>
      <xdr:colOff>171451</xdr:colOff>
      <xdr:row>132</xdr:row>
      <xdr:rowOff>104775</xdr:rowOff>
    </xdr:to>
    <xdr:cxnSp macro="">
      <xdr:nvCxnSpPr>
        <xdr:cNvPr id="17" name="Gerade Verbindung mit Pfeil 16"/>
        <xdr:cNvCxnSpPr/>
      </xdr:nvCxnSpPr>
      <xdr:spPr>
        <a:xfrm flipH="1">
          <a:off x="14468475" y="20373975"/>
          <a:ext cx="9526" cy="148590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171450</xdr:colOff>
      <xdr:row>5</xdr:row>
      <xdr:rowOff>76200</xdr:rowOff>
    </xdr:from>
    <xdr:to>
      <xdr:col>17</xdr:col>
      <xdr:colOff>190502</xdr:colOff>
      <xdr:row>40</xdr:row>
      <xdr:rowOff>104775</xdr:rowOff>
    </xdr:to>
    <xdr:cxnSp macro="">
      <xdr:nvCxnSpPr>
        <xdr:cNvPr id="2" name="Gerade Verbindung mit Pfeil 1"/>
        <xdr:cNvCxnSpPr/>
      </xdr:nvCxnSpPr>
      <xdr:spPr>
        <a:xfrm flipH="1">
          <a:off x="13773150" y="1428750"/>
          <a:ext cx="19052" cy="569595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152402</xdr:colOff>
      <xdr:row>42</xdr:row>
      <xdr:rowOff>76200</xdr:rowOff>
    </xdr:from>
    <xdr:to>
      <xdr:col>17</xdr:col>
      <xdr:colOff>161925</xdr:colOff>
      <xdr:row>51</xdr:row>
      <xdr:rowOff>114300</xdr:rowOff>
    </xdr:to>
    <xdr:cxnSp macro="">
      <xdr:nvCxnSpPr>
        <xdr:cNvPr id="3" name="Gerade Verbindung mit Pfeil 2"/>
        <xdr:cNvCxnSpPr/>
      </xdr:nvCxnSpPr>
      <xdr:spPr>
        <a:xfrm>
          <a:off x="13754102" y="7419975"/>
          <a:ext cx="9523" cy="149542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104775</xdr:colOff>
      <xdr:row>60</xdr:row>
      <xdr:rowOff>66675</xdr:rowOff>
    </xdr:from>
    <xdr:to>
      <xdr:col>17</xdr:col>
      <xdr:colOff>114300</xdr:colOff>
      <xdr:row>63</xdr:row>
      <xdr:rowOff>114300</xdr:rowOff>
    </xdr:to>
    <xdr:cxnSp macro="">
      <xdr:nvCxnSpPr>
        <xdr:cNvPr id="5" name="Gerade Verbindung mit Pfeil 4"/>
        <xdr:cNvCxnSpPr/>
      </xdr:nvCxnSpPr>
      <xdr:spPr>
        <a:xfrm flipH="1">
          <a:off x="13706475" y="10325100"/>
          <a:ext cx="9525" cy="53340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190500</xdr:colOff>
      <xdr:row>64</xdr:row>
      <xdr:rowOff>95250</xdr:rowOff>
    </xdr:from>
    <xdr:to>
      <xdr:col>17</xdr:col>
      <xdr:colOff>190502</xdr:colOff>
      <xdr:row>73</xdr:row>
      <xdr:rowOff>76200</xdr:rowOff>
    </xdr:to>
    <xdr:cxnSp macro="">
      <xdr:nvCxnSpPr>
        <xdr:cNvPr id="6" name="Gerade Verbindung mit Pfeil 5"/>
        <xdr:cNvCxnSpPr/>
      </xdr:nvCxnSpPr>
      <xdr:spPr>
        <a:xfrm flipH="1">
          <a:off x="14325600" y="11001375"/>
          <a:ext cx="2" cy="143827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190500</xdr:colOff>
      <xdr:row>84</xdr:row>
      <xdr:rowOff>104775</xdr:rowOff>
    </xdr:from>
    <xdr:to>
      <xdr:col>17</xdr:col>
      <xdr:colOff>190502</xdr:colOff>
      <xdr:row>93</xdr:row>
      <xdr:rowOff>85725</xdr:rowOff>
    </xdr:to>
    <xdr:cxnSp macro="">
      <xdr:nvCxnSpPr>
        <xdr:cNvPr id="7" name="Gerade Verbindung mit Pfeil 6"/>
        <xdr:cNvCxnSpPr/>
      </xdr:nvCxnSpPr>
      <xdr:spPr>
        <a:xfrm flipH="1">
          <a:off x="14325600" y="14249400"/>
          <a:ext cx="2" cy="143827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257175</xdr:colOff>
      <xdr:row>52</xdr:row>
      <xdr:rowOff>104775</xdr:rowOff>
    </xdr:from>
    <xdr:to>
      <xdr:col>17</xdr:col>
      <xdr:colOff>257177</xdr:colOff>
      <xdr:row>57</xdr:row>
      <xdr:rowOff>104775</xdr:rowOff>
    </xdr:to>
    <xdr:cxnSp macro="">
      <xdr:nvCxnSpPr>
        <xdr:cNvPr id="9" name="Gerade Verbindung mit Pfeil 8"/>
        <xdr:cNvCxnSpPr/>
      </xdr:nvCxnSpPr>
      <xdr:spPr>
        <a:xfrm flipH="1">
          <a:off x="14392275" y="16354425"/>
          <a:ext cx="2" cy="80962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171450</xdr:colOff>
      <xdr:row>97</xdr:row>
      <xdr:rowOff>76200</xdr:rowOff>
    </xdr:from>
    <xdr:to>
      <xdr:col>17</xdr:col>
      <xdr:colOff>171452</xdr:colOff>
      <xdr:row>102</xdr:row>
      <xdr:rowOff>66675</xdr:rowOff>
    </xdr:to>
    <xdr:cxnSp macro="">
      <xdr:nvCxnSpPr>
        <xdr:cNvPr id="8" name="Gerade Verbindung mit Pfeil 7"/>
        <xdr:cNvCxnSpPr/>
      </xdr:nvCxnSpPr>
      <xdr:spPr>
        <a:xfrm flipH="1">
          <a:off x="14306550" y="16325850"/>
          <a:ext cx="2" cy="80010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95250</xdr:colOff>
      <xdr:row>22</xdr:row>
      <xdr:rowOff>104775</xdr:rowOff>
    </xdr:from>
    <xdr:to>
      <xdr:col>17</xdr:col>
      <xdr:colOff>104775</xdr:colOff>
      <xdr:row>33</xdr:row>
      <xdr:rowOff>123825</xdr:rowOff>
    </xdr:to>
    <xdr:cxnSp macro="">
      <xdr:nvCxnSpPr>
        <xdr:cNvPr id="3" name="Gerade Verbindung mit Pfeil 2"/>
        <xdr:cNvCxnSpPr/>
      </xdr:nvCxnSpPr>
      <xdr:spPr>
        <a:xfrm flipH="1">
          <a:off x="13801725" y="4210050"/>
          <a:ext cx="9525" cy="180022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228600</xdr:colOff>
      <xdr:row>23</xdr:row>
      <xdr:rowOff>85725</xdr:rowOff>
    </xdr:from>
    <xdr:to>
      <xdr:col>17</xdr:col>
      <xdr:colOff>228604</xdr:colOff>
      <xdr:row>33</xdr:row>
      <xdr:rowOff>133350</xdr:rowOff>
    </xdr:to>
    <xdr:cxnSp macro="">
      <xdr:nvCxnSpPr>
        <xdr:cNvPr id="4" name="Gerade Verbindung mit Pfeil 3"/>
        <xdr:cNvCxnSpPr/>
      </xdr:nvCxnSpPr>
      <xdr:spPr>
        <a:xfrm flipH="1">
          <a:off x="13935075" y="4352925"/>
          <a:ext cx="4" cy="166687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95250</xdr:colOff>
      <xdr:row>40</xdr:row>
      <xdr:rowOff>57150</xdr:rowOff>
    </xdr:from>
    <xdr:to>
      <xdr:col>17</xdr:col>
      <xdr:colOff>95251</xdr:colOff>
      <xdr:row>48</xdr:row>
      <xdr:rowOff>123825</xdr:rowOff>
    </xdr:to>
    <xdr:cxnSp macro="">
      <xdr:nvCxnSpPr>
        <xdr:cNvPr id="9" name="Gerade Verbindung mit Pfeil 8"/>
        <xdr:cNvCxnSpPr/>
      </xdr:nvCxnSpPr>
      <xdr:spPr>
        <a:xfrm flipH="1">
          <a:off x="13801725" y="7077075"/>
          <a:ext cx="1" cy="136207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190500</xdr:colOff>
      <xdr:row>41</xdr:row>
      <xdr:rowOff>66675</xdr:rowOff>
    </xdr:from>
    <xdr:to>
      <xdr:col>17</xdr:col>
      <xdr:colOff>190500</xdr:colOff>
      <xdr:row>48</xdr:row>
      <xdr:rowOff>123825</xdr:rowOff>
    </xdr:to>
    <xdr:cxnSp macro="">
      <xdr:nvCxnSpPr>
        <xdr:cNvPr id="11" name="Gerade Verbindung mit Pfeil 10"/>
        <xdr:cNvCxnSpPr/>
      </xdr:nvCxnSpPr>
      <xdr:spPr>
        <a:xfrm>
          <a:off x="13896975" y="7248525"/>
          <a:ext cx="0" cy="119062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76200</xdr:colOff>
      <xdr:row>55</xdr:row>
      <xdr:rowOff>85725</xdr:rowOff>
    </xdr:from>
    <xdr:to>
      <xdr:col>17</xdr:col>
      <xdr:colOff>85727</xdr:colOff>
      <xdr:row>61</xdr:row>
      <xdr:rowOff>142875</xdr:rowOff>
    </xdr:to>
    <xdr:cxnSp macro="">
      <xdr:nvCxnSpPr>
        <xdr:cNvPr id="6" name="Gerade Verbindung mit Pfeil 5"/>
        <xdr:cNvCxnSpPr/>
      </xdr:nvCxnSpPr>
      <xdr:spPr>
        <a:xfrm flipH="1">
          <a:off x="13782675" y="9534525"/>
          <a:ext cx="9527" cy="102870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190500</xdr:colOff>
      <xdr:row>56</xdr:row>
      <xdr:rowOff>57150</xdr:rowOff>
    </xdr:from>
    <xdr:to>
      <xdr:col>17</xdr:col>
      <xdr:colOff>190503</xdr:colOff>
      <xdr:row>61</xdr:row>
      <xdr:rowOff>142875</xdr:rowOff>
    </xdr:to>
    <xdr:cxnSp macro="">
      <xdr:nvCxnSpPr>
        <xdr:cNvPr id="10" name="Gerade Verbindung mit Pfeil 9"/>
        <xdr:cNvCxnSpPr/>
      </xdr:nvCxnSpPr>
      <xdr:spPr>
        <a:xfrm flipH="1">
          <a:off x="13896975" y="9667875"/>
          <a:ext cx="3" cy="89535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85725</xdr:colOff>
      <xdr:row>62</xdr:row>
      <xdr:rowOff>76200</xdr:rowOff>
    </xdr:from>
    <xdr:to>
      <xdr:col>17</xdr:col>
      <xdr:colOff>85728</xdr:colOff>
      <xdr:row>73</xdr:row>
      <xdr:rowOff>85725</xdr:rowOff>
    </xdr:to>
    <xdr:cxnSp macro="">
      <xdr:nvCxnSpPr>
        <xdr:cNvPr id="8" name="Gerade Verbindung mit Pfeil 7"/>
        <xdr:cNvCxnSpPr/>
      </xdr:nvCxnSpPr>
      <xdr:spPr>
        <a:xfrm flipH="1">
          <a:off x="13792200" y="10658475"/>
          <a:ext cx="3" cy="179070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180975</xdr:colOff>
      <xdr:row>63</xdr:row>
      <xdr:rowOff>85725</xdr:rowOff>
    </xdr:from>
    <xdr:to>
      <xdr:col>17</xdr:col>
      <xdr:colOff>180979</xdr:colOff>
      <xdr:row>73</xdr:row>
      <xdr:rowOff>95250</xdr:rowOff>
    </xdr:to>
    <xdr:cxnSp macro="">
      <xdr:nvCxnSpPr>
        <xdr:cNvPr id="12" name="Gerade Verbindung mit Pfeil 11"/>
        <xdr:cNvCxnSpPr/>
      </xdr:nvCxnSpPr>
      <xdr:spPr>
        <a:xfrm flipH="1">
          <a:off x="13887450" y="10829925"/>
          <a:ext cx="4" cy="162877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85728</xdr:colOff>
      <xdr:row>74</xdr:row>
      <xdr:rowOff>76200</xdr:rowOff>
    </xdr:from>
    <xdr:to>
      <xdr:col>17</xdr:col>
      <xdr:colOff>95250</xdr:colOff>
      <xdr:row>83</xdr:row>
      <xdr:rowOff>104775</xdr:rowOff>
    </xdr:to>
    <xdr:cxnSp macro="">
      <xdr:nvCxnSpPr>
        <xdr:cNvPr id="13" name="Gerade Verbindung mit Pfeil 12"/>
        <xdr:cNvCxnSpPr/>
      </xdr:nvCxnSpPr>
      <xdr:spPr>
        <a:xfrm>
          <a:off x="13792203" y="12601575"/>
          <a:ext cx="9522" cy="148590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219075</xdr:colOff>
      <xdr:row>75</xdr:row>
      <xdr:rowOff>95250</xdr:rowOff>
    </xdr:from>
    <xdr:to>
      <xdr:col>17</xdr:col>
      <xdr:colOff>219075</xdr:colOff>
      <xdr:row>83</xdr:row>
      <xdr:rowOff>123825</xdr:rowOff>
    </xdr:to>
    <xdr:cxnSp macro="">
      <xdr:nvCxnSpPr>
        <xdr:cNvPr id="14" name="Gerade Verbindung mit Pfeil 13"/>
        <xdr:cNvCxnSpPr/>
      </xdr:nvCxnSpPr>
      <xdr:spPr>
        <a:xfrm>
          <a:off x="13925550" y="12782550"/>
          <a:ext cx="0" cy="132397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95250</xdr:colOff>
      <xdr:row>84</xdr:row>
      <xdr:rowOff>66675</xdr:rowOff>
    </xdr:from>
    <xdr:to>
      <xdr:col>17</xdr:col>
      <xdr:colOff>104772</xdr:colOff>
      <xdr:row>93</xdr:row>
      <xdr:rowOff>95250</xdr:rowOff>
    </xdr:to>
    <xdr:cxnSp macro="">
      <xdr:nvCxnSpPr>
        <xdr:cNvPr id="15" name="Gerade Verbindung mit Pfeil 14"/>
        <xdr:cNvCxnSpPr/>
      </xdr:nvCxnSpPr>
      <xdr:spPr>
        <a:xfrm>
          <a:off x="13801725" y="14211300"/>
          <a:ext cx="9522" cy="148590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114300</xdr:colOff>
      <xdr:row>94</xdr:row>
      <xdr:rowOff>76200</xdr:rowOff>
    </xdr:from>
    <xdr:to>
      <xdr:col>17</xdr:col>
      <xdr:colOff>123822</xdr:colOff>
      <xdr:row>103</xdr:row>
      <xdr:rowOff>104775</xdr:rowOff>
    </xdr:to>
    <xdr:cxnSp macro="">
      <xdr:nvCxnSpPr>
        <xdr:cNvPr id="16" name="Gerade Verbindung mit Pfeil 15"/>
        <xdr:cNvCxnSpPr/>
      </xdr:nvCxnSpPr>
      <xdr:spPr>
        <a:xfrm>
          <a:off x="13820775" y="15840075"/>
          <a:ext cx="9522" cy="148590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95250</xdr:colOff>
      <xdr:row>104</xdr:row>
      <xdr:rowOff>85725</xdr:rowOff>
    </xdr:from>
    <xdr:to>
      <xdr:col>17</xdr:col>
      <xdr:colOff>104775</xdr:colOff>
      <xdr:row>116</xdr:row>
      <xdr:rowOff>123825</xdr:rowOff>
    </xdr:to>
    <xdr:cxnSp macro="">
      <xdr:nvCxnSpPr>
        <xdr:cNvPr id="17" name="Gerade Verbindung mit Pfeil 16"/>
        <xdr:cNvCxnSpPr/>
      </xdr:nvCxnSpPr>
      <xdr:spPr>
        <a:xfrm flipH="1">
          <a:off x="13925550" y="17468850"/>
          <a:ext cx="9525" cy="198120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219075</xdr:colOff>
      <xdr:row>105</xdr:row>
      <xdr:rowOff>66675</xdr:rowOff>
    </xdr:from>
    <xdr:to>
      <xdr:col>17</xdr:col>
      <xdr:colOff>228601</xdr:colOff>
      <xdr:row>116</xdr:row>
      <xdr:rowOff>114300</xdr:rowOff>
    </xdr:to>
    <xdr:cxnSp macro="">
      <xdr:nvCxnSpPr>
        <xdr:cNvPr id="18" name="Gerade Verbindung mit Pfeil 17"/>
        <xdr:cNvCxnSpPr/>
      </xdr:nvCxnSpPr>
      <xdr:spPr>
        <a:xfrm flipH="1">
          <a:off x="14049375" y="17611725"/>
          <a:ext cx="9526" cy="182880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16</xdr:col>
      <xdr:colOff>152400</xdr:colOff>
      <xdr:row>142</xdr:row>
      <xdr:rowOff>95250</xdr:rowOff>
    </xdr:from>
    <xdr:to>
      <xdr:col>16</xdr:col>
      <xdr:colOff>152401</xdr:colOff>
      <xdr:row>144</xdr:row>
      <xdr:rowOff>123825</xdr:rowOff>
    </xdr:to>
    <xdr:cxnSp macro="">
      <xdr:nvCxnSpPr>
        <xdr:cNvPr id="19" name="Gerade Verbindung mit Pfeil 18"/>
        <xdr:cNvCxnSpPr/>
      </xdr:nvCxnSpPr>
      <xdr:spPr>
        <a:xfrm flipH="1">
          <a:off x="11506200" y="23660100"/>
          <a:ext cx="1" cy="35242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85725</xdr:colOff>
      <xdr:row>117</xdr:row>
      <xdr:rowOff>104775</xdr:rowOff>
    </xdr:from>
    <xdr:to>
      <xdr:col>17</xdr:col>
      <xdr:colOff>95250</xdr:colOff>
      <xdr:row>124</xdr:row>
      <xdr:rowOff>123825</xdr:rowOff>
    </xdr:to>
    <xdr:cxnSp macro="">
      <xdr:nvCxnSpPr>
        <xdr:cNvPr id="20" name="Gerade Verbindung mit Pfeil 19"/>
        <xdr:cNvCxnSpPr/>
      </xdr:nvCxnSpPr>
      <xdr:spPr>
        <a:xfrm flipH="1">
          <a:off x="13916025" y="19592925"/>
          <a:ext cx="9525" cy="115252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  <xdr:twoCellAnchor>
    <xdr:from>
      <xdr:col>17</xdr:col>
      <xdr:colOff>200025</xdr:colOff>
      <xdr:row>118</xdr:row>
      <xdr:rowOff>95250</xdr:rowOff>
    </xdr:from>
    <xdr:to>
      <xdr:col>17</xdr:col>
      <xdr:colOff>219075</xdr:colOff>
      <xdr:row>124</xdr:row>
      <xdr:rowOff>123825</xdr:rowOff>
    </xdr:to>
    <xdr:cxnSp macro="">
      <xdr:nvCxnSpPr>
        <xdr:cNvPr id="21" name="Gerade Verbindung mit Pfeil 20"/>
        <xdr:cNvCxnSpPr/>
      </xdr:nvCxnSpPr>
      <xdr:spPr>
        <a:xfrm flipH="1">
          <a:off x="14030325" y="19745325"/>
          <a:ext cx="19050" cy="100012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headEnd type="oval"/>
          <a:tailEnd type="arrow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Zelldaten%20Produktion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Tabelle1"/>
      <sheetName val="allgemein"/>
      <sheetName val="Vergl.Mess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">
          <cell r="B3" t="str">
            <v>MU1</v>
          </cell>
          <cell r="C3">
            <v>1</v>
          </cell>
        </row>
        <row r="4">
          <cell r="B4" t="str">
            <v>MU2</v>
          </cell>
          <cell r="C4">
            <v>2</v>
          </cell>
        </row>
        <row r="5">
          <cell r="B5" t="str">
            <v>MU3</v>
          </cell>
          <cell r="C5">
            <v>3</v>
          </cell>
        </row>
        <row r="6">
          <cell r="B6" t="str">
            <v>MU4</v>
          </cell>
          <cell r="C6">
            <v>4</v>
          </cell>
        </row>
        <row r="7">
          <cell r="B7" t="str">
            <v>MU12</v>
          </cell>
          <cell r="C7">
            <v>12</v>
          </cell>
        </row>
        <row r="8">
          <cell r="B8" t="str">
            <v>MI_V3</v>
          </cell>
          <cell r="C8">
            <v>1</v>
          </cell>
        </row>
        <row r="9">
          <cell r="B9" t="str">
            <v>MI_V1</v>
          </cell>
          <cell r="C9">
            <v>1</v>
          </cell>
        </row>
        <row r="10">
          <cell r="B10" t="str">
            <v>MI_V2</v>
          </cell>
          <cell r="C10">
            <v>1</v>
          </cell>
        </row>
        <row r="11">
          <cell r="B11" t="str">
            <v>MA_V1</v>
          </cell>
          <cell r="C11">
            <v>1</v>
          </cell>
        </row>
        <row r="12">
          <cell r="B12" t="str">
            <v>MA_V2</v>
          </cell>
          <cell r="C12">
            <v>1</v>
          </cell>
        </row>
        <row r="13">
          <cell r="B13" t="str">
            <v>SP-H2</v>
          </cell>
          <cell r="C13">
            <v>1</v>
          </cell>
        </row>
      </sheetData>
      <sheetData sheetId="14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1048529"/>
  <sheetViews>
    <sheetView topLeftCell="J1" workbookViewId="0">
      <pane ySplit="3" topLeftCell="A106" activePane="bottomLeft" state="frozen"/>
      <selection pane="bottomLeft" activeCell="B130" sqref="B130:S130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9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19.42578125" style="73" customWidth="1"/>
    <col min="17" max="17" width="25.28515625" style="73" customWidth="1"/>
    <col min="18" max="18" width="47.42578125" style="51" customWidth="1"/>
    <col min="19" max="19" width="8.7109375" customWidth="1"/>
    <col min="20" max="20" width="5.28515625" style="9" customWidth="1"/>
    <col min="21" max="21" width="5.85546875" style="9" customWidth="1"/>
    <col min="22" max="51" width="11.28515625" style="9"/>
  </cols>
  <sheetData>
    <row r="1" spans="2:52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72"/>
      <c r="Q1" s="72"/>
      <c r="R1" s="49"/>
    </row>
    <row r="2" spans="2:52" s="9" customFormat="1" x14ac:dyDescent="0.2">
      <c r="D2" s="29"/>
      <c r="E2" s="46"/>
      <c r="F2" s="31"/>
      <c r="G2" s="39"/>
      <c r="H2" s="17"/>
      <c r="I2" s="17"/>
      <c r="J2" s="17"/>
      <c r="K2" s="41"/>
      <c r="L2" s="30"/>
      <c r="P2" s="72"/>
      <c r="Q2" s="72"/>
      <c r="R2" s="49"/>
    </row>
    <row r="3" spans="2:52" ht="32.25" x14ac:dyDescent="0.2">
      <c r="B3" s="4" t="s">
        <v>0</v>
      </c>
      <c r="C3" s="4" t="s">
        <v>41</v>
      </c>
      <c r="D3" s="23" t="s">
        <v>27</v>
      </c>
      <c r="E3" s="8" t="s">
        <v>21</v>
      </c>
      <c r="F3" s="26" t="s">
        <v>16</v>
      </c>
      <c r="G3" s="5" t="s">
        <v>12</v>
      </c>
      <c r="H3" s="5" t="s">
        <v>13</v>
      </c>
      <c r="I3" s="5" t="s">
        <v>6</v>
      </c>
      <c r="J3" s="35" t="s">
        <v>5</v>
      </c>
      <c r="K3" s="42" t="s">
        <v>15</v>
      </c>
      <c r="L3" s="5" t="s">
        <v>4</v>
      </c>
      <c r="M3" s="5" t="s">
        <v>17</v>
      </c>
      <c r="N3" s="5" t="s">
        <v>18</v>
      </c>
      <c r="O3" s="5" t="s">
        <v>1</v>
      </c>
      <c r="P3" s="71" t="s">
        <v>38</v>
      </c>
      <c r="Q3" s="5"/>
      <c r="R3" s="71" t="s">
        <v>38</v>
      </c>
      <c r="S3" s="4" t="s">
        <v>3</v>
      </c>
      <c r="T3" s="75" t="s">
        <v>11</v>
      </c>
      <c r="U3" s="76">
        <v>2019</v>
      </c>
      <c r="AZ3" s="9"/>
    </row>
    <row r="4" spans="2:52" x14ac:dyDescent="0.2">
      <c r="B4" s="13" t="s">
        <v>42</v>
      </c>
      <c r="C4" s="13">
        <v>704932</v>
      </c>
      <c r="D4" s="32">
        <v>26</v>
      </c>
      <c r="E4" s="32">
        <v>0</v>
      </c>
      <c r="F4" s="33">
        <v>861</v>
      </c>
      <c r="G4" s="40">
        <v>1.839</v>
      </c>
      <c r="H4" s="15">
        <v>5.5149999999999997</v>
      </c>
      <c r="I4" s="15">
        <v>5.4619999999999997</v>
      </c>
      <c r="J4" s="105">
        <f>IF(M4&lt;&gt;"",(H4-I4)/M4,"")</f>
        <v>1.7666666666666647E-2</v>
      </c>
      <c r="K4" s="106">
        <f>(F4*(273.15+D4)/273.15)/(M4*N4)</f>
        <v>7.8579580816401249</v>
      </c>
      <c r="L4" s="15" t="s">
        <v>10</v>
      </c>
      <c r="M4" s="34">
        <f>VLOOKUP(L4,allgemein!$B$3:$C$13,2,FALSE)</f>
        <v>3</v>
      </c>
      <c r="N4" s="14">
        <v>40</v>
      </c>
      <c r="O4" s="13" t="s">
        <v>66</v>
      </c>
      <c r="P4" s="13"/>
      <c r="Q4" s="13"/>
      <c r="R4" s="13"/>
      <c r="S4" s="6"/>
      <c r="AZ4" s="9"/>
    </row>
    <row r="5" spans="2:52" x14ac:dyDescent="0.2">
      <c r="B5" s="13"/>
      <c r="C5" s="13" t="s">
        <v>28</v>
      </c>
      <c r="D5" s="32"/>
      <c r="E5" s="32"/>
      <c r="F5" s="33"/>
      <c r="G5" s="40">
        <v>1.8380000000000001</v>
      </c>
      <c r="H5" s="15"/>
      <c r="I5" s="15"/>
      <c r="J5" s="105"/>
      <c r="K5" s="106"/>
      <c r="L5" s="15"/>
      <c r="M5" s="34"/>
      <c r="N5" s="92"/>
      <c r="O5" s="13"/>
      <c r="Q5" s="13"/>
      <c r="R5" s="13"/>
      <c r="S5" s="6"/>
      <c r="AZ5" s="9"/>
    </row>
    <row r="6" spans="2:52" x14ac:dyDescent="0.2">
      <c r="B6" s="13"/>
      <c r="C6" s="13" t="s">
        <v>28</v>
      </c>
      <c r="D6" s="32"/>
      <c r="E6" s="32"/>
      <c r="F6" s="33"/>
      <c r="G6" s="40">
        <v>1.8380000000000001</v>
      </c>
      <c r="H6" s="15"/>
      <c r="I6" s="15"/>
      <c r="J6" s="105"/>
      <c r="K6" s="106"/>
      <c r="L6" s="15"/>
      <c r="M6" s="34"/>
      <c r="N6" s="92"/>
      <c r="O6" s="13"/>
      <c r="P6" s="13"/>
      <c r="Q6" s="13"/>
      <c r="R6" s="13"/>
      <c r="S6" s="6"/>
      <c r="AZ6" s="9"/>
    </row>
    <row r="7" spans="2:52" x14ac:dyDescent="0.2">
      <c r="B7" s="13" t="s">
        <v>43</v>
      </c>
      <c r="C7" s="13">
        <v>704933</v>
      </c>
      <c r="D7" s="32">
        <v>25.6</v>
      </c>
      <c r="E7" s="32">
        <v>0</v>
      </c>
      <c r="F7" s="33">
        <v>861</v>
      </c>
      <c r="G7" s="40">
        <v>1.845</v>
      </c>
      <c r="H7" s="15">
        <v>5.5229999999999997</v>
      </c>
      <c r="I7" s="15">
        <v>5.4649999999999999</v>
      </c>
      <c r="J7" s="105">
        <f>IF(M7&lt;&gt;"",(H7-I7)/M7,"")</f>
        <v>1.9333333333333275E-2</v>
      </c>
      <c r="K7" s="106">
        <f>(F7*(273.15+D7)/273.15)/(M7*N7)</f>
        <v>7.8474510342302768</v>
      </c>
      <c r="L7" s="15" t="s">
        <v>10</v>
      </c>
      <c r="M7" s="34">
        <f>VLOOKUP(L7,allgemein!$B$3:$C$13,2,FALSE)</f>
        <v>3</v>
      </c>
      <c r="N7" s="14">
        <v>40</v>
      </c>
      <c r="O7" s="13" t="s">
        <v>28</v>
      </c>
      <c r="P7" s="13"/>
      <c r="Q7" s="13"/>
      <c r="R7" s="13"/>
      <c r="S7" s="6"/>
      <c r="AZ7" s="9"/>
    </row>
    <row r="8" spans="2:52" x14ac:dyDescent="0.2">
      <c r="B8" s="13"/>
      <c r="C8" s="13" t="s">
        <v>28</v>
      </c>
      <c r="D8" s="32"/>
      <c r="E8" s="32"/>
      <c r="F8" s="33"/>
      <c r="G8" s="40">
        <v>1.835</v>
      </c>
      <c r="H8" s="15"/>
      <c r="I8" s="15"/>
      <c r="J8" s="105"/>
      <c r="K8" s="106"/>
      <c r="L8" s="15"/>
      <c r="M8" s="34"/>
      <c r="N8" s="92"/>
      <c r="O8" s="13"/>
      <c r="P8" s="13"/>
      <c r="Q8" s="13"/>
      <c r="R8" s="13"/>
      <c r="S8" s="6"/>
      <c r="AZ8" s="9"/>
    </row>
    <row r="9" spans="2:52" x14ac:dyDescent="0.2">
      <c r="B9" s="13"/>
      <c r="C9" s="13" t="s">
        <v>28</v>
      </c>
      <c r="D9" s="32"/>
      <c r="E9" s="32"/>
      <c r="F9" s="33"/>
      <c r="G9" s="40">
        <v>1.843</v>
      </c>
      <c r="H9" s="15"/>
      <c r="I9" s="15"/>
      <c r="J9" s="105"/>
      <c r="K9" s="106"/>
      <c r="L9" s="15"/>
      <c r="M9" s="34"/>
      <c r="N9" s="92"/>
      <c r="O9" s="13"/>
      <c r="P9" s="13"/>
      <c r="Q9" s="13"/>
      <c r="R9" s="13"/>
      <c r="S9" s="6"/>
      <c r="AZ9" s="9"/>
    </row>
    <row r="10" spans="2:52" x14ac:dyDescent="0.2">
      <c r="B10" s="13" t="s">
        <v>44</v>
      </c>
      <c r="C10" s="13" t="s">
        <v>28</v>
      </c>
      <c r="D10" s="32">
        <v>25</v>
      </c>
      <c r="E10" s="32">
        <v>0</v>
      </c>
      <c r="F10" s="33">
        <v>858</v>
      </c>
      <c r="G10" s="40">
        <v>1.85</v>
      </c>
      <c r="H10" s="15">
        <v>5.5350000000000001</v>
      </c>
      <c r="I10" s="15">
        <v>5.49</v>
      </c>
      <c r="J10" s="105">
        <f>IF(M10&lt;&gt;"",(H10-I10)/M10,"")</f>
        <v>1.4999999999999977E-2</v>
      </c>
      <c r="K10" s="106">
        <f>(F10*(273.15+D10)/273.15)/(M10*N10)</f>
        <v>7.8044023430349627</v>
      </c>
      <c r="L10" s="15" t="s">
        <v>10</v>
      </c>
      <c r="M10" s="34">
        <f>VLOOKUP(L10,allgemein!$B$3:$C$13,2,FALSE)</f>
        <v>3</v>
      </c>
      <c r="N10" s="14">
        <v>40</v>
      </c>
      <c r="O10" s="13" t="s">
        <v>28</v>
      </c>
      <c r="P10" s="13"/>
      <c r="Q10" s="13"/>
      <c r="R10" s="13"/>
      <c r="S10" s="6"/>
      <c r="AZ10" s="9"/>
    </row>
    <row r="11" spans="2:52" x14ac:dyDescent="0.2">
      <c r="B11" s="13"/>
      <c r="C11" s="13" t="s">
        <v>28</v>
      </c>
      <c r="D11" s="32"/>
      <c r="E11" s="32"/>
      <c r="F11" s="33"/>
      <c r="G11" s="40">
        <v>1.841</v>
      </c>
      <c r="H11" s="15"/>
      <c r="I11" s="15"/>
      <c r="J11" s="105"/>
      <c r="K11" s="106"/>
      <c r="L11" s="15"/>
      <c r="M11" s="34"/>
      <c r="N11" s="92"/>
      <c r="O11" s="13"/>
      <c r="P11" s="13"/>
      <c r="Q11" s="13"/>
      <c r="R11" s="13"/>
      <c r="S11" s="6"/>
      <c r="AZ11" s="9"/>
    </row>
    <row r="12" spans="2:52" x14ac:dyDescent="0.2">
      <c r="B12" s="13"/>
      <c r="C12" s="13" t="s">
        <v>28</v>
      </c>
      <c r="D12" s="32"/>
      <c r="E12" s="32"/>
      <c r="F12" s="33"/>
      <c r="G12" s="40">
        <v>1.8440000000000001</v>
      </c>
      <c r="H12" s="15"/>
      <c r="I12" s="15"/>
      <c r="J12" s="105"/>
      <c r="K12" s="106"/>
      <c r="L12" s="15"/>
      <c r="M12" s="34"/>
      <c r="N12" s="92"/>
      <c r="O12" s="13"/>
      <c r="P12" s="67" t="s">
        <v>45</v>
      </c>
      <c r="Q12" s="13"/>
      <c r="R12" s="13"/>
      <c r="S12" s="6"/>
      <c r="AZ12" s="9"/>
    </row>
    <row r="13" spans="2:52" x14ac:dyDescent="0.2">
      <c r="B13" s="13" t="s">
        <v>46</v>
      </c>
      <c r="C13" s="13">
        <v>704694</v>
      </c>
      <c r="D13" s="32">
        <v>23.7</v>
      </c>
      <c r="E13" s="32">
        <v>0.1</v>
      </c>
      <c r="F13" s="33">
        <v>178</v>
      </c>
      <c r="G13" s="40"/>
      <c r="H13" s="15">
        <v>1.8779999999999999</v>
      </c>
      <c r="I13" s="15">
        <v>1.8640000000000001</v>
      </c>
      <c r="J13" s="105">
        <f t="shared" ref="J13:J21" si="0">IF(M13&lt;&gt;"",(H13-I13)/M13,"")</f>
        <v>1.399999999999979E-2</v>
      </c>
      <c r="K13" s="106">
        <f t="shared" ref="K13:K20" si="1">(F13*(273.15+D13)/273.15)/(M13*N13)</f>
        <v>7.7377704557935205</v>
      </c>
      <c r="L13" s="15" t="s">
        <v>22</v>
      </c>
      <c r="M13" s="34">
        <f>VLOOKUP(L13,[1]allgemein!$B$3:$C$13,2,FALSE)</f>
        <v>1</v>
      </c>
      <c r="N13" s="14">
        <v>25</v>
      </c>
      <c r="O13" s="13" t="s">
        <v>55</v>
      </c>
      <c r="P13" s="13"/>
      <c r="Q13" s="13"/>
      <c r="R13" s="13"/>
      <c r="S13" s="6"/>
      <c r="AZ13" s="9"/>
    </row>
    <row r="14" spans="2:52" x14ac:dyDescent="0.2">
      <c r="B14" s="13" t="s">
        <v>47</v>
      </c>
      <c r="C14" s="13" t="s">
        <v>28</v>
      </c>
      <c r="D14" s="32">
        <v>23.9</v>
      </c>
      <c r="E14" s="32">
        <v>0.2</v>
      </c>
      <c r="F14" s="33">
        <v>177</v>
      </c>
      <c r="G14" s="40"/>
      <c r="H14" s="15">
        <v>1.879</v>
      </c>
      <c r="I14" s="15">
        <v>1.8640000000000001</v>
      </c>
      <c r="J14" s="105">
        <f t="shared" si="0"/>
        <v>1.4999999999999902E-2</v>
      </c>
      <c r="K14" s="106">
        <f t="shared" si="1"/>
        <v>7.6994838001098289</v>
      </c>
      <c r="L14" s="15" t="s">
        <v>22</v>
      </c>
      <c r="M14" s="34">
        <f>VLOOKUP(L14,[1]allgemein!$B$3:$C$13,2,FALSE)</f>
        <v>1</v>
      </c>
      <c r="N14" s="14">
        <v>25</v>
      </c>
      <c r="O14" s="13" t="s">
        <v>28</v>
      </c>
      <c r="P14" s="13"/>
      <c r="Q14" s="13"/>
      <c r="R14" s="13"/>
      <c r="S14" s="6"/>
      <c r="AZ14" s="9"/>
    </row>
    <row r="15" spans="2:52" x14ac:dyDescent="0.2">
      <c r="B15" s="13" t="s">
        <v>48</v>
      </c>
      <c r="C15" s="13" t="s">
        <v>28</v>
      </c>
      <c r="D15" s="32">
        <v>24.2</v>
      </c>
      <c r="E15" s="32">
        <v>0.2</v>
      </c>
      <c r="F15" s="33">
        <v>177</v>
      </c>
      <c r="G15" s="40"/>
      <c r="H15" s="15">
        <v>1.877</v>
      </c>
      <c r="I15" s="15">
        <v>1.8580000000000001</v>
      </c>
      <c r="J15" s="105">
        <f t="shared" si="0"/>
        <v>1.8999999999999906E-2</v>
      </c>
      <c r="K15" s="106">
        <f t="shared" si="1"/>
        <v>7.7072597473915438</v>
      </c>
      <c r="L15" s="15" t="s">
        <v>22</v>
      </c>
      <c r="M15" s="34">
        <f>VLOOKUP(L15,[1]allgemein!$B$3:$C$13,2,FALSE)</f>
        <v>1</v>
      </c>
      <c r="N15" s="14">
        <v>25</v>
      </c>
      <c r="O15" s="13" t="s">
        <v>28</v>
      </c>
      <c r="P15" s="13" t="s">
        <v>54</v>
      </c>
      <c r="R15" s="13"/>
      <c r="S15" s="6"/>
      <c r="AZ15" s="9"/>
    </row>
    <row r="16" spans="2:52" x14ac:dyDescent="0.2">
      <c r="B16" s="13" t="s">
        <v>49</v>
      </c>
      <c r="C16" s="13" t="s">
        <v>28</v>
      </c>
      <c r="D16" s="32">
        <v>24.5</v>
      </c>
      <c r="E16" s="32">
        <v>0.1</v>
      </c>
      <c r="F16" s="33">
        <v>177</v>
      </c>
      <c r="G16" s="40"/>
      <c r="H16" s="15">
        <v>1.865</v>
      </c>
      <c r="I16" s="15">
        <v>1.85</v>
      </c>
      <c r="J16" s="105">
        <f t="shared" si="0"/>
        <v>1.4999999999999902E-2</v>
      </c>
      <c r="K16" s="106">
        <f t="shared" si="1"/>
        <v>7.7150356946732561</v>
      </c>
      <c r="L16" s="15" t="s">
        <v>22</v>
      </c>
      <c r="M16" s="34">
        <f>VLOOKUP(L16,[1]allgemein!$B$3:$C$13,2,FALSE)</f>
        <v>1</v>
      </c>
      <c r="N16" s="14">
        <v>25</v>
      </c>
      <c r="O16" s="13" t="s">
        <v>28</v>
      </c>
      <c r="P16" s="13" t="s">
        <v>62</v>
      </c>
      <c r="Q16" s="13"/>
      <c r="R16" s="13"/>
      <c r="S16" s="6"/>
      <c r="AZ16" s="9"/>
    </row>
    <row r="17" spans="2:52" x14ac:dyDescent="0.2">
      <c r="B17" s="13" t="s">
        <v>50</v>
      </c>
      <c r="C17" s="13" t="s">
        <v>28</v>
      </c>
      <c r="D17" s="32">
        <v>25</v>
      </c>
      <c r="E17" s="32">
        <v>0.2</v>
      </c>
      <c r="F17" s="33">
        <v>177</v>
      </c>
      <c r="G17" s="40"/>
      <c r="H17" s="15">
        <v>1.867</v>
      </c>
      <c r="I17" s="15">
        <v>1.85</v>
      </c>
      <c r="J17" s="105">
        <f t="shared" si="0"/>
        <v>1.6999999999999904E-2</v>
      </c>
      <c r="K17" s="106">
        <f t="shared" si="1"/>
        <v>7.7279956068094453</v>
      </c>
      <c r="L17" s="15" t="s">
        <v>22</v>
      </c>
      <c r="M17" s="34">
        <f>VLOOKUP(L17,[1]allgemein!$B$3:$C$13,2,FALSE)</f>
        <v>1</v>
      </c>
      <c r="N17" s="14">
        <v>25</v>
      </c>
      <c r="O17" s="13" t="s">
        <v>28</v>
      </c>
      <c r="P17" s="13" t="s">
        <v>54</v>
      </c>
      <c r="Q17" s="13"/>
      <c r="R17" s="13"/>
      <c r="S17" s="6"/>
      <c r="AZ17" s="9"/>
    </row>
    <row r="18" spans="2:52" x14ac:dyDescent="0.2">
      <c r="B18" s="13" t="s">
        <v>51</v>
      </c>
      <c r="C18" s="13" t="s">
        <v>28</v>
      </c>
      <c r="D18" s="32">
        <v>25.6</v>
      </c>
      <c r="E18" s="32">
        <v>0.2</v>
      </c>
      <c r="F18" s="33">
        <v>177</v>
      </c>
      <c r="G18" s="40"/>
      <c r="H18" s="15">
        <v>1.857</v>
      </c>
      <c r="I18" s="15">
        <v>1.8420000000000001</v>
      </c>
      <c r="J18" s="105">
        <f t="shared" si="0"/>
        <v>1.4999999999999902E-2</v>
      </c>
      <c r="K18" s="106">
        <f t="shared" si="1"/>
        <v>7.7435475013728725</v>
      </c>
      <c r="L18" s="15" t="s">
        <v>22</v>
      </c>
      <c r="M18" s="34">
        <f>VLOOKUP(L18,[1]allgemein!$B$3:$C$13,2,FALSE)</f>
        <v>1</v>
      </c>
      <c r="N18" s="14">
        <v>25</v>
      </c>
      <c r="O18" s="13" t="s">
        <v>28</v>
      </c>
      <c r="P18" s="13" t="s">
        <v>28</v>
      </c>
      <c r="Q18" s="13"/>
      <c r="R18" s="13"/>
      <c r="S18" s="6"/>
      <c r="AZ18" s="9"/>
    </row>
    <row r="19" spans="2:52" x14ac:dyDescent="0.2">
      <c r="B19" s="13" t="s">
        <v>52</v>
      </c>
      <c r="C19" s="13" t="s">
        <v>28</v>
      </c>
      <c r="D19" s="32">
        <v>26.3</v>
      </c>
      <c r="E19" s="32">
        <v>0.3</v>
      </c>
      <c r="F19" s="33">
        <v>177</v>
      </c>
      <c r="G19" s="40"/>
      <c r="H19" s="15">
        <v>1.8580000000000001</v>
      </c>
      <c r="I19" s="15">
        <v>1.8440000000000001</v>
      </c>
      <c r="J19" s="105">
        <f t="shared" si="0"/>
        <v>1.4000000000000012E-2</v>
      </c>
      <c r="K19" s="106">
        <f t="shared" si="1"/>
        <v>7.7616913783635368</v>
      </c>
      <c r="L19" s="15" t="s">
        <v>22</v>
      </c>
      <c r="M19" s="34">
        <f>VLOOKUP(L19,[1]allgemein!$B$3:$C$13,2,FALSE)</f>
        <v>1</v>
      </c>
      <c r="N19" s="14">
        <v>25</v>
      </c>
      <c r="O19" s="13" t="s">
        <v>28</v>
      </c>
      <c r="P19" s="13" t="s">
        <v>28</v>
      </c>
      <c r="Q19" s="13"/>
      <c r="R19" s="101"/>
      <c r="S19" s="6"/>
      <c r="AZ19" s="9"/>
    </row>
    <row r="20" spans="2:52" x14ac:dyDescent="0.2">
      <c r="B20" s="13" t="s">
        <v>53</v>
      </c>
      <c r="C20" s="13">
        <v>704781</v>
      </c>
      <c r="D20" s="32">
        <v>27.2</v>
      </c>
      <c r="E20" s="32">
        <v>0.2</v>
      </c>
      <c r="F20" s="33">
        <v>177</v>
      </c>
      <c r="G20" s="40"/>
      <c r="H20" s="15">
        <v>1.8660000000000001</v>
      </c>
      <c r="I20" s="15">
        <v>1.8480000000000001</v>
      </c>
      <c r="J20" s="105">
        <f t="shared" si="0"/>
        <v>1.8000000000000016E-2</v>
      </c>
      <c r="K20" s="106">
        <f t="shared" si="1"/>
        <v>7.7850192202086772</v>
      </c>
      <c r="L20" s="15" t="s">
        <v>22</v>
      </c>
      <c r="M20" s="34">
        <f>VLOOKUP(L20,[1]allgemein!$B$3:$C$13,2,FALSE)</f>
        <v>1</v>
      </c>
      <c r="N20" s="14">
        <v>25</v>
      </c>
      <c r="O20" s="13" t="s">
        <v>28</v>
      </c>
      <c r="P20" s="13" t="s">
        <v>28</v>
      </c>
      <c r="Q20" s="13"/>
      <c r="R20" s="101"/>
      <c r="S20" s="6"/>
      <c r="AZ20" s="9"/>
    </row>
    <row r="21" spans="2:52" x14ac:dyDescent="0.2">
      <c r="B21" s="13" t="s">
        <v>57</v>
      </c>
      <c r="C21" s="13">
        <v>704933</v>
      </c>
      <c r="D21" s="32">
        <v>25.8</v>
      </c>
      <c r="E21" s="32">
        <v>0</v>
      </c>
      <c r="F21" s="33">
        <v>869</v>
      </c>
      <c r="G21" s="15">
        <v>1.7949999999999999</v>
      </c>
      <c r="H21" s="15">
        <v>7.18</v>
      </c>
      <c r="I21" s="15">
        <v>7.11</v>
      </c>
      <c r="J21" s="105">
        <f t="shared" si="0"/>
        <v>1.7499999999999849E-2</v>
      </c>
      <c r="K21" s="106">
        <f>(F21*(273.15+D21)/273.15)/(M21*N21)</f>
        <v>7.9256681310635182</v>
      </c>
      <c r="L21" s="15" t="s">
        <v>39</v>
      </c>
      <c r="M21" s="34">
        <f>VLOOKUP(L21,[1]allgemein!$B$3:$C$13,2,FALSE)</f>
        <v>4</v>
      </c>
      <c r="N21" s="107">
        <v>30</v>
      </c>
      <c r="O21" s="13" t="s">
        <v>56</v>
      </c>
      <c r="P21" s="13"/>
      <c r="Q21" s="13"/>
      <c r="R21" s="13"/>
      <c r="S21" s="6"/>
      <c r="AZ21" s="9"/>
    </row>
    <row r="22" spans="2:52" x14ac:dyDescent="0.2">
      <c r="B22" s="13"/>
      <c r="C22" s="13" t="s">
        <v>28</v>
      </c>
      <c r="D22" s="32"/>
      <c r="E22" s="32"/>
      <c r="F22" s="33"/>
      <c r="G22" s="15">
        <v>1.7929999999999999</v>
      </c>
      <c r="H22" s="15"/>
      <c r="I22" s="15"/>
      <c r="J22" s="65"/>
      <c r="K22" s="66"/>
      <c r="L22" s="15"/>
      <c r="M22" s="34"/>
      <c r="N22" s="92"/>
      <c r="O22" s="13"/>
      <c r="P22" s="13"/>
      <c r="Q22" s="13"/>
      <c r="R22" s="13"/>
      <c r="S22" s="6"/>
      <c r="AZ22" s="9"/>
    </row>
    <row r="23" spans="2:52" x14ac:dyDescent="0.2">
      <c r="B23" s="13"/>
      <c r="C23" s="13" t="s">
        <v>28</v>
      </c>
      <c r="D23" s="103"/>
      <c r="E23" s="103"/>
      <c r="F23" s="104"/>
      <c r="G23" s="15">
        <v>1.7969999999999999</v>
      </c>
      <c r="H23" s="15"/>
      <c r="I23" s="15"/>
      <c r="J23" s="105"/>
      <c r="K23" s="106"/>
      <c r="L23" s="15"/>
      <c r="M23" s="34"/>
      <c r="N23" s="92"/>
      <c r="O23" s="13"/>
      <c r="P23" s="13"/>
      <c r="Q23" s="13"/>
      <c r="R23" s="13"/>
      <c r="S23" s="6"/>
      <c r="AZ23" s="9"/>
    </row>
    <row r="24" spans="2:52" x14ac:dyDescent="0.2">
      <c r="B24" s="13"/>
      <c r="C24" s="13" t="s">
        <v>28</v>
      </c>
      <c r="D24" s="32"/>
      <c r="E24" s="32"/>
      <c r="F24" s="33"/>
      <c r="G24" s="15">
        <v>1.7949999999999999</v>
      </c>
      <c r="H24" s="15"/>
      <c r="I24" s="15"/>
      <c r="J24" s="65"/>
      <c r="K24" s="66"/>
      <c r="L24" s="15"/>
      <c r="M24" s="34"/>
      <c r="N24" s="92"/>
      <c r="O24" s="13"/>
      <c r="P24" s="13"/>
      <c r="Q24" s="13"/>
      <c r="R24" s="13"/>
      <c r="S24" s="6"/>
      <c r="AZ24" s="9"/>
    </row>
    <row r="25" spans="2:52" x14ac:dyDescent="0.2">
      <c r="B25" s="13" t="s">
        <v>58</v>
      </c>
      <c r="C25" s="13" t="s">
        <v>28</v>
      </c>
      <c r="D25" s="32">
        <v>26</v>
      </c>
      <c r="E25" s="32">
        <v>0</v>
      </c>
      <c r="F25" s="33">
        <v>869</v>
      </c>
      <c r="G25" s="40">
        <v>1.784</v>
      </c>
      <c r="H25" s="15">
        <v>7.1479999999999997</v>
      </c>
      <c r="I25" s="15">
        <v>7.09</v>
      </c>
      <c r="J25" s="105">
        <f>IF(M25&lt;&gt;"",(H25-I25)/M25,"")</f>
        <v>1.4499999999999957E-2</v>
      </c>
      <c r="K25" s="106">
        <f>(F25*(273.15+D25)/273.15)/(M25*N25)</f>
        <v>7.9309704679968274</v>
      </c>
      <c r="L25" s="15" t="s">
        <v>39</v>
      </c>
      <c r="M25" s="34">
        <f>VLOOKUP(L25,[1]allgemein!$B$3:$C$13,2,FALSE)</f>
        <v>4</v>
      </c>
      <c r="N25" s="107">
        <v>30</v>
      </c>
      <c r="O25" s="13" t="s">
        <v>28</v>
      </c>
      <c r="P25" s="13"/>
      <c r="Q25" s="13"/>
      <c r="R25" s="13"/>
      <c r="S25" s="6"/>
      <c r="AZ25" s="9"/>
    </row>
    <row r="26" spans="2:52" x14ac:dyDescent="0.2">
      <c r="B26" s="13"/>
      <c r="C26" s="13" t="s">
        <v>28</v>
      </c>
      <c r="D26" s="32"/>
      <c r="E26" s="32"/>
      <c r="F26" s="33"/>
      <c r="G26" s="40">
        <v>1.786</v>
      </c>
      <c r="H26" s="15"/>
      <c r="I26" s="15"/>
      <c r="J26" s="105"/>
      <c r="K26" s="106"/>
      <c r="L26" s="15"/>
      <c r="M26" s="34"/>
      <c r="N26" s="92"/>
      <c r="O26" s="13"/>
      <c r="P26" s="13"/>
      <c r="Q26" s="13"/>
      <c r="R26" s="13"/>
      <c r="S26" s="6"/>
      <c r="AZ26" s="9"/>
    </row>
    <row r="27" spans="2:52" x14ac:dyDescent="0.2">
      <c r="B27" s="13"/>
      <c r="C27" s="13" t="s">
        <v>28</v>
      </c>
      <c r="D27" s="32"/>
      <c r="E27" s="32"/>
      <c r="F27" s="33"/>
      <c r="G27" s="40">
        <v>1.788</v>
      </c>
      <c r="H27" s="15"/>
      <c r="I27" s="15"/>
      <c r="J27" s="65"/>
      <c r="K27" s="66"/>
      <c r="L27" s="15"/>
      <c r="M27" s="34"/>
      <c r="N27" s="92"/>
      <c r="O27" s="13"/>
      <c r="P27" s="13"/>
      <c r="Q27" s="13"/>
      <c r="R27" s="13"/>
      <c r="S27" s="6"/>
      <c r="AZ27" s="9"/>
    </row>
    <row r="28" spans="2:52" x14ac:dyDescent="0.2">
      <c r="B28" s="13"/>
      <c r="C28" s="13" t="s">
        <v>28</v>
      </c>
      <c r="D28" s="32"/>
      <c r="E28" s="32"/>
      <c r="F28" s="33"/>
      <c r="G28" s="40">
        <v>1.79</v>
      </c>
      <c r="H28" s="15"/>
      <c r="I28" s="15"/>
      <c r="J28" s="65"/>
      <c r="K28" s="66"/>
      <c r="L28" s="15"/>
      <c r="M28" s="34"/>
      <c r="N28" s="92"/>
      <c r="O28" s="13"/>
      <c r="P28" s="13"/>
      <c r="Q28" s="13"/>
      <c r="R28" s="13"/>
      <c r="S28" s="6"/>
      <c r="AZ28" s="9"/>
    </row>
    <row r="29" spans="2:52" x14ac:dyDescent="0.2">
      <c r="B29" s="13" t="s">
        <v>59</v>
      </c>
      <c r="C29" s="13" t="s">
        <v>28</v>
      </c>
      <c r="D29" s="32">
        <v>25.5</v>
      </c>
      <c r="E29" s="32">
        <v>0</v>
      </c>
      <c r="F29" s="33">
        <v>870</v>
      </c>
      <c r="G29" s="40">
        <v>1.8009999999999999</v>
      </c>
      <c r="H29" s="15">
        <v>7.2080000000000002</v>
      </c>
      <c r="I29" s="15">
        <v>7.15</v>
      </c>
      <c r="J29" s="105">
        <f>IF(M29&lt;&gt;"",(H29-I29)/M29,"")</f>
        <v>1.4499999999999957E-2</v>
      </c>
      <c r="K29" s="106">
        <f>(F29*(273.15+D29)/273.15)/(M29*N29)</f>
        <v>7.9268259198242719</v>
      </c>
      <c r="L29" s="15" t="s">
        <v>39</v>
      </c>
      <c r="M29" s="34">
        <f>VLOOKUP(L29,[1]allgemein!$B$3:$C$13,2,FALSE)</f>
        <v>4</v>
      </c>
      <c r="N29" s="107">
        <v>30</v>
      </c>
      <c r="O29" s="13" t="s">
        <v>28</v>
      </c>
      <c r="P29" s="13"/>
      <c r="Q29" s="13"/>
      <c r="R29" s="13"/>
      <c r="S29" s="6"/>
      <c r="AZ29" s="9"/>
    </row>
    <row r="30" spans="2:52" x14ac:dyDescent="0.2">
      <c r="B30" s="13"/>
      <c r="C30" s="13" t="s">
        <v>28</v>
      </c>
      <c r="D30" s="32"/>
      <c r="E30" s="32"/>
      <c r="F30" s="33"/>
      <c r="G30" s="40">
        <v>1.802</v>
      </c>
      <c r="H30" s="15" t="s">
        <v>97</v>
      </c>
      <c r="I30" s="15"/>
      <c r="J30" s="65"/>
      <c r="K30" s="66"/>
      <c r="L30" s="15"/>
      <c r="M30" s="34"/>
      <c r="N30" s="92"/>
      <c r="O30" s="13"/>
      <c r="P30" s="67"/>
      <c r="Q30" s="13"/>
      <c r="R30" s="13"/>
      <c r="S30" s="6"/>
      <c r="AZ30" s="9"/>
    </row>
    <row r="31" spans="2:52" x14ac:dyDescent="0.2">
      <c r="B31" s="13"/>
      <c r="C31" s="13" t="s">
        <v>28</v>
      </c>
      <c r="D31" s="32"/>
      <c r="E31" s="32"/>
      <c r="F31" s="33"/>
      <c r="G31" s="40">
        <v>1.802</v>
      </c>
      <c r="H31" s="15"/>
      <c r="I31" s="15"/>
      <c r="J31" s="65"/>
      <c r="K31" s="66"/>
      <c r="L31" s="15"/>
      <c r="M31" s="34"/>
      <c r="N31" s="92"/>
      <c r="O31" s="13"/>
      <c r="P31" s="67"/>
      <c r="Q31" s="13"/>
      <c r="R31" s="13"/>
      <c r="S31" s="6"/>
      <c r="AZ31" s="9"/>
    </row>
    <row r="32" spans="2:52" x14ac:dyDescent="0.2">
      <c r="B32" s="13"/>
      <c r="C32" s="13" t="s">
        <v>28</v>
      </c>
      <c r="D32" s="32"/>
      <c r="E32" s="32"/>
      <c r="F32" s="33"/>
      <c r="G32" s="40">
        <v>1.8029999999999999</v>
      </c>
      <c r="H32" s="15"/>
      <c r="I32" s="15"/>
      <c r="J32" s="65"/>
      <c r="K32" s="66"/>
      <c r="L32" s="15"/>
      <c r="M32" s="34"/>
      <c r="N32" s="92"/>
      <c r="O32" s="13"/>
      <c r="P32" s="13"/>
      <c r="Q32" s="13"/>
      <c r="R32" s="13"/>
      <c r="S32" s="6"/>
      <c r="AZ32" s="9"/>
    </row>
    <row r="33" spans="2:52" x14ac:dyDescent="0.2">
      <c r="B33" s="13" t="s">
        <v>60</v>
      </c>
      <c r="C33" s="13" t="s">
        <v>28</v>
      </c>
      <c r="D33" s="32">
        <v>25.5</v>
      </c>
      <c r="E33" s="32">
        <v>0</v>
      </c>
      <c r="F33" s="33">
        <v>866</v>
      </c>
      <c r="G33" s="40">
        <v>1.8080000000000001</v>
      </c>
      <c r="H33" s="15">
        <v>7.2329999999999997</v>
      </c>
      <c r="I33" s="15">
        <v>7.17</v>
      </c>
      <c r="J33" s="105">
        <f>IF(M33&lt;&gt;"",(H33-I33)/M33,"")</f>
        <v>1.5749999999999931E-2</v>
      </c>
      <c r="K33" s="106">
        <f>(F33*(273.15+D33)/273.15)/(M33*N33)</f>
        <v>7.8903807431814021</v>
      </c>
      <c r="L33" s="15" t="s">
        <v>39</v>
      </c>
      <c r="M33" s="34">
        <f>VLOOKUP(L33,[1]allgemein!$B$3:$C$13,2,FALSE)</f>
        <v>4</v>
      </c>
      <c r="N33" s="107">
        <v>30</v>
      </c>
      <c r="O33" s="13" t="s">
        <v>28</v>
      </c>
      <c r="P33" s="67"/>
      <c r="Q33" s="13"/>
      <c r="R33" s="13"/>
      <c r="S33" s="6"/>
      <c r="AZ33" s="9"/>
    </row>
    <row r="34" spans="2:52" x14ac:dyDescent="0.2">
      <c r="B34" s="13"/>
      <c r="C34" s="13" t="s">
        <v>28</v>
      </c>
      <c r="D34" s="32"/>
      <c r="E34" s="32"/>
      <c r="F34" s="33"/>
      <c r="G34" s="40">
        <v>1.8160000000000001</v>
      </c>
      <c r="H34" s="15"/>
      <c r="I34" s="15"/>
      <c r="J34" s="65"/>
      <c r="K34" s="66"/>
      <c r="L34" s="15"/>
      <c r="M34" s="34"/>
      <c r="N34" s="92"/>
      <c r="O34" s="13"/>
      <c r="P34" s="67"/>
      <c r="Q34" s="13"/>
      <c r="R34" s="13"/>
      <c r="S34" s="6"/>
      <c r="AZ34" s="9"/>
    </row>
    <row r="35" spans="2:52" x14ac:dyDescent="0.2">
      <c r="B35" s="13"/>
      <c r="C35" s="13">
        <v>704937</v>
      </c>
      <c r="D35" s="32"/>
      <c r="E35" s="32"/>
      <c r="F35" s="33"/>
      <c r="G35" s="40">
        <v>1.8049999999999999</v>
      </c>
      <c r="H35" s="15"/>
      <c r="I35" s="15"/>
      <c r="J35" s="65"/>
      <c r="K35" s="66"/>
      <c r="L35" s="15"/>
      <c r="M35" s="34"/>
      <c r="N35" s="92"/>
      <c r="O35" s="13"/>
      <c r="P35" s="67"/>
      <c r="Q35" s="13"/>
      <c r="R35" s="13"/>
      <c r="S35" s="6"/>
      <c r="AZ35" s="9"/>
    </row>
    <row r="36" spans="2:52" x14ac:dyDescent="0.2">
      <c r="B36" s="13"/>
      <c r="C36" s="13" t="s">
        <v>28</v>
      </c>
      <c r="D36" s="32"/>
      <c r="E36" s="32"/>
      <c r="F36" s="33"/>
      <c r="G36" s="40">
        <v>1.804</v>
      </c>
      <c r="H36" s="15"/>
      <c r="I36" s="15"/>
      <c r="J36" s="65"/>
      <c r="K36" s="66"/>
      <c r="L36" s="15"/>
      <c r="M36" s="34"/>
      <c r="N36" s="92"/>
      <c r="O36" s="13"/>
      <c r="P36" s="67"/>
      <c r="Q36" s="13"/>
      <c r="R36" s="13"/>
      <c r="S36" s="6"/>
      <c r="AZ36" s="9"/>
    </row>
    <row r="37" spans="2:52" x14ac:dyDescent="0.2">
      <c r="B37" s="13" t="s">
        <v>61</v>
      </c>
      <c r="C37" s="13" t="s">
        <v>28</v>
      </c>
      <c r="D37" s="32">
        <v>24.5</v>
      </c>
      <c r="E37" s="32">
        <v>0.1</v>
      </c>
      <c r="F37" s="33">
        <v>853</v>
      </c>
      <c r="G37" s="40">
        <v>1.7949999999999999</v>
      </c>
      <c r="H37" s="15">
        <v>7.157</v>
      </c>
      <c r="I37" s="15">
        <v>7.1</v>
      </c>
      <c r="J37" s="105">
        <f>IF(M37&lt;&gt;"",(H37-I37)/M37,"")</f>
        <v>1.4250000000000096E-2</v>
      </c>
      <c r="K37" s="106">
        <f>(F37*(273.15+D37)/273.15)/(M37*N37)</f>
        <v>7.7459103667093787</v>
      </c>
      <c r="L37" s="15" t="s">
        <v>39</v>
      </c>
      <c r="M37" s="34">
        <f>VLOOKUP(L37,[1]allgemein!$B$3:$C$13,2,FALSE)</f>
        <v>4</v>
      </c>
      <c r="N37" s="107">
        <v>30</v>
      </c>
      <c r="O37" s="13" t="s">
        <v>28</v>
      </c>
      <c r="P37" s="13" t="s">
        <v>95</v>
      </c>
      <c r="Q37" s="13"/>
      <c r="R37" s="13"/>
      <c r="S37" s="6"/>
      <c r="AZ37" s="9"/>
    </row>
    <row r="38" spans="2:52" x14ac:dyDescent="0.2">
      <c r="B38" s="13"/>
      <c r="C38" s="13" t="s">
        <v>28</v>
      </c>
      <c r="D38" s="32"/>
      <c r="E38" s="32"/>
      <c r="F38" s="33"/>
      <c r="G38" s="40">
        <v>1.7829999999999999</v>
      </c>
      <c r="H38" s="15"/>
      <c r="I38" s="15"/>
      <c r="J38" s="65"/>
      <c r="K38" s="66"/>
      <c r="L38" s="15"/>
      <c r="M38" s="34"/>
      <c r="N38" s="92"/>
      <c r="O38" s="13"/>
      <c r="P38" s="67"/>
      <c r="Q38" s="13"/>
      <c r="R38" s="13"/>
      <c r="S38" s="6"/>
      <c r="AZ38" s="9"/>
    </row>
    <row r="39" spans="2:52" x14ac:dyDescent="0.2">
      <c r="B39" s="13"/>
      <c r="C39" s="13" t="s">
        <v>28</v>
      </c>
      <c r="D39" s="32"/>
      <c r="E39" s="32"/>
      <c r="F39" s="33"/>
      <c r="G39" s="40">
        <v>1.788</v>
      </c>
      <c r="H39" s="15"/>
      <c r="I39" s="15"/>
      <c r="J39" s="65"/>
      <c r="K39" s="66"/>
      <c r="L39" s="15"/>
      <c r="M39" s="34"/>
      <c r="N39" s="92"/>
      <c r="O39" s="13"/>
      <c r="P39" s="67"/>
      <c r="Q39" s="13"/>
      <c r="S39" s="6"/>
      <c r="AZ39" s="9"/>
    </row>
    <row r="40" spans="2:52" x14ac:dyDescent="0.2">
      <c r="B40" s="13"/>
      <c r="C40" s="13" t="s">
        <v>28</v>
      </c>
      <c r="D40" s="32"/>
      <c r="E40" s="32"/>
      <c r="F40" s="33"/>
      <c r="G40" s="40">
        <v>1.7909999999999999</v>
      </c>
      <c r="H40" s="15"/>
      <c r="I40" s="15"/>
      <c r="J40" s="65"/>
      <c r="K40" s="66"/>
      <c r="L40" s="15"/>
      <c r="M40" s="34"/>
      <c r="N40" s="92"/>
      <c r="O40" s="13"/>
      <c r="P40" s="67"/>
      <c r="Q40" s="13"/>
      <c r="R40" s="13"/>
      <c r="S40" s="6"/>
      <c r="AZ40" s="9"/>
    </row>
    <row r="41" spans="2:52" x14ac:dyDescent="0.2">
      <c r="B41" s="13" t="s">
        <v>28</v>
      </c>
      <c r="C41" s="13" t="s">
        <v>28</v>
      </c>
      <c r="D41" s="32">
        <v>24.7</v>
      </c>
      <c r="E41" s="32">
        <v>0.2</v>
      </c>
      <c r="F41" s="33">
        <v>1143</v>
      </c>
      <c r="G41" s="40">
        <v>1.829</v>
      </c>
      <c r="H41" s="15">
        <v>7.3079999999999998</v>
      </c>
      <c r="I41" s="15">
        <v>7.25</v>
      </c>
      <c r="J41" s="105">
        <f>IF(M41&lt;&gt;"",(H41-I41)/M41,"")</f>
        <v>1.4499999999999957E-2</v>
      </c>
      <c r="K41" s="106">
        <f>(F41*(273.15+D41)/273.15)/(M41*N41)</f>
        <v>7.7897343492586497</v>
      </c>
      <c r="L41" s="15" t="s">
        <v>39</v>
      </c>
      <c r="M41" s="34">
        <f>VLOOKUP(L41,[1]allgemein!$B$3:$C$13,2,FALSE)</f>
        <v>4</v>
      </c>
      <c r="N41" s="92">
        <v>40</v>
      </c>
      <c r="O41" s="13" t="s">
        <v>28</v>
      </c>
      <c r="P41" s="67"/>
      <c r="Q41" s="13"/>
      <c r="R41" s="13"/>
      <c r="S41" s="6"/>
      <c r="AZ41" s="9"/>
    </row>
    <row r="42" spans="2:52" x14ac:dyDescent="0.2">
      <c r="B42" s="13"/>
      <c r="C42" s="13" t="s">
        <v>28</v>
      </c>
      <c r="D42" s="32"/>
      <c r="E42" s="32"/>
      <c r="F42" s="33"/>
      <c r="G42" s="40">
        <v>1.821</v>
      </c>
      <c r="H42" s="15"/>
      <c r="I42" s="15"/>
      <c r="J42" s="65"/>
      <c r="K42" s="66"/>
      <c r="L42" s="15"/>
      <c r="M42" s="34"/>
      <c r="N42" s="92"/>
      <c r="O42" s="13"/>
      <c r="P42" s="67"/>
      <c r="Q42" s="13"/>
      <c r="R42" s="13"/>
      <c r="S42" s="6"/>
      <c r="AZ42" s="9"/>
    </row>
    <row r="43" spans="2:52" x14ac:dyDescent="0.2">
      <c r="B43" s="13"/>
      <c r="C43" s="13" t="s">
        <v>28</v>
      </c>
      <c r="D43" s="32"/>
      <c r="E43" s="32"/>
      <c r="F43" s="33"/>
      <c r="G43" s="40">
        <v>1.827</v>
      </c>
      <c r="H43" s="15"/>
      <c r="I43" s="15"/>
      <c r="J43" s="65"/>
      <c r="K43" s="66"/>
      <c r="L43" s="15"/>
      <c r="M43" s="34"/>
      <c r="N43" s="92"/>
      <c r="O43" s="13"/>
      <c r="P43" s="67"/>
      <c r="Q43" s="13"/>
      <c r="R43" s="13"/>
      <c r="S43" s="6"/>
      <c r="AZ43" s="9"/>
    </row>
    <row r="44" spans="2:52" x14ac:dyDescent="0.2">
      <c r="B44" s="13"/>
      <c r="C44" s="13" t="s">
        <v>28</v>
      </c>
      <c r="D44" s="32"/>
      <c r="E44" s="32"/>
      <c r="F44" s="33"/>
      <c r="G44" s="40">
        <v>1.831</v>
      </c>
      <c r="H44" s="15"/>
      <c r="I44" s="15"/>
      <c r="J44" s="65"/>
      <c r="K44" s="66"/>
      <c r="L44" s="15"/>
      <c r="M44" s="34"/>
      <c r="N44" s="92"/>
      <c r="O44" s="13"/>
      <c r="P44" s="67"/>
      <c r="Q44" s="13"/>
      <c r="R44" s="13"/>
      <c r="S44" s="6"/>
      <c r="AZ44" s="9"/>
    </row>
    <row r="45" spans="2:52" x14ac:dyDescent="0.2">
      <c r="B45" s="13" t="s">
        <v>63</v>
      </c>
      <c r="C45" s="13" t="s">
        <v>28</v>
      </c>
      <c r="D45" s="32">
        <v>24.2</v>
      </c>
      <c r="E45" s="32">
        <v>0.1</v>
      </c>
      <c r="F45" s="33">
        <v>855</v>
      </c>
      <c r="G45" s="40">
        <v>1.841</v>
      </c>
      <c r="H45" s="15">
        <v>5.52</v>
      </c>
      <c r="I45" s="15">
        <v>5.4710000000000001</v>
      </c>
      <c r="J45" s="105">
        <f>IF(M45&lt;&gt;"",(H45-I45)/M45,"")</f>
        <v>1.6333333333333162E-2</v>
      </c>
      <c r="K45" s="106">
        <f>(F45*(273.15+D45)/273.15)/(M45*N45)</f>
        <v>7.7562465678198782</v>
      </c>
      <c r="L45" s="15" t="s">
        <v>10</v>
      </c>
      <c r="M45" s="34">
        <f>VLOOKUP(L45,allgemein!$B$3:$C$13,2,FALSE)</f>
        <v>3</v>
      </c>
      <c r="N45" s="14">
        <v>40</v>
      </c>
      <c r="O45" s="13" t="s">
        <v>66</v>
      </c>
      <c r="Q45" s="13"/>
      <c r="R45" s="13"/>
      <c r="S45" s="6"/>
      <c r="AZ45" s="9"/>
    </row>
    <row r="46" spans="2:52" x14ac:dyDescent="0.2">
      <c r="B46" s="13"/>
      <c r="C46" s="13" t="s">
        <v>28</v>
      </c>
      <c r="D46" s="32"/>
      <c r="E46" s="32"/>
      <c r="F46" s="33"/>
      <c r="G46" s="40">
        <v>1.8480000000000001</v>
      </c>
      <c r="H46" s="15"/>
      <c r="I46" s="15"/>
      <c r="J46" s="105"/>
      <c r="K46" s="106"/>
      <c r="L46" s="15"/>
      <c r="M46" s="34"/>
      <c r="N46" s="92"/>
      <c r="O46" s="13"/>
      <c r="P46" s="67"/>
      <c r="Q46" s="13"/>
      <c r="R46" s="13"/>
      <c r="S46" s="6"/>
      <c r="AZ46" s="9"/>
    </row>
    <row r="47" spans="2:52" x14ac:dyDescent="0.2">
      <c r="B47" s="13"/>
      <c r="C47" s="13" t="s">
        <v>28</v>
      </c>
      <c r="D47" s="32"/>
      <c r="E47" s="32"/>
      <c r="F47" s="33"/>
      <c r="G47" s="40">
        <v>1.831</v>
      </c>
      <c r="H47" s="15"/>
      <c r="I47" s="15"/>
      <c r="J47" s="105"/>
      <c r="K47" s="106"/>
      <c r="L47" s="15"/>
      <c r="M47" s="34"/>
      <c r="N47" s="92"/>
      <c r="O47" s="13"/>
      <c r="P47" s="67"/>
      <c r="Q47" s="13"/>
      <c r="R47" s="13"/>
      <c r="S47" s="6"/>
      <c r="AZ47" s="9"/>
    </row>
    <row r="48" spans="2:52" x14ac:dyDescent="0.2">
      <c r="B48" s="13" t="s">
        <v>64</v>
      </c>
      <c r="C48" s="13" t="s">
        <v>28</v>
      </c>
      <c r="D48" s="32">
        <v>24</v>
      </c>
      <c r="E48" s="32">
        <v>0</v>
      </c>
      <c r="F48" s="33">
        <v>281</v>
      </c>
      <c r="G48" s="40"/>
      <c r="H48" s="15">
        <v>1.88</v>
      </c>
      <c r="I48" s="15">
        <v>1.835</v>
      </c>
      <c r="J48" s="105">
        <f>IF(M48&lt;&gt;"",(H48-I48)/M48,"")</f>
        <v>4.4999999999999929E-2</v>
      </c>
      <c r="K48" s="106">
        <f>(F48*(273.15+D48)/273.15)/(M48*N48)</f>
        <v>7.6422432729269634</v>
      </c>
      <c r="L48" s="15" t="s">
        <v>9</v>
      </c>
      <c r="M48" s="34">
        <f>VLOOKUP(L48,allgemein!$B$3:$C$13,2,FALSE)</f>
        <v>1</v>
      </c>
      <c r="N48" s="14">
        <v>40</v>
      </c>
      <c r="O48" s="13" t="s">
        <v>67</v>
      </c>
      <c r="P48" s="67"/>
      <c r="Q48" s="13"/>
      <c r="R48" s="13"/>
      <c r="S48" s="6"/>
      <c r="AZ48" s="9"/>
    </row>
    <row r="49" spans="2:52" x14ac:dyDescent="0.2">
      <c r="B49" s="13"/>
      <c r="C49" s="13" t="s">
        <v>28</v>
      </c>
      <c r="D49" s="32">
        <v>24.3</v>
      </c>
      <c r="E49" s="32">
        <v>0.1</v>
      </c>
      <c r="F49" s="33">
        <v>281</v>
      </c>
      <c r="G49" s="40"/>
      <c r="H49" s="15">
        <v>1.871</v>
      </c>
      <c r="I49" s="15">
        <v>1.843</v>
      </c>
      <c r="J49" s="105">
        <f>IF(M49&lt;&gt;"",(H49-I49)/M49,"")</f>
        <v>2.8000000000000025E-2</v>
      </c>
      <c r="K49" s="106">
        <f>(F49*(273.15+D49)/273.15)/(M49*N49)</f>
        <v>7.6499588138385501</v>
      </c>
      <c r="L49" s="15" t="s">
        <v>9</v>
      </c>
      <c r="M49" s="34">
        <f>VLOOKUP(L49,allgemein!$B$3:$C$13,2,FALSE)</f>
        <v>1</v>
      </c>
      <c r="N49" s="14">
        <v>40</v>
      </c>
      <c r="O49" s="13" t="s">
        <v>28</v>
      </c>
      <c r="P49" s="67" t="s">
        <v>98</v>
      </c>
      <c r="Q49" s="13"/>
      <c r="R49" s="13"/>
      <c r="S49" s="6"/>
      <c r="AZ49" s="9"/>
    </row>
    <row r="50" spans="2:52" x14ac:dyDescent="0.2">
      <c r="B50" s="13" t="s">
        <v>65</v>
      </c>
      <c r="C50" s="13" t="s">
        <v>28</v>
      </c>
      <c r="D50" s="32">
        <v>23.6</v>
      </c>
      <c r="E50" s="32">
        <v>0</v>
      </c>
      <c r="F50" s="33">
        <v>281</v>
      </c>
      <c r="G50" s="40"/>
      <c r="H50" s="15">
        <v>1.879</v>
      </c>
      <c r="I50" s="15">
        <v>1.85</v>
      </c>
      <c r="J50" s="105">
        <f>IF(M50&lt;&gt;"",(H50-I50)/M50,"")</f>
        <v>2.8999999999999915E-2</v>
      </c>
      <c r="K50" s="106">
        <f>(F50*(273.15+D50)/273.15)/(M50*N50)</f>
        <v>7.6319558850448477</v>
      </c>
      <c r="L50" s="15" t="s">
        <v>9</v>
      </c>
      <c r="M50" s="34">
        <f>VLOOKUP(L50,allgemein!$B$3:$C$13,2,FALSE)</f>
        <v>1</v>
      </c>
      <c r="N50" s="14">
        <v>40</v>
      </c>
      <c r="O50" s="13" t="s">
        <v>28</v>
      </c>
      <c r="P50" s="67"/>
      <c r="Q50" s="13"/>
      <c r="R50" s="13"/>
      <c r="S50" s="6"/>
      <c r="AZ50" s="9"/>
    </row>
    <row r="51" spans="2:52" x14ac:dyDescent="0.2">
      <c r="B51" s="13" t="s">
        <v>68</v>
      </c>
      <c r="C51" s="13" t="s">
        <v>28</v>
      </c>
      <c r="D51" s="32">
        <v>25.1</v>
      </c>
      <c r="E51" s="32">
        <v>0.4</v>
      </c>
      <c r="F51" s="33">
        <v>282</v>
      </c>
      <c r="G51" s="40"/>
      <c r="H51" s="15">
        <v>1.8620000000000001</v>
      </c>
      <c r="I51" s="15">
        <v>1.8360000000000001</v>
      </c>
      <c r="J51" s="105">
        <f t="shared" ref="J51:J59" si="2">IF(M51&lt;&gt;"",(H51-I51)/M51,"")</f>
        <v>2.6000000000000023E-2</v>
      </c>
      <c r="K51" s="106">
        <f t="shared" ref="K51:K59" si="3">(F51*(273.15+D51)/273.15)/(M51*N51)</f>
        <v>7.6978308621636469</v>
      </c>
      <c r="L51" s="15" t="s">
        <v>9</v>
      </c>
      <c r="M51" s="34">
        <f>VLOOKUP(L51,allgemein!$B$3:$C$13,2,FALSE)</f>
        <v>1</v>
      </c>
      <c r="N51" s="14">
        <v>40</v>
      </c>
      <c r="O51" s="13" t="s">
        <v>28</v>
      </c>
      <c r="P51" s="67"/>
      <c r="Q51" s="13"/>
      <c r="R51" s="13"/>
      <c r="S51" s="6"/>
      <c r="AZ51" s="9"/>
    </row>
    <row r="52" spans="2:52" x14ac:dyDescent="0.2">
      <c r="B52" s="13" t="s">
        <v>69</v>
      </c>
      <c r="C52" s="13" t="s">
        <v>28</v>
      </c>
      <c r="D52" s="32">
        <v>25.2</v>
      </c>
      <c r="E52" s="32">
        <v>0.4</v>
      </c>
      <c r="F52" s="33">
        <v>281</v>
      </c>
      <c r="G52" s="40"/>
      <c r="H52" s="15">
        <v>1.8460000000000001</v>
      </c>
      <c r="I52" s="15">
        <v>1.827</v>
      </c>
      <c r="J52" s="105">
        <f t="shared" si="2"/>
        <v>1.9000000000000128E-2</v>
      </c>
      <c r="K52" s="106">
        <f t="shared" si="3"/>
        <v>7.6731054365733113</v>
      </c>
      <c r="L52" s="15" t="s">
        <v>9</v>
      </c>
      <c r="M52" s="34">
        <f>VLOOKUP(L52,allgemein!$B$3:$C$13,2,FALSE)</f>
        <v>1</v>
      </c>
      <c r="N52" s="14">
        <v>40</v>
      </c>
      <c r="O52" s="13" t="s">
        <v>28</v>
      </c>
      <c r="P52" s="67"/>
      <c r="Q52" s="13"/>
      <c r="R52" s="13"/>
      <c r="S52" s="6"/>
      <c r="AZ52" s="9"/>
    </row>
    <row r="53" spans="2:52" x14ac:dyDescent="0.2">
      <c r="B53" s="13" t="s">
        <v>70</v>
      </c>
      <c r="C53" s="13" t="s">
        <v>28</v>
      </c>
      <c r="D53" s="32">
        <v>25.3</v>
      </c>
      <c r="E53" s="32">
        <v>0.2</v>
      </c>
      <c r="F53" s="33">
        <v>282</v>
      </c>
      <c r="G53" s="40"/>
      <c r="H53" s="15">
        <v>1.839</v>
      </c>
      <c r="I53" s="15">
        <v>1.8140000000000001</v>
      </c>
      <c r="J53" s="105">
        <f t="shared" si="2"/>
        <v>2.4999999999999911E-2</v>
      </c>
      <c r="K53" s="106">
        <f t="shared" si="3"/>
        <v>7.7029928610653489</v>
      </c>
      <c r="L53" s="15" t="s">
        <v>9</v>
      </c>
      <c r="M53" s="34">
        <f>VLOOKUP(L53,allgemein!$B$3:$C$13,2,FALSE)</f>
        <v>1</v>
      </c>
      <c r="N53" s="14">
        <v>40</v>
      </c>
      <c r="O53" s="13" t="s">
        <v>28</v>
      </c>
      <c r="P53" s="67"/>
      <c r="Q53" s="13"/>
      <c r="R53" s="13"/>
      <c r="S53" s="6"/>
      <c r="AZ53" s="9"/>
    </row>
    <row r="54" spans="2:52" x14ac:dyDescent="0.2">
      <c r="B54" s="13" t="s">
        <v>71</v>
      </c>
      <c r="C54" s="13" t="s">
        <v>28</v>
      </c>
      <c r="D54" s="32">
        <v>25.3</v>
      </c>
      <c r="E54" s="32">
        <v>0.3</v>
      </c>
      <c r="F54" s="33">
        <v>281</v>
      </c>
      <c r="G54" s="40"/>
      <c r="H54" s="15">
        <v>1.847</v>
      </c>
      <c r="I54" s="15">
        <v>1.825</v>
      </c>
      <c r="J54" s="105">
        <f t="shared" si="2"/>
        <v>2.200000000000002E-2</v>
      </c>
      <c r="K54" s="106">
        <f t="shared" si="3"/>
        <v>7.6756772835438412</v>
      </c>
      <c r="L54" s="15" t="s">
        <v>9</v>
      </c>
      <c r="M54" s="34">
        <f>VLOOKUP(L54,allgemein!$B$3:$C$13,2,FALSE)</f>
        <v>1</v>
      </c>
      <c r="N54" s="14">
        <v>40</v>
      </c>
      <c r="O54" s="13" t="s">
        <v>28</v>
      </c>
      <c r="P54" s="67"/>
      <c r="Q54" s="13"/>
      <c r="R54" s="13"/>
      <c r="S54" s="6"/>
      <c r="AZ54" s="9"/>
    </row>
    <row r="55" spans="2:52" x14ac:dyDescent="0.2">
      <c r="B55" s="13" t="s">
        <v>72</v>
      </c>
      <c r="C55" s="13" t="s">
        <v>28</v>
      </c>
      <c r="D55" s="32">
        <v>25.3</v>
      </c>
      <c r="E55" s="32">
        <v>0.2</v>
      </c>
      <c r="F55" s="33">
        <v>281</v>
      </c>
      <c r="G55" s="40"/>
      <c r="H55" s="15">
        <v>1.8460000000000001</v>
      </c>
      <c r="I55" s="15">
        <v>1.8180000000000001</v>
      </c>
      <c r="J55" s="105">
        <f t="shared" si="2"/>
        <v>2.8000000000000025E-2</v>
      </c>
      <c r="K55" s="106">
        <f t="shared" si="3"/>
        <v>7.6756772835438412</v>
      </c>
      <c r="L55" s="15" t="s">
        <v>9</v>
      </c>
      <c r="M55" s="34">
        <f>VLOOKUP(L55,allgemein!$B$3:$C$13,2,FALSE)</f>
        <v>1</v>
      </c>
      <c r="N55" s="14">
        <v>40</v>
      </c>
      <c r="O55" s="13" t="s">
        <v>28</v>
      </c>
      <c r="P55" s="67"/>
      <c r="Q55" s="13"/>
      <c r="R55" s="13"/>
      <c r="S55" s="6"/>
      <c r="AZ55" s="9"/>
    </row>
    <row r="56" spans="2:52" x14ac:dyDescent="0.2">
      <c r="B56" s="13" t="s">
        <v>73</v>
      </c>
      <c r="C56" s="13" t="s">
        <v>28</v>
      </c>
      <c r="D56" s="32">
        <v>25.3</v>
      </c>
      <c r="E56" s="32">
        <v>0.2</v>
      </c>
      <c r="F56" s="33">
        <v>281</v>
      </c>
      <c r="G56" s="40"/>
      <c r="H56" s="15">
        <v>1.839</v>
      </c>
      <c r="I56" s="15">
        <v>1.8160000000000001</v>
      </c>
      <c r="J56" s="105">
        <f t="shared" si="2"/>
        <v>2.2999999999999909E-2</v>
      </c>
      <c r="K56" s="106">
        <f t="shared" si="3"/>
        <v>7.6756772835438412</v>
      </c>
      <c r="L56" s="15" t="s">
        <v>9</v>
      </c>
      <c r="M56" s="34">
        <f>VLOOKUP(L56,allgemein!$B$3:$C$13,2,FALSE)</f>
        <v>1</v>
      </c>
      <c r="N56" s="14">
        <v>40</v>
      </c>
      <c r="O56" s="13" t="s">
        <v>28</v>
      </c>
      <c r="P56" s="67"/>
      <c r="Q56" s="13"/>
      <c r="R56" s="13"/>
      <c r="S56" s="6"/>
      <c r="AZ56" s="9"/>
    </row>
    <row r="57" spans="2:52" x14ac:dyDescent="0.2">
      <c r="B57" s="13" t="s">
        <v>74</v>
      </c>
      <c r="C57" s="13" t="s">
        <v>28</v>
      </c>
      <c r="D57" s="32">
        <v>25.2</v>
      </c>
      <c r="E57" s="32">
        <v>0.1</v>
      </c>
      <c r="F57" s="33">
        <v>281</v>
      </c>
      <c r="G57" s="40"/>
      <c r="H57" s="15">
        <v>1.869</v>
      </c>
      <c r="I57" s="15">
        <v>1.823</v>
      </c>
      <c r="J57" s="105">
        <f t="shared" si="2"/>
        <v>4.6000000000000041E-2</v>
      </c>
      <c r="K57" s="106">
        <f t="shared" si="3"/>
        <v>7.6731054365733113</v>
      </c>
      <c r="L57" s="15" t="s">
        <v>9</v>
      </c>
      <c r="M57" s="34">
        <f>VLOOKUP(L57,allgemein!$B$3:$C$13,2,FALSE)</f>
        <v>1</v>
      </c>
      <c r="N57" s="14">
        <v>40</v>
      </c>
      <c r="O57" s="13" t="s">
        <v>28</v>
      </c>
      <c r="P57" s="67"/>
      <c r="Q57" s="13"/>
      <c r="R57" s="13"/>
      <c r="S57" s="6"/>
      <c r="AZ57" s="9"/>
    </row>
    <row r="58" spans="2:52" x14ac:dyDescent="0.2">
      <c r="B58" s="13"/>
      <c r="C58" s="13" t="s">
        <v>28</v>
      </c>
      <c r="D58" s="32">
        <v>24.4</v>
      </c>
      <c r="E58" s="32">
        <v>0.2</v>
      </c>
      <c r="F58" s="33">
        <v>281</v>
      </c>
      <c r="G58" s="40"/>
      <c r="H58" s="15">
        <v>1.873</v>
      </c>
      <c r="I58" s="15">
        <v>1.849</v>
      </c>
      <c r="J58" s="105">
        <f>IF(M58&lt;&gt;"",(H58-I58)/M58,"")</f>
        <v>2.4000000000000021E-2</v>
      </c>
      <c r="K58" s="106">
        <f>(F58*(273.15+D58)/273.15)/(M58*N58)</f>
        <v>7.6525306608090791</v>
      </c>
      <c r="L58" s="15" t="s">
        <v>9</v>
      </c>
      <c r="M58" s="34">
        <f>VLOOKUP(L58,allgemein!$B$3:$C$13,2,FALSE)</f>
        <v>1</v>
      </c>
      <c r="N58" s="14">
        <v>40</v>
      </c>
      <c r="O58" s="13" t="s">
        <v>28</v>
      </c>
      <c r="P58" s="67" t="s">
        <v>98</v>
      </c>
      <c r="Q58" s="13"/>
      <c r="R58" s="13"/>
      <c r="S58" s="6"/>
      <c r="AZ58" s="9"/>
    </row>
    <row r="59" spans="2:52" x14ac:dyDescent="0.2">
      <c r="B59" s="13" t="s">
        <v>75</v>
      </c>
      <c r="C59" s="13" t="s">
        <v>28</v>
      </c>
      <c r="D59" s="32">
        <v>25.2</v>
      </c>
      <c r="E59" s="32">
        <v>0.1</v>
      </c>
      <c r="F59" s="33">
        <v>281</v>
      </c>
      <c r="G59" s="40"/>
      <c r="H59" s="15">
        <v>1.8280000000000001</v>
      </c>
      <c r="I59" s="15">
        <v>1.806</v>
      </c>
      <c r="J59" s="105">
        <f t="shared" si="2"/>
        <v>2.200000000000002E-2</v>
      </c>
      <c r="K59" s="106">
        <f t="shared" si="3"/>
        <v>7.6731054365733113</v>
      </c>
      <c r="L59" s="15" t="s">
        <v>9</v>
      </c>
      <c r="M59" s="34">
        <f>VLOOKUP(L59,allgemein!$B$3:$C$13,2,FALSE)</f>
        <v>1</v>
      </c>
      <c r="N59" s="14">
        <v>40</v>
      </c>
      <c r="O59" s="13" t="s">
        <v>28</v>
      </c>
      <c r="P59" s="67"/>
      <c r="Q59" s="13"/>
      <c r="R59" s="13"/>
      <c r="S59" s="6"/>
      <c r="AZ59" s="9"/>
    </row>
    <row r="60" spans="2:52" x14ac:dyDescent="0.2">
      <c r="B60" s="13" t="s">
        <v>76</v>
      </c>
      <c r="C60" s="13">
        <v>704781</v>
      </c>
      <c r="D60" s="32">
        <v>24.6</v>
      </c>
      <c r="E60" s="32">
        <v>0.1</v>
      </c>
      <c r="F60" s="33">
        <v>173</v>
      </c>
      <c r="G60" s="40"/>
      <c r="H60" s="15">
        <v>1.843</v>
      </c>
      <c r="I60" s="15">
        <v>1.8280000000000001</v>
      </c>
      <c r="J60" s="105">
        <f>IF(M60&lt;&gt;"",(H60-I60)/M60,"")</f>
        <v>1.4999999999999902E-2</v>
      </c>
      <c r="K60" s="106">
        <f>(F60*(273.15+D60)/273.15)/(M60*N60)</f>
        <v>7.5432180120812742</v>
      </c>
      <c r="L60" s="15" t="s">
        <v>22</v>
      </c>
      <c r="M60" s="34">
        <f>VLOOKUP(L60,[1]allgemein!$B$3:$C$13,2,FALSE)</f>
        <v>1</v>
      </c>
      <c r="N60" s="14">
        <v>25</v>
      </c>
      <c r="O60" s="13" t="s">
        <v>55</v>
      </c>
      <c r="P60" s="67"/>
      <c r="Q60" s="13"/>
      <c r="R60" s="13"/>
      <c r="S60" s="6"/>
      <c r="AZ60" s="9"/>
    </row>
    <row r="61" spans="2:52" x14ac:dyDescent="0.2">
      <c r="B61" s="13" t="s">
        <v>77</v>
      </c>
      <c r="C61" s="13" t="s">
        <v>28</v>
      </c>
      <c r="D61" s="32">
        <v>25.4</v>
      </c>
      <c r="E61" s="32">
        <v>0.3</v>
      </c>
      <c r="F61" s="33">
        <v>174</v>
      </c>
      <c r="G61" s="40"/>
      <c r="H61" s="15">
        <v>1.85</v>
      </c>
      <c r="I61" s="15">
        <v>1.8320000000000001</v>
      </c>
      <c r="J61" s="105">
        <f>IF(M61&lt;&gt;"",(H61-I61)/M61,"")</f>
        <v>1.8000000000000016E-2</v>
      </c>
      <c r="K61" s="106">
        <f>(F61*(273.15+D61)/273.15)/(M61*N61)</f>
        <v>7.6072048325096091</v>
      </c>
      <c r="L61" s="15" t="s">
        <v>22</v>
      </c>
      <c r="M61" s="34">
        <f>VLOOKUP(L61,[1]allgemein!$B$3:$C$13,2,FALSE)</f>
        <v>1</v>
      </c>
      <c r="N61" s="14">
        <v>25</v>
      </c>
      <c r="O61" s="13" t="s">
        <v>28</v>
      </c>
      <c r="P61" s="67" t="s">
        <v>99</v>
      </c>
      <c r="Q61" s="13"/>
      <c r="R61" s="13"/>
      <c r="S61" s="6"/>
      <c r="AZ61" s="9"/>
    </row>
    <row r="62" spans="2:52" x14ac:dyDescent="0.2">
      <c r="B62" s="13" t="s">
        <v>78</v>
      </c>
      <c r="C62" s="13" t="s">
        <v>28</v>
      </c>
      <c r="D62" s="32">
        <v>25.6</v>
      </c>
      <c r="E62" s="32">
        <v>0.2</v>
      </c>
      <c r="F62" s="33">
        <v>173</v>
      </c>
      <c r="G62" s="40"/>
      <c r="H62" s="15">
        <v>1.841</v>
      </c>
      <c r="I62" s="15">
        <v>1.825</v>
      </c>
      <c r="J62" s="105">
        <f t="shared" ref="J62:J78" si="4">IF(M62&lt;&gt;"",(H62-I62)/M62,"")</f>
        <v>1.6000000000000014E-2</v>
      </c>
      <c r="K62" s="106">
        <f t="shared" ref="K62:K78" si="5">(F62*(273.15+D62)/273.15)/(M62*N62)</f>
        <v>7.5685520776130337</v>
      </c>
      <c r="L62" s="15" t="s">
        <v>22</v>
      </c>
      <c r="M62" s="34">
        <f>VLOOKUP(L62,[1]allgemein!$B$3:$C$13,2,FALSE)</f>
        <v>1</v>
      </c>
      <c r="N62" s="14">
        <v>25</v>
      </c>
      <c r="O62" s="13" t="s">
        <v>28</v>
      </c>
      <c r="P62" s="67"/>
      <c r="Q62" s="13"/>
      <c r="R62" s="13"/>
      <c r="S62" s="6"/>
      <c r="AZ62" s="9"/>
    </row>
    <row r="63" spans="2:52" x14ac:dyDescent="0.2">
      <c r="B63" s="13" t="s">
        <v>79</v>
      </c>
      <c r="C63" s="13" t="s">
        <v>28</v>
      </c>
      <c r="D63" s="32">
        <v>25.6</v>
      </c>
      <c r="E63" s="32">
        <v>0.2</v>
      </c>
      <c r="F63" s="33">
        <v>173</v>
      </c>
      <c r="G63" s="40"/>
      <c r="H63" s="15">
        <v>1.83</v>
      </c>
      <c r="I63" s="15">
        <v>1.8149999999999999</v>
      </c>
      <c r="J63" s="105">
        <f t="shared" si="4"/>
        <v>1.5000000000000124E-2</v>
      </c>
      <c r="K63" s="106">
        <f t="shared" si="5"/>
        <v>7.5685520776130337</v>
      </c>
      <c r="L63" s="15" t="s">
        <v>22</v>
      </c>
      <c r="M63" s="34">
        <f>VLOOKUP(L63,[1]allgemein!$B$3:$C$13,2,FALSE)</f>
        <v>1</v>
      </c>
      <c r="N63" s="14">
        <v>25</v>
      </c>
      <c r="O63" s="13" t="s">
        <v>28</v>
      </c>
      <c r="P63" s="67"/>
      <c r="Q63" s="13"/>
      <c r="R63" s="13"/>
      <c r="S63" s="6"/>
      <c r="AZ63" s="9"/>
    </row>
    <row r="64" spans="2:52" x14ac:dyDescent="0.2">
      <c r="B64" s="13" t="s">
        <v>80</v>
      </c>
      <c r="C64" s="13" t="s">
        <v>28</v>
      </c>
      <c r="D64" s="32">
        <v>25.4</v>
      </c>
      <c r="E64" s="32">
        <v>0.1</v>
      </c>
      <c r="F64" s="33">
        <v>174</v>
      </c>
      <c r="G64" s="40"/>
      <c r="H64" s="15">
        <v>1.829</v>
      </c>
      <c r="I64" s="15">
        <v>1.8129999999999999</v>
      </c>
      <c r="J64" s="105">
        <f t="shared" si="4"/>
        <v>1.6000000000000014E-2</v>
      </c>
      <c r="K64" s="106">
        <f t="shared" si="5"/>
        <v>7.6072048325096091</v>
      </c>
      <c r="L64" s="15" t="s">
        <v>22</v>
      </c>
      <c r="M64" s="34">
        <f>VLOOKUP(L64,[1]allgemein!$B$3:$C$13,2,FALSE)</f>
        <v>1</v>
      </c>
      <c r="N64" s="14">
        <v>25</v>
      </c>
      <c r="O64" s="13" t="s">
        <v>28</v>
      </c>
      <c r="P64" s="67"/>
      <c r="Q64" s="13"/>
      <c r="R64" s="13"/>
      <c r="S64" s="6"/>
      <c r="AZ64" s="9"/>
    </row>
    <row r="65" spans="1:52" x14ac:dyDescent="0.2">
      <c r="B65" s="13" t="s">
        <v>81</v>
      </c>
      <c r="C65" s="13">
        <v>704781</v>
      </c>
      <c r="D65" s="32">
        <v>24.6</v>
      </c>
      <c r="E65" s="32">
        <v>0.2</v>
      </c>
      <c r="F65" s="33">
        <v>173</v>
      </c>
      <c r="G65" s="40"/>
      <c r="H65" s="15">
        <v>1.847</v>
      </c>
      <c r="I65" s="15">
        <v>1.833</v>
      </c>
      <c r="J65" s="105">
        <f t="shared" si="4"/>
        <v>1.4000000000000012E-2</v>
      </c>
      <c r="K65" s="106">
        <f t="shared" si="5"/>
        <v>7.5432180120812742</v>
      </c>
      <c r="L65" s="15" t="s">
        <v>22</v>
      </c>
      <c r="M65" s="34">
        <f>VLOOKUP(L65,[1]allgemein!$B$3:$C$13,2,FALSE)</f>
        <v>1</v>
      </c>
      <c r="N65" s="14">
        <v>25</v>
      </c>
      <c r="O65" s="13" t="s">
        <v>28</v>
      </c>
      <c r="P65" s="67"/>
      <c r="Q65" s="13"/>
      <c r="R65" s="13"/>
      <c r="S65" s="6"/>
      <c r="AZ65" s="9"/>
    </row>
    <row r="66" spans="1:52" x14ac:dyDescent="0.2">
      <c r="B66" s="13" t="s">
        <v>82</v>
      </c>
      <c r="C66" s="13" t="s">
        <v>28</v>
      </c>
      <c r="D66" s="32">
        <v>24.6</v>
      </c>
      <c r="E66" s="32">
        <v>0.1</v>
      </c>
      <c r="F66" s="33">
        <v>173</v>
      </c>
      <c r="G66" s="40"/>
      <c r="H66" s="15">
        <v>1.8340000000000001</v>
      </c>
      <c r="I66" s="15">
        <v>1.8220000000000001</v>
      </c>
      <c r="J66" s="105">
        <f t="shared" si="4"/>
        <v>1.2000000000000011E-2</v>
      </c>
      <c r="K66" s="106">
        <f t="shared" si="5"/>
        <v>7.5432180120812742</v>
      </c>
      <c r="L66" s="15" t="s">
        <v>22</v>
      </c>
      <c r="M66" s="34">
        <f>VLOOKUP(L66,[1]allgemein!$B$3:$C$13,2,FALSE)</f>
        <v>1</v>
      </c>
      <c r="N66" s="14">
        <v>25</v>
      </c>
      <c r="O66" s="13" t="s">
        <v>28</v>
      </c>
      <c r="P66" s="67"/>
      <c r="Q66" s="13"/>
      <c r="R66" s="13"/>
      <c r="S66" s="6"/>
      <c r="AZ66" s="9"/>
    </row>
    <row r="67" spans="1:52" x14ac:dyDescent="0.2">
      <c r="B67" s="13" t="s">
        <v>83</v>
      </c>
      <c r="C67" s="13" t="s">
        <v>28</v>
      </c>
      <c r="D67" s="32">
        <v>24.5</v>
      </c>
      <c r="E67" s="32">
        <v>0.1</v>
      </c>
      <c r="F67" s="33">
        <v>173</v>
      </c>
      <c r="G67" s="40"/>
      <c r="H67" s="15">
        <v>1.859</v>
      </c>
      <c r="I67" s="15">
        <v>1.8460000000000001</v>
      </c>
      <c r="J67" s="105">
        <f t="shared" si="4"/>
        <v>1.2999999999999901E-2</v>
      </c>
      <c r="K67" s="106">
        <f t="shared" si="5"/>
        <v>7.5406846055280985</v>
      </c>
      <c r="L67" s="15" t="s">
        <v>22</v>
      </c>
      <c r="M67" s="34">
        <f>VLOOKUP(L67,[1]allgemein!$B$3:$C$13,2,FALSE)</f>
        <v>1</v>
      </c>
      <c r="N67" s="14">
        <v>25</v>
      </c>
      <c r="O67" s="13" t="s">
        <v>28</v>
      </c>
      <c r="P67" s="67"/>
      <c r="Q67" s="13"/>
      <c r="R67" s="13"/>
      <c r="S67" s="6"/>
      <c r="AZ67" s="9"/>
    </row>
    <row r="68" spans="1:52" x14ac:dyDescent="0.2">
      <c r="B68" s="13" t="s">
        <v>84</v>
      </c>
      <c r="C68" s="13" t="s">
        <v>28</v>
      </c>
      <c r="D68" s="32">
        <v>24.5</v>
      </c>
      <c r="E68" s="32">
        <v>0.1</v>
      </c>
      <c r="F68" s="33">
        <v>173</v>
      </c>
      <c r="G68" s="40"/>
      <c r="H68" s="15">
        <v>1.8640000000000001</v>
      </c>
      <c r="I68" s="15">
        <v>1.849</v>
      </c>
      <c r="J68" s="105">
        <f t="shared" si="4"/>
        <v>1.5000000000000124E-2</v>
      </c>
      <c r="K68" s="106">
        <f t="shared" si="5"/>
        <v>7.5406846055280985</v>
      </c>
      <c r="L68" s="15" t="s">
        <v>22</v>
      </c>
      <c r="M68" s="34">
        <f>VLOOKUP(L68,[1]allgemein!$B$3:$C$13,2,FALSE)</f>
        <v>1</v>
      </c>
      <c r="N68" s="14">
        <v>25</v>
      </c>
      <c r="O68" s="13" t="s">
        <v>28</v>
      </c>
      <c r="P68" s="13"/>
      <c r="Q68" s="13"/>
      <c r="R68" s="13"/>
      <c r="S68" s="6"/>
      <c r="AZ68" s="9"/>
    </row>
    <row r="69" spans="1:52" x14ac:dyDescent="0.2">
      <c r="B69" s="13" t="s">
        <v>85</v>
      </c>
      <c r="C69" s="13" t="s">
        <v>28</v>
      </c>
      <c r="D69" s="32">
        <v>24.6</v>
      </c>
      <c r="E69" s="32">
        <v>0</v>
      </c>
      <c r="F69" s="33">
        <v>173</v>
      </c>
      <c r="G69" s="40"/>
      <c r="H69" s="15">
        <v>1.875</v>
      </c>
      <c r="I69" s="15">
        <v>1.859</v>
      </c>
      <c r="J69" s="105">
        <f t="shared" si="4"/>
        <v>1.6000000000000014E-2</v>
      </c>
      <c r="K69" s="106">
        <f t="shared" si="5"/>
        <v>7.5432180120812742</v>
      </c>
      <c r="L69" s="15" t="s">
        <v>22</v>
      </c>
      <c r="M69" s="34">
        <f>VLOOKUP(L69,[1]allgemein!$B$3:$C$13,2,FALSE)</f>
        <v>1</v>
      </c>
      <c r="N69" s="14">
        <v>25</v>
      </c>
      <c r="O69" s="13" t="s">
        <v>28</v>
      </c>
      <c r="P69" s="13"/>
      <c r="Q69" s="13"/>
      <c r="R69" s="13"/>
      <c r="S69" s="6"/>
      <c r="AZ69" s="9"/>
    </row>
    <row r="70" spans="1:52" x14ac:dyDescent="0.2">
      <c r="B70" s="13" t="s">
        <v>86</v>
      </c>
      <c r="C70" s="13" t="s">
        <v>28</v>
      </c>
      <c r="D70" s="32">
        <v>24.6</v>
      </c>
      <c r="E70" s="32">
        <v>0.1</v>
      </c>
      <c r="F70" s="33">
        <v>173</v>
      </c>
      <c r="G70" s="40"/>
      <c r="H70" s="15">
        <v>1.867</v>
      </c>
      <c r="I70" s="15">
        <v>1.851</v>
      </c>
      <c r="J70" s="105">
        <f t="shared" si="4"/>
        <v>1.6000000000000014E-2</v>
      </c>
      <c r="K70" s="106">
        <f t="shared" si="5"/>
        <v>7.5432180120812742</v>
      </c>
      <c r="L70" s="15" t="s">
        <v>22</v>
      </c>
      <c r="M70" s="34">
        <f>VLOOKUP(L70,[1]allgemein!$B$3:$C$13,2,FALSE)</f>
        <v>1</v>
      </c>
      <c r="N70" s="14">
        <v>25</v>
      </c>
      <c r="O70" s="13" t="s">
        <v>28</v>
      </c>
      <c r="P70" s="13"/>
      <c r="Q70" s="13"/>
      <c r="R70" s="13"/>
      <c r="S70" s="6"/>
      <c r="AZ70" s="9"/>
    </row>
    <row r="71" spans="1:52" x14ac:dyDescent="0.2">
      <c r="B71" s="13" t="s">
        <v>87</v>
      </c>
      <c r="C71" s="13" t="s">
        <v>28</v>
      </c>
      <c r="D71" s="32">
        <v>24.6</v>
      </c>
      <c r="E71" s="32">
        <v>0.1</v>
      </c>
      <c r="F71" s="33">
        <v>173</v>
      </c>
      <c r="G71" s="40"/>
      <c r="H71" s="15">
        <v>1.8720000000000001</v>
      </c>
      <c r="I71" s="15">
        <v>1.853</v>
      </c>
      <c r="J71" s="105">
        <f t="shared" si="4"/>
        <v>1.9000000000000128E-2</v>
      </c>
      <c r="K71" s="106">
        <f t="shared" si="5"/>
        <v>7.5432180120812742</v>
      </c>
      <c r="L71" s="15" t="s">
        <v>22</v>
      </c>
      <c r="M71" s="34">
        <f>VLOOKUP(L71,[1]allgemein!$B$3:$C$13,2,FALSE)</f>
        <v>1</v>
      </c>
      <c r="N71" s="14">
        <v>25</v>
      </c>
      <c r="O71" s="13" t="s">
        <v>28</v>
      </c>
      <c r="P71" s="13"/>
      <c r="Q71" s="13"/>
      <c r="R71" s="13"/>
      <c r="S71" s="6"/>
      <c r="AZ71" s="9"/>
    </row>
    <row r="72" spans="1:52" x14ac:dyDescent="0.2">
      <c r="B72" s="13" t="s">
        <v>88</v>
      </c>
      <c r="C72" s="13" t="s">
        <v>28</v>
      </c>
      <c r="D72" s="32">
        <v>24.6</v>
      </c>
      <c r="E72" s="32">
        <v>0.1</v>
      </c>
      <c r="F72" s="33">
        <v>173</v>
      </c>
      <c r="G72" s="40"/>
      <c r="H72" s="15">
        <v>1.8680000000000001</v>
      </c>
      <c r="I72" s="15">
        <v>1.8560000000000001</v>
      </c>
      <c r="J72" s="105">
        <f t="shared" si="4"/>
        <v>1.2000000000000011E-2</v>
      </c>
      <c r="K72" s="106">
        <f t="shared" si="5"/>
        <v>7.5432180120812742</v>
      </c>
      <c r="L72" s="15" t="s">
        <v>22</v>
      </c>
      <c r="M72" s="34">
        <f>VLOOKUP(L72,[1]allgemein!$B$3:$C$13,2,FALSE)</f>
        <v>1</v>
      </c>
      <c r="N72" s="14">
        <v>25</v>
      </c>
      <c r="O72" s="13" t="s">
        <v>28</v>
      </c>
      <c r="P72" s="67"/>
      <c r="Q72" s="50"/>
      <c r="R72" s="50"/>
      <c r="S72" s="6"/>
      <c r="AZ72" s="9"/>
    </row>
    <row r="73" spans="1:52" x14ac:dyDescent="0.2">
      <c r="B73" s="13" t="s">
        <v>89</v>
      </c>
      <c r="C73" s="13" t="s">
        <v>28</v>
      </c>
      <c r="D73" s="32">
        <v>24.4</v>
      </c>
      <c r="E73" s="32">
        <v>0.3</v>
      </c>
      <c r="F73" s="33">
        <v>173</v>
      </c>
      <c r="G73" s="40"/>
      <c r="H73" s="15">
        <v>1.8680000000000001</v>
      </c>
      <c r="I73" s="15">
        <v>1.8540000000000001</v>
      </c>
      <c r="J73" s="105">
        <f t="shared" si="4"/>
        <v>1.4000000000000012E-2</v>
      </c>
      <c r="K73" s="106">
        <f t="shared" si="5"/>
        <v>7.5381511989749219</v>
      </c>
      <c r="L73" s="15" t="s">
        <v>22</v>
      </c>
      <c r="M73" s="34">
        <f>VLOOKUP(L73,[1]allgemein!$B$3:$C$13,2,FALSE)</f>
        <v>1</v>
      </c>
      <c r="N73" s="14">
        <v>25</v>
      </c>
      <c r="O73" s="13" t="s">
        <v>28</v>
      </c>
      <c r="P73" s="100"/>
      <c r="Q73" s="102"/>
      <c r="R73" s="54"/>
      <c r="S73" s="6"/>
      <c r="AZ73" s="9"/>
    </row>
    <row r="74" spans="1:52" x14ac:dyDescent="0.2">
      <c r="B74" s="13" t="s">
        <v>90</v>
      </c>
      <c r="C74" s="13" t="s">
        <v>28</v>
      </c>
      <c r="D74" s="32">
        <v>24.4</v>
      </c>
      <c r="E74" s="32">
        <v>0.1</v>
      </c>
      <c r="F74" s="33">
        <v>173</v>
      </c>
      <c r="G74" s="40"/>
      <c r="H74" s="15">
        <v>1.8680000000000001</v>
      </c>
      <c r="I74" s="15">
        <v>1.851</v>
      </c>
      <c r="J74" s="105">
        <f t="shared" si="4"/>
        <v>1.7000000000000126E-2</v>
      </c>
      <c r="K74" s="106">
        <f t="shared" si="5"/>
        <v>7.5381511989749219</v>
      </c>
      <c r="L74" s="15" t="s">
        <v>22</v>
      </c>
      <c r="M74" s="34">
        <f>VLOOKUP(L74,[1]allgemein!$B$3:$C$13,2,FALSE)</f>
        <v>1</v>
      </c>
      <c r="N74" s="14">
        <v>25</v>
      </c>
      <c r="O74" s="13" t="s">
        <v>28</v>
      </c>
      <c r="P74" s="14"/>
      <c r="Q74" s="14"/>
      <c r="R74" s="54"/>
      <c r="S74" s="6"/>
      <c r="AZ74" s="9"/>
    </row>
    <row r="75" spans="1:52" x14ac:dyDescent="0.2">
      <c r="B75" s="13" t="s">
        <v>91</v>
      </c>
      <c r="C75" s="13" t="s">
        <v>28</v>
      </c>
      <c r="D75" s="32">
        <v>24.4</v>
      </c>
      <c r="E75" s="32">
        <v>0.2</v>
      </c>
      <c r="F75" s="33">
        <v>173</v>
      </c>
      <c r="G75" s="40"/>
      <c r="H75" s="15">
        <v>1.8720000000000001</v>
      </c>
      <c r="I75" s="15">
        <v>1.857</v>
      </c>
      <c r="J75" s="105">
        <f t="shared" si="4"/>
        <v>1.5000000000000124E-2</v>
      </c>
      <c r="K75" s="106">
        <f t="shared" si="5"/>
        <v>7.5381511989749219</v>
      </c>
      <c r="L75" s="15" t="s">
        <v>22</v>
      </c>
      <c r="M75" s="34">
        <f>VLOOKUP(L75,[1]allgemein!$B$3:$C$13,2,FALSE)</f>
        <v>1</v>
      </c>
      <c r="N75" s="14">
        <v>25</v>
      </c>
      <c r="O75" s="13" t="s">
        <v>28</v>
      </c>
      <c r="P75" s="67"/>
      <c r="Q75" s="14"/>
      <c r="R75" s="54"/>
      <c r="S75" s="6"/>
      <c r="AZ75" s="9"/>
    </row>
    <row r="76" spans="1:52" x14ac:dyDescent="0.2">
      <c r="B76" s="13" t="s">
        <v>92</v>
      </c>
      <c r="C76" s="13" t="s">
        <v>28</v>
      </c>
      <c r="D76" s="32">
        <v>24.5</v>
      </c>
      <c r="E76" s="32">
        <v>0.1</v>
      </c>
      <c r="F76" s="33">
        <v>173</v>
      </c>
      <c r="G76" s="40"/>
      <c r="H76" s="15">
        <v>1.871</v>
      </c>
      <c r="I76" s="15">
        <v>1.86</v>
      </c>
      <c r="J76" s="105">
        <f t="shared" si="4"/>
        <v>1.0999999999999899E-2</v>
      </c>
      <c r="K76" s="106">
        <f t="shared" si="5"/>
        <v>7.5406846055280985</v>
      </c>
      <c r="L76" s="15" t="s">
        <v>22</v>
      </c>
      <c r="M76" s="34">
        <f>VLOOKUP(L76,[1]allgemein!$B$3:$C$13,2,FALSE)</f>
        <v>1</v>
      </c>
      <c r="N76" s="14">
        <v>25</v>
      </c>
      <c r="O76" s="13" t="s">
        <v>28</v>
      </c>
      <c r="P76" s="99"/>
      <c r="Q76" s="14"/>
      <c r="R76" s="54"/>
      <c r="S76" s="6"/>
      <c r="AZ76" s="9"/>
    </row>
    <row r="77" spans="1:52" x14ac:dyDescent="0.2">
      <c r="B77" s="13" t="s">
        <v>93</v>
      </c>
      <c r="C77" s="13" t="s">
        <v>28</v>
      </c>
      <c r="D77" s="32">
        <v>24.5</v>
      </c>
      <c r="E77" s="32">
        <v>0.2</v>
      </c>
      <c r="F77" s="33">
        <v>173</v>
      </c>
      <c r="G77" s="40"/>
      <c r="H77" s="15">
        <v>1.8680000000000001</v>
      </c>
      <c r="I77" s="15">
        <v>1.85</v>
      </c>
      <c r="J77" s="105">
        <f t="shared" si="4"/>
        <v>1.8000000000000016E-2</v>
      </c>
      <c r="K77" s="106">
        <f t="shared" si="5"/>
        <v>7.5406846055280985</v>
      </c>
      <c r="L77" s="15" t="s">
        <v>22</v>
      </c>
      <c r="M77" s="34">
        <f>VLOOKUP(L77,[1]allgemein!$B$3:$C$13,2,FALSE)</f>
        <v>1</v>
      </c>
      <c r="N77" s="14">
        <v>25</v>
      </c>
      <c r="O77" s="13" t="s">
        <v>28</v>
      </c>
      <c r="P77" s="13"/>
      <c r="Q77" s="14"/>
      <c r="R77" s="54"/>
      <c r="S77" s="6"/>
      <c r="AZ77" s="9"/>
    </row>
    <row r="78" spans="1:52" s="87" customFormat="1" x14ac:dyDescent="0.2">
      <c r="A78" s="85"/>
      <c r="B78" s="13" t="s">
        <v>94</v>
      </c>
      <c r="C78" s="13" t="s">
        <v>28</v>
      </c>
      <c r="D78" s="32">
        <v>24.5</v>
      </c>
      <c r="E78" s="32">
        <v>0.2</v>
      </c>
      <c r="F78" s="33">
        <v>173</v>
      </c>
      <c r="G78" s="40"/>
      <c r="H78" s="15">
        <v>1.86</v>
      </c>
      <c r="I78" s="15">
        <v>1.8460000000000001</v>
      </c>
      <c r="J78" s="105">
        <f t="shared" si="4"/>
        <v>1.4000000000000012E-2</v>
      </c>
      <c r="K78" s="106">
        <f t="shared" si="5"/>
        <v>7.5406846055280985</v>
      </c>
      <c r="L78" s="15" t="s">
        <v>22</v>
      </c>
      <c r="M78" s="34">
        <f>VLOOKUP(L78,[1]allgemein!$B$3:$C$13,2,FALSE)</f>
        <v>1</v>
      </c>
      <c r="N78" s="14">
        <v>25</v>
      </c>
      <c r="O78" s="13" t="s">
        <v>28</v>
      </c>
      <c r="P78" s="13"/>
      <c r="Q78" s="13"/>
      <c r="R78" s="14"/>
      <c r="S78" s="86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</row>
    <row r="79" spans="1:52" s="87" customFormat="1" x14ac:dyDescent="0.2">
      <c r="A79" s="85"/>
      <c r="B79" s="13" t="s">
        <v>111</v>
      </c>
      <c r="C79" s="13">
        <v>496133</v>
      </c>
      <c r="D79" s="32">
        <v>24.8</v>
      </c>
      <c r="E79" s="32">
        <v>0.2</v>
      </c>
      <c r="F79" s="33">
        <v>174</v>
      </c>
      <c r="G79" s="40"/>
      <c r="H79" s="15">
        <v>1.8360000000000001</v>
      </c>
      <c r="I79" s="15">
        <v>1.8220000000000001</v>
      </c>
      <c r="J79" s="105">
        <f t="shared" ref="J79:J96" si="6">IF(M79&lt;&gt;"",(H79-I79)/M79,"")</f>
        <v>1.4000000000000012E-2</v>
      </c>
      <c r="K79" s="106">
        <f t="shared" ref="K79:K96" si="7">(F79*(273.15+D79)/273.15)/(M79*N79)</f>
        <v>7.5919165293794615</v>
      </c>
      <c r="L79" s="15" t="s">
        <v>22</v>
      </c>
      <c r="M79" s="34">
        <f>VLOOKUP(L79,[1]allgemein!$B$3:$C$13,2,FALSE)</f>
        <v>1</v>
      </c>
      <c r="N79" s="14">
        <v>25</v>
      </c>
      <c r="O79" s="13" t="s">
        <v>110</v>
      </c>
      <c r="P79" s="13"/>
      <c r="Q79" s="13"/>
      <c r="R79" s="14"/>
      <c r="S79" s="86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</row>
    <row r="80" spans="1:52" s="87" customFormat="1" x14ac:dyDescent="0.2">
      <c r="A80" s="85"/>
      <c r="B80" s="13" t="s">
        <v>112</v>
      </c>
      <c r="C80" s="13" t="s">
        <v>28</v>
      </c>
      <c r="D80" s="32">
        <v>24.9</v>
      </c>
      <c r="E80" s="32">
        <v>0.2</v>
      </c>
      <c r="F80" s="33">
        <v>174</v>
      </c>
      <c r="G80" s="40"/>
      <c r="H80" s="15">
        <v>1.843</v>
      </c>
      <c r="I80" s="15">
        <v>1.827</v>
      </c>
      <c r="J80" s="105">
        <f t="shared" si="6"/>
        <v>1.6000000000000014E-2</v>
      </c>
      <c r="K80" s="106">
        <f t="shared" si="7"/>
        <v>7.5944645799011532</v>
      </c>
      <c r="L80" s="15" t="s">
        <v>22</v>
      </c>
      <c r="M80" s="34">
        <f>VLOOKUP(L80,[1]allgemein!$B$3:$C$13,2,FALSE)</f>
        <v>1</v>
      </c>
      <c r="N80" s="14">
        <v>25</v>
      </c>
      <c r="O80" s="13" t="s">
        <v>28</v>
      </c>
      <c r="P80" s="13"/>
      <c r="Q80" s="13"/>
      <c r="R80" s="14"/>
      <c r="S80" s="86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</row>
    <row r="81" spans="1:52" s="87" customFormat="1" x14ac:dyDescent="0.2">
      <c r="A81" s="85"/>
      <c r="B81" s="13" t="s">
        <v>113</v>
      </c>
      <c r="C81" s="13" t="s">
        <v>28</v>
      </c>
      <c r="D81" s="32">
        <v>24.9</v>
      </c>
      <c r="E81" s="32">
        <v>0.1</v>
      </c>
      <c r="F81" s="33">
        <v>174</v>
      </c>
      <c r="G81" s="40"/>
      <c r="H81" s="15">
        <v>1.853</v>
      </c>
      <c r="I81" s="15">
        <v>1.8320000000000001</v>
      </c>
      <c r="J81" s="105">
        <f t="shared" si="6"/>
        <v>2.0999999999999908E-2</v>
      </c>
      <c r="K81" s="106">
        <f t="shared" si="7"/>
        <v>7.5944645799011532</v>
      </c>
      <c r="L81" s="15" t="s">
        <v>22</v>
      </c>
      <c r="M81" s="34">
        <f>VLOOKUP(L81,[1]allgemein!$B$3:$C$13,2,FALSE)</f>
        <v>1</v>
      </c>
      <c r="N81" s="14">
        <v>25</v>
      </c>
      <c r="O81" s="13" t="s">
        <v>28</v>
      </c>
      <c r="P81" s="13"/>
      <c r="Q81" s="13"/>
      <c r="R81" s="14"/>
      <c r="S81" s="86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</row>
    <row r="82" spans="1:52" s="87" customFormat="1" x14ac:dyDescent="0.2">
      <c r="A82" s="85"/>
      <c r="B82" s="13" t="s">
        <v>114</v>
      </c>
      <c r="C82" s="13" t="s">
        <v>28</v>
      </c>
      <c r="D82" s="32">
        <v>24.9</v>
      </c>
      <c r="E82" s="32">
        <v>0.2</v>
      </c>
      <c r="F82" s="33">
        <v>174</v>
      </c>
      <c r="G82" s="40"/>
      <c r="H82" s="15">
        <v>1.865</v>
      </c>
      <c r="I82" s="15">
        <v>1.8420000000000001</v>
      </c>
      <c r="J82" s="105">
        <f t="shared" si="6"/>
        <v>2.2999999999999909E-2</v>
      </c>
      <c r="K82" s="106">
        <f t="shared" si="7"/>
        <v>7.5944645799011532</v>
      </c>
      <c r="L82" s="15" t="s">
        <v>22</v>
      </c>
      <c r="M82" s="34">
        <f>VLOOKUP(L82,[1]allgemein!$B$3:$C$13,2,FALSE)</f>
        <v>1</v>
      </c>
      <c r="N82" s="14">
        <v>25</v>
      </c>
      <c r="O82" s="13" t="s">
        <v>28</v>
      </c>
      <c r="P82" s="13"/>
      <c r="Q82" s="13"/>
      <c r="R82" s="14"/>
      <c r="S82" s="86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</row>
    <row r="83" spans="1:52" s="87" customFormat="1" x14ac:dyDescent="0.2">
      <c r="A83" s="85"/>
      <c r="B83" s="13" t="s">
        <v>115</v>
      </c>
      <c r="C83" s="13" t="s">
        <v>28</v>
      </c>
      <c r="D83" s="32">
        <v>24.9</v>
      </c>
      <c r="E83" s="32">
        <v>0.1</v>
      </c>
      <c r="F83" s="33">
        <v>174</v>
      </c>
      <c r="G83" s="40"/>
      <c r="H83" s="15">
        <v>1.849</v>
      </c>
      <c r="I83" s="15">
        <v>1.831</v>
      </c>
      <c r="J83" s="105">
        <f t="shared" si="6"/>
        <v>1.8000000000000016E-2</v>
      </c>
      <c r="K83" s="106">
        <f t="shared" si="7"/>
        <v>7.5944645799011532</v>
      </c>
      <c r="L83" s="15" t="s">
        <v>22</v>
      </c>
      <c r="M83" s="34">
        <f>VLOOKUP(L83,[1]allgemein!$B$3:$C$13,2,FALSE)</f>
        <v>1</v>
      </c>
      <c r="N83" s="14">
        <v>25</v>
      </c>
      <c r="O83" s="13" t="s">
        <v>28</v>
      </c>
      <c r="P83" s="13"/>
      <c r="Q83" s="13"/>
      <c r="R83" s="14"/>
      <c r="S83" s="86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</row>
    <row r="84" spans="1:52" s="87" customFormat="1" x14ac:dyDescent="0.2">
      <c r="A84" s="85"/>
      <c r="B84" s="13" t="s">
        <v>116</v>
      </c>
      <c r="C84" s="13" t="s">
        <v>28</v>
      </c>
      <c r="D84" s="32">
        <v>24.9</v>
      </c>
      <c r="E84" s="32">
        <v>0.2</v>
      </c>
      <c r="F84" s="33">
        <v>174</v>
      </c>
      <c r="G84" s="40"/>
      <c r="H84" s="15">
        <v>1.8520000000000001</v>
      </c>
      <c r="I84" s="15">
        <v>1.835</v>
      </c>
      <c r="J84" s="105">
        <f t="shared" si="6"/>
        <v>1.7000000000000126E-2</v>
      </c>
      <c r="K84" s="106">
        <f t="shared" si="7"/>
        <v>7.5944645799011532</v>
      </c>
      <c r="L84" s="15" t="s">
        <v>22</v>
      </c>
      <c r="M84" s="34">
        <f>VLOOKUP(L84,[1]allgemein!$B$3:$C$13,2,FALSE)</f>
        <v>1</v>
      </c>
      <c r="N84" s="14">
        <v>25</v>
      </c>
      <c r="O84" s="13" t="s">
        <v>28</v>
      </c>
      <c r="P84" s="13"/>
      <c r="Q84" s="13"/>
      <c r="R84" s="14"/>
      <c r="S84" s="86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</row>
    <row r="85" spans="1:52" s="87" customFormat="1" x14ac:dyDescent="0.2">
      <c r="A85" s="85"/>
      <c r="B85" s="13" t="s">
        <v>117</v>
      </c>
      <c r="C85" s="13" t="s">
        <v>28</v>
      </c>
      <c r="D85" s="32">
        <v>24.9</v>
      </c>
      <c r="E85" s="32">
        <v>0.1</v>
      </c>
      <c r="F85" s="33">
        <v>174</v>
      </c>
      <c r="G85" s="40"/>
      <c r="H85" s="15">
        <v>1.8460000000000001</v>
      </c>
      <c r="I85" s="15">
        <v>1.8260000000000001</v>
      </c>
      <c r="J85" s="105">
        <f t="shared" si="6"/>
        <v>2.0000000000000018E-2</v>
      </c>
      <c r="K85" s="106">
        <f t="shared" si="7"/>
        <v>7.5944645799011532</v>
      </c>
      <c r="L85" s="15" t="s">
        <v>22</v>
      </c>
      <c r="M85" s="34">
        <f>VLOOKUP(L85,[1]allgemein!$B$3:$C$13,2,FALSE)</f>
        <v>1</v>
      </c>
      <c r="N85" s="14">
        <v>25</v>
      </c>
      <c r="O85" s="13" t="s">
        <v>28</v>
      </c>
      <c r="P85" s="13"/>
      <c r="Q85" s="13"/>
      <c r="R85" s="14"/>
      <c r="S85" s="86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</row>
    <row r="86" spans="1:52" s="87" customFormat="1" x14ac:dyDescent="0.2">
      <c r="A86" s="85"/>
      <c r="B86" s="13" t="s">
        <v>118</v>
      </c>
      <c r="C86" s="13" t="s">
        <v>28</v>
      </c>
      <c r="D86" s="32">
        <v>24.9</v>
      </c>
      <c r="E86" s="32">
        <v>0</v>
      </c>
      <c r="F86" s="33">
        <v>174</v>
      </c>
      <c r="G86" s="40"/>
      <c r="H86" s="15">
        <v>1.8340000000000001</v>
      </c>
      <c r="I86" s="15">
        <v>1.82</v>
      </c>
      <c r="J86" s="105">
        <f t="shared" si="6"/>
        <v>1.4000000000000012E-2</v>
      </c>
      <c r="K86" s="106">
        <f t="shared" si="7"/>
        <v>7.5944645799011532</v>
      </c>
      <c r="L86" s="15" t="s">
        <v>22</v>
      </c>
      <c r="M86" s="34">
        <f>VLOOKUP(L86,[1]allgemein!$B$3:$C$13,2,FALSE)</f>
        <v>1</v>
      </c>
      <c r="N86" s="14">
        <v>25</v>
      </c>
      <c r="O86" s="13" t="s">
        <v>28</v>
      </c>
      <c r="P86" s="13"/>
      <c r="Q86" s="13"/>
      <c r="R86" s="14"/>
      <c r="S86" s="86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</row>
    <row r="87" spans="1:52" s="87" customFormat="1" x14ac:dyDescent="0.2">
      <c r="A87" s="85"/>
      <c r="B87" s="13" t="s">
        <v>119</v>
      </c>
      <c r="C87" s="13" t="s">
        <v>28</v>
      </c>
      <c r="D87" s="32">
        <v>24.9</v>
      </c>
      <c r="E87" s="32">
        <v>0</v>
      </c>
      <c r="F87" s="33">
        <v>174</v>
      </c>
      <c r="G87" s="40"/>
      <c r="H87" s="15">
        <v>1.8420000000000001</v>
      </c>
      <c r="I87" s="15">
        <v>1.8260000000000001</v>
      </c>
      <c r="J87" s="105">
        <f t="shared" si="6"/>
        <v>1.6000000000000014E-2</v>
      </c>
      <c r="K87" s="106">
        <f t="shared" si="7"/>
        <v>7.5944645799011532</v>
      </c>
      <c r="L87" s="15" t="s">
        <v>22</v>
      </c>
      <c r="M87" s="34">
        <f>VLOOKUP(L87,[1]allgemein!$B$3:$C$13,2,FALSE)</f>
        <v>1</v>
      </c>
      <c r="N87" s="14">
        <v>25</v>
      </c>
      <c r="O87" s="13" t="s">
        <v>28</v>
      </c>
      <c r="P87" s="13"/>
      <c r="Q87" s="13"/>
      <c r="R87" s="14"/>
      <c r="S87" s="86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</row>
    <row r="88" spans="1:52" s="87" customFormat="1" x14ac:dyDescent="0.2">
      <c r="A88" s="85"/>
      <c r="B88" s="13" t="s">
        <v>120</v>
      </c>
      <c r="C88" s="13" t="s">
        <v>28</v>
      </c>
      <c r="D88" s="32">
        <v>24.9</v>
      </c>
      <c r="E88" s="32">
        <v>0</v>
      </c>
      <c r="F88" s="33">
        <v>174</v>
      </c>
      <c r="G88" s="40"/>
      <c r="H88" s="15">
        <v>1.8420000000000001</v>
      </c>
      <c r="I88" s="15">
        <v>1.8260000000000001</v>
      </c>
      <c r="J88" s="105">
        <f t="shared" si="6"/>
        <v>1.6000000000000014E-2</v>
      </c>
      <c r="K88" s="106">
        <f t="shared" si="7"/>
        <v>7.5944645799011532</v>
      </c>
      <c r="L88" s="15" t="s">
        <v>22</v>
      </c>
      <c r="M88" s="34">
        <f>VLOOKUP(L88,[1]allgemein!$B$3:$C$13,2,FALSE)</f>
        <v>1</v>
      </c>
      <c r="N88" s="14">
        <v>25</v>
      </c>
      <c r="O88" s="13" t="s">
        <v>28</v>
      </c>
      <c r="P88" s="13"/>
      <c r="Q88" s="13"/>
      <c r="R88" s="14"/>
      <c r="S88" s="86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</row>
    <row r="89" spans="1:52" s="87" customFormat="1" x14ac:dyDescent="0.2">
      <c r="A89" s="85"/>
      <c r="B89" s="13" t="s">
        <v>121</v>
      </c>
      <c r="C89" s="13" t="s">
        <v>28</v>
      </c>
      <c r="D89" s="32">
        <v>24.8</v>
      </c>
      <c r="E89" s="32">
        <v>0.1</v>
      </c>
      <c r="F89" s="33">
        <v>174</v>
      </c>
      <c r="G89" s="40"/>
      <c r="H89" s="15">
        <v>1.8340000000000001</v>
      </c>
      <c r="I89" s="15">
        <v>1.8160000000000001</v>
      </c>
      <c r="J89" s="105">
        <f t="shared" si="6"/>
        <v>1.8000000000000016E-2</v>
      </c>
      <c r="K89" s="106">
        <f t="shared" si="7"/>
        <v>7.5919165293794615</v>
      </c>
      <c r="L89" s="15" t="s">
        <v>22</v>
      </c>
      <c r="M89" s="34">
        <f>VLOOKUP(L89,[1]allgemein!$B$3:$C$13,2,FALSE)</f>
        <v>1</v>
      </c>
      <c r="N89" s="14">
        <v>25</v>
      </c>
      <c r="O89" s="13" t="s">
        <v>28</v>
      </c>
      <c r="P89" s="13"/>
      <c r="Q89" s="13"/>
      <c r="R89" s="14"/>
      <c r="S89" s="86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</row>
    <row r="90" spans="1:52" s="87" customFormat="1" x14ac:dyDescent="0.2">
      <c r="A90" s="85"/>
      <c r="B90" s="13" t="s">
        <v>122</v>
      </c>
      <c r="C90" s="13" t="s">
        <v>28</v>
      </c>
      <c r="D90" s="32">
        <v>24.8</v>
      </c>
      <c r="E90" s="32">
        <v>0.1</v>
      </c>
      <c r="F90" s="33">
        <v>174</v>
      </c>
      <c r="G90" s="40"/>
      <c r="H90" s="15">
        <v>1.831</v>
      </c>
      <c r="I90" s="15">
        <v>1.8129999999999999</v>
      </c>
      <c r="J90" s="105">
        <f t="shared" si="6"/>
        <v>1.8000000000000016E-2</v>
      </c>
      <c r="K90" s="106">
        <f t="shared" si="7"/>
        <v>7.5919165293794615</v>
      </c>
      <c r="L90" s="15" t="s">
        <v>22</v>
      </c>
      <c r="M90" s="34">
        <f>VLOOKUP(L90,[1]allgemein!$B$3:$C$13,2,FALSE)</f>
        <v>1</v>
      </c>
      <c r="N90" s="14">
        <v>25</v>
      </c>
      <c r="O90" s="13" t="s">
        <v>28</v>
      </c>
      <c r="P90" s="13"/>
      <c r="Q90" s="13"/>
      <c r="R90" s="14"/>
      <c r="S90" s="86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</row>
    <row r="91" spans="1:52" s="87" customFormat="1" x14ac:dyDescent="0.2">
      <c r="A91" s="85"/>
      <c r="B91" s="13" t="s">
        <v>123</v>
      </c>
      <c r="C91" s="13" t="s">
        <v>28</v>
      </c>
      <c r="D91" s="32">
        <v>24.7</v>
      </c>
      <c r="E91" s="32">
        <v>0</v>
      </c>
      <c r="F91" s="33">
        <v>174</v>
      </c>
      <c r="G91" s="40"/>
      <c r="H91" s="15">
        <v>1.839</v>
      </c>
      <c r="I91" s="15">
        <v>1.8220000000000001</v>
      </c>
      <c r="J91" s="105">
        <f t="shared" si="6"/>
        <v>1.6999999999999904E-2</v>
      </c>
      <c r="K91" s="106">
        <f t="shared" si="7"/>
        <v>7.5893684788577707</v>
      </c>
      <c r="L91" s="15" t="s">
        <v>22</v>
      </c>
      <c r="M91" s="34">
        <f>VLOOKUP(L91,[1]allgemein!$B$3:$C$13,2,FALSE)</f>
        <v>1</v>
      </c>
      <c r="N91" s="14">
        <v>25</v>
      </c>
      <c r="O91" s="13" t="s">
        <v>28</v>
      </c>
      <c r="P91" s="13"/>
      <c r="Q91" s="13"/>
      <c r="R91" s="14"/>
      <c r="S91" s="86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</row>
    <row r="92" spans="1:52" s="87" customFormat="1" x14ac:dyDescent="0.2">
      <c r="A92" s="85"/>
      <c r="B92" s="13" t="s">
        <v>124</v>
      </c>
      <c r="C92" s="13" t="s">
        <v>28</v>
      </c>
      <c r="D92" s="32">
        <v>24.5</v>
      </c>
      <c r="E92" s="32">
        <v>0</v>
      </c>
      <c r="F92" s="33">
        <v>174</v>
      </c>
      <c r="G92" s="40"/>
      <c r="H92" s="15">
        <v>1.8129999999999999</v>
      </c>
      <c r="I92" s="15">
        <v>1.7989999999999999</v>
      </c>
      <c r="J92" s="105">
        <f t="shared" si="6"/>
        <v>1.4000000000000012E-2</v>
      </c>
      <c r="K92" s="106">
        <f t="shared" si="7"/>
        <v>7.584272377814389</v>
      </c>
      <c r="L92" s="15" t="s">
        <v>22</v>
      </c>
      <c r="M92" s="34">
        <f>VLOOKUP(L92,[1]allgemein!$B$3:$C$13,2,FALSE)</f>
        <v>1</v>
      </c>
      <c r="N92" s="14">
        <v>25</v>
      </c>
      <c r="O92" s="13" t="s">
        <v>28</v>
      </c>
      <c r="P92" s="13"/>
      <c r="Q92" s="13"/>
      <c r="R92" s="14"/>
      <c r="S92" s="86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</row>
    <row r="93" spans="1:52" s="87" customFormat="1" x14ac:dyDescent="0.2">
      <c r="A93" s="85"/>
      <c r="B93" s="13" t="s">
        <v>125</v>
      </c>
      <c r="C93" s="13" t="s">
        <v>28</v>
      </c>
      <c r="D93" s="32">
        <v>25.1</v>
      </c>
      <c r="E93" s="32">
        <v>0.1</v>
      </c>
      <c r="F93" s="33">
        <v>174</v>
      </c>
      <c r="G93" s="40"/>
      <c r="H93" s="15">
        <v>1.867</v>
      </c>
      <c r="I93" s="15">
        <v>1.851</v>
      </c>
      <c r="J93" s="105">
        <f t="shared" si="6"/>
        <v>1.6000000000000014E-2</v>
      </c>
      <c r="K93" s="106">
        <f t="shared" si="7"/>
        <v>7.5995606809445375</v>
      </c>
      <c r="L93" s="15" t="s">
        <v>22</v>
      </c>
      <c r="M93" s="34">
        <f>VLOOKUP(L93,[1]allgemein!$B$3:$C$13,2,FALSE)</f>
        <v>1</v>
      </c>
      <c r="N93" s="14">
        <v>25</v>
      </c>
      <c r="O93" s="13" t="s">
        <v>28</v>
      </c>
      <c r="P93" s="13"/>
      <c r="Q93" s="13"/>
      <c r="R93" s="14"/>
      <c r="S93" s="86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</row>
    <row r="94" spans="1:52" s="87" customFormat="1" x14ac:dyDescent="0.2">
      <c r="A94" s="85"/>
      <c r="B94" s="13" t="s">
        <v>126</v>
      </c>
      <c r="C94" s="13" t="s">
        <v>28</v>
      </c>
      <c r="D94" s="32">
        <v>25.1</v>
      </c>
      <c r="E94" s="32">
        <v>0</v>
      </c>
      <c r="F94" s="33">
        <v>174</v>
      </c>
      <c r="G94" s="40"/>
      <c r="H94" s="15">
        <v>1.849</v>
      </c>
      <c r="I94" s="15">
        <v>1.833</v>
      </c>
      <c r="J94" s="105">
        <f t="shared" si="6"/>
        <v>1.6000000000000014E-2</v>
      </c>
      <c r="K94" s="106">
        <f t="shared" si="7"/>
        <v>7.5995606809445375</v>
      </c>
      <c r="L94" s="15" t="s">
        <v>22</v>
      </c>
      <c r="M94" s="34">
        <f>VLOOKUP(L94,[1]allgemein!$B$3:$C$13,2,FALSE)</f>
        <v>1</v>
      </c>
      <c r="N94" s="14">
        <v>25</v>
      </c>
      <c r="O94" s="13" t="s">
        <v>28</v>
      </c>
      <c r="P94" s="13"/>
      <c r="Q94" s="13"/>
      <c r="R94" s="14"/>
      <c r="S94" s="86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</row>
    <row r="95" spans="1:52" s="87" customFormat="1" x14ac:dyDescent="0.2">
      <c r="A95" s="85"/>
      <c r="B95" s="13" t="s">
        <v>127</v>
      </c>
      <c r="C95" s="13" t="s">
        <v>28</v>
      </c>
      <c r="D95" s="32">
        <v>25</v>
      </c>
      <c r="E95" s="32">
        <v>0</v>
      </c>
      <c r="F95" s="33">
        <v>174</v>
      </c>
      <c r="G95" s="40"/>
      <c r="H95" s="15">
        <v>1.8580000000000001</v>
      </c>
      <c r="I95" s="15">
        <v>1.843</v>
      </c>
      <c r="J95" s="105">
        <f t="shared" si="6"/>
        <v>1.5000000000000124E-2</v>
      </c>
      <c r="K95" s="106">
        <f t="shared" si="7"/>
        <v>7.5970126304228449</v>
      </c>
      <c r="L95" s="15" t="s">
        <v>22</v>
      </c>
      <c r="M95" s="34">
        <f>VLOOKUP(L95,[1]allgemein!$B$3:$C$13,2,FALSE)</f>
        <v>1</v>
      </c>
      <c r="N95" s="14">
        <v>25</v>
      </c>
      <c r="O95" s="13" t="s">
        <v>28</v>
      </c>
      <c r="P95" s="13"/>
      <c r="Q95" s="13"/>
      <c r="R95" s="14"/>
      <c r="S95" s="86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</row>
    <row r="96" spans="1:52" s="87" customFormat="1" x14ac:dyDescent="0.2">
      <c r="A96" s="85"/>
      <c r="B96" s="13" t="s">
        <v>128</v>
      </c>
      <c r="C96" s="13" t="s">
        <v>28</v>
      </c>
      <c r="D96" s="32">
        <v>25</v>
      </c>
      <c r="E96" s="32">
        <v>0.1</v>
      </c>
      <c r="F96" s="33">
        <v>174</v>
      </c>
      <c r="G96" s="40"/>
      <c r="H96" s="15">
        <v>1.869</v>
      </c>
      <c r="I96" s="15">
        <v>1.8520000000000001</v>
      </c>
      <c r="J96" s="105">
        <f t="shared" si="6"/>
        <v>1.6999999999999904E-2</v>
      </c>
      <c r="K96" s="106">
        <f t="shared" si="7"/>
        <v>7.5970126304228449</v>
      </c>
      <c r="L96" s="15" t="s">
        <v>22</v>
      </c>
      <c r="M96" s="34">
        <f>VLOOKUP(L96,[1]allgemein!$B$3:$C$13,2,FALSE)</f>
        <v>1</v>
      </c>
      <c r="N96" s="14">
        <v>25</v>
      </c>
      <c r="O96" s="13" t="s">
        <v>28</v>
      </c>
      <c r="P96" s="13"/>
      <c r="Q96" s="13"/>
      <c r="R96" s="14"/>
      <c r="S96" s="86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</row>
    <row r="97" spans="1:52" s="87" customFormat="1" x14ac:dyDescent="0.2">
      <c r="A97" s="85"/>
      <c r="B97" s="13" t="s">
        <v>129</v>
      </c>
      <c r="C97" s="13" t="s">
        <v>28</v>
      </c>
      <c r="D97" s="32">
        <v>24.9</v>
      </c>
      <c r="E97" s="32">
        <v>0.1</v>
      </c>
      <c r="F97" s="33">
        <v>174</v>
      </c>
      <c r="G97" s="40"/>
      <c r="H97" s="15">
        <v>1.865</v>
      </c>
      <c r="I97" s="15">
        <v>1.8520000000000001</v>
      </c>
      <c r="J97" s="105">
        <f>IF(M97&lt;&gt;"",(H97-I97)/M97,"")</f>
        <v>1.2999999999999901E-2</v>
      </c>
      <c r="K97" s="106">
        <f>(F97*(273.15+D97)/273.15)/(M97*N97)</f>
        <v>7.5944645799011532</v>
      </c>
      <c r="L97" s="15" t="s">
        <v>22</v>
      </c>
      <c r="M97" s="34">
        <f>VLOOKUP(L97,[1]allgemein!$B$3:$C$13,2,FALSE)</f>
        <v>1</v>
      </c>
      <c r="N97" s="14">
        <v>25</v>
      </c>
      <c r="O97" s="13" t="s">
        <v>28</v>
      </c>
      <c r="P97" s="13"/>
      <c r="Q97" s="13"/>
      <c r="R97" s="14"/>
      <c r="S97" s="86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</row>
    <row r="98" spans="1:52" s="87" customFormat="1" x14ac:dyDescent="0.2">
      <c r="A98" s="85"/>
      <c r="B98" s="13" t="s">
        <v>130</v>
      </c>
      <c r="C98" s="13" t="s">
        <v>28</v>
      </c>
      <c r="D98" s="32">
        <v>24.9</v>
      </c>
      <c r="E98" s="32">
        <v>0.1</v>
      </c>
      <c r="F98" s="33">
        <v>174</v>
      </c>
      <c r="G98" s="40"/>
      <c r="H98" s="15">
        <v>1.8440000000000001</v>
      </c>
      <c r="I98" s="15">
        <v>1.829</v>
      </c>
      <c r="J98" s="105">
        <f>IF(M98&lt;&gt;"",(H98-I98)/M98,"")</f>
        <v>1.5000000000000124E-2</v>
      </c>
      <c r="K98" s="106">
        <f>(F98*(273.15+D98)/273.15)/(M98*N98)</f>
        <v>7.5944645799011532</v>
      </c>
      <c r="L98" s="15" t="s">
        <v>22</v>
      </c>
      <c r="M98" s="34">
        <f>VLOOKUP(L98,[1]allgemein!$B$3:$C$13,2,FALSE)</f>
        <v>1</v>
      </c>
      <c r="N98" s="14">
        <v>25</v>
      </c>
      <c r="O98" s="13" t="s">
        <v>28</v>
      </c>
      <c r="P98" s="13"/>
      <c r="Q98" s="13"/>
      <c r="R98" s="14"/>
      <c r="S98" s="86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</row>
    <row r="99" spans="1:52" s="87" customFormat="1" x14ac:dyDescent="0.2">
      <c r="A99" s="85"/>
      <c r="B99" s="13" t="s">
        <v>131</v>
      </c>
      <c r="C99" s="13">
        <v>704937</v>
      </c>
      <c r="D99" s="32">
        <v>24.2</v>
      </c>
      <c r="E99" s="32">
        <v>0</v>
      </c>
      <c r="F99" s="33">
        <v>570</v>
      </c>
      <c r="G99" s="40">
        <v>1.831</v>
      </c>
      <c r="H99" s="15">
        <v>3.653</v>
      </c>
      <c r="I99" s="15">
        <v>3.62</v>
      </c>
      <c r="J99" s="105">
        <f>IF(M99&lt;&gt;"",(H99-I99)/M99,"")</f>
        <v>1.6499999999999959E-2</v>
      </c>
      <c r="K99" s="106">
        <f>(F99*(273.15+D99)/273.15)/(M99*N99)</f>
        <v>7.7562465678198791</v>
      </c>
      <c r="L99" s="15" t="s">
        <v>8</v>
      </c>
      <c r="M99" s="34">
        <f>VLOOKUP(L99,[1]allgemein!$B$3:$C$13,2,FALSE)</f>
        <v>2</v>
      </c>
      <c r="N99" s="14">
        <v>40</v>
      </c>
      <c r="O99" s="13" t="s">
        <v>134</v>
      </c>
      <c r="P99" s="13"/>
      <c r="Q99" s="13"/>
      <c r="R99" s="14"/>
      <c r="S99" s="86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</row>
    <row r="100" spans="1:52" s="87" customFormat="1" x14ac:dyDescent="0.2">
      <c r="A100" s="85"/>
      <c r="B100" s="13"/>
      <c r="C100" s="13">
        <v>496137</v>
      </c>
      <c r="D100" s="32"/>
      <c r="E100" s="32"/>
      <c r="F100" s="33"/>
      <c r="G100" s="40">
        <v>1.8220000000000001</v>
      </c>
      <c r="H100" s="15"/>
      <c r="I100" s="15"/>
      <c r="J100" s="105"/>
      <c r="K100" s="106"/>
      <c r="L100" s="15"/>
      <c r="M100" s="34"/>
      <c r="N100" s="14"/>
      <c r="O100" s="13"/>
      <c r="P100" s="13"/>
      <c r="Q100" s="13"/>
      <c r="R100" s="14"/>
      <c r="S100" s="86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</row>
    <row r="101" spans="1:52" s="87" customFormat="1" x14ac:dyDescent="0.2">
      <c r="A101" s="85"/>
      <c r="B101" s="13" t="s">
        <v>132</v>
      </c>
      <c r="C101" s="13" t="s">
        <v>28</v>
      </c>
      <c r="D101" s="32">
        <v>23.9</v>
      </c>
      <c r="E101" s="32">
        <v>0</v>
      </c>
      <c r="F101" s="33">
        <v>571</v>
      </c>
      <c r="G101" s="40">
        <v>1.8180000000000001</v>
      </c>
      <c r="H101" s="15">
        <v>3.637</v>
      </c>
      <c r="I101" s="15">
        <v>3.6030000000000002</v>
      </c>
      <c r="J101" s="105">
        <f>IF(M101&lt;&gt;"",(H101-I101)/M101,"")</f>
        <v>1.6999999999999904E-2</v>
      </c>
      <c r="K101" s="106">
        <f>(F101*(273.15+D101)/273.15)/(M101*N101)</f>
        <v>7.7620149185429259</v>
      </c>
      <c r="L101" s="15" t="s">
        <v>8</v>
      </c>
      <c r="M101" s="34">
        <f>VLOOKUP(L101,[1]allgemein!$B$3:$C$13,2,FALSE)</f>
        <v>2</v>
      </c>
      <c r="N101" s="14">
        <v>40</v>
      </c>
      <c r="O101" s="13" t="s">
        <v>28</v>
      </c>
      <c r="P101" s="13"/>
      <c r="Q101" s="13"/>
      <c r="R101" s="14"/>
      <c r="S101" s="86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</row>
    <row r="102" spans="1:52" s="87" customFormat="1" x14ac:dyDescent="0.2">
      <c r="A102" s="85"/>
      <c r="B102" s="13"/>
      <c r="C102" s="13" t="s">
        <v>28</v>
      </c>
      <c r="D102" s="32"/>
      <c r="E102" s="32"/>
      <c r="F102" s="33"/>
      <c r="G102" s="40">
        <v>1.819</v>
      </c>
      <c r="H102" s="15"/>
      <c r="I102" s="15"/>
      <c r="J102" s="105"/>
      <c r="K102" s="106"/>
      <c r="L102" s="15"/>
      <c r="M102" s="34"/>
      <c r="N102" s="14"/>
      <c r="O102" s="13"/>
      <c r="P102" s="13"/>
      <c r="Q102" s="13"/>
      <c r="R102" s="14"/>
      <c r="S102" s="86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</row>
    <row r="103" spans="1:52" s="87" customFormat="1" x14ac:dyDescent="0.2">
      <c r="A103" s="85"/>
      <c r="B103" s="13" t="s">
        <v>136</v>
      </c>
      <c r="C103" s="13" t="s">
        <v>28</v>
      </c>
      <c r="D103" s="32">
        <v>23.8</v>
      </c>
      <c r="E103" s="32">
        <v>0.1</v>
      </c>
      <c r="F103" s="33">
        <v>569</v>
      </c>
      <c r="G103" s="40">
        <v>1.821</v>
      </c>
      <c r="H103" s="15">
        <v>3.661</v>
      </c>
      <c r="I103" s="15">
        <v>3.62</v>
      </c>
      <c r="J103" s="105">
        <f>IF(M103&lt;&gt;"",(H103-I103)/M103,"")</f>
        <v>2.0499999999999963E-2</v>
      </c>
      <c r="K103" s="106">
        <f>(F103*(273.15+D103)/273.15)/(M103*N103)</f>
        <v>7.732223595094271</v>
      </c>
      <c r="L103" s="15" t="s">
        <v>8</v>
      </c>
      <c r="M103" s="34">
        <f>VLOOKUP(L103,[1]allgemein!$B$3:$C$13,2,FALSE)</f>
        <v>2</v>
      </c>
      <c r="N103" s="14">
        <v>40</v>
      </c>
      <c r="O103" s="13" t="s">
        <v>135</v>
      </c>
      <c r="P103" s="13"/>
      <c r="Q103" s="13"/>
      <c r="R103" s="14"/>
      <c r="S103" s="86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</row>
    <row r="104" spans="1:52" s="87" customFormat="1" x14ac:dyDescent="0.2">
      <c r="A104" s="85"/>
      <c r="B104" s="13"/>
      <c r="C104" s="13" t="s">
        <v>28</v>
      </c>
      <c r="D104" s="32"/>
      <c r="E104" s="32"/>
      <c r="F104" s="33"/>
      <c r="G104" s="40">
        <v>1.84</v>
      </c>
      <c r="H104" s="15"/>
      <c r="I104" s="15"/>
      <c r="J104" s="105"/>
      <c r="K104" s="106"/>
      <c r="L104" s="15"/>
      <c r="M104" s="34"/>
      <c r="N104" s="14"/>
      <c r="O104" s="13"/>
      <c r="P104" s="13"/>
      <c r="Q104" s="13"/>
      <c r="R104" s="14"/>
      <c r="S104" s="86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</row>
    <row r="105" spans="1:52" s="87" customFormat="1" x14ac:dyDescent="0.2">
      <c r="A105" s="85"/>
      <c r="B105" s="13" t="s">
        <v>137</v>
      </c>
      <c r="C105" s="13" t="s">
        <v>28</v>
      </c>
      <c r="D105" s="32">
        <v>23.6</v>
      </c>
      <c r="E105" s="32">
        <v>0.1</v>
      </c>
      <c r="F105" s="33">
        <v>569</v>
      </c>
      <c r="G105" s="40">
        <v>1.823</v>
      </c>
      <c r="H105" s="15">
        <v>3.6440000000000001</v>
      </c>
      <c r="I105" s="15">
        <v>3.6190000000000002</v>
      </c>
      <c r="J105" s="105">
        <f>IF(M105&lt;&gt;"",(H105-I105)/M105,"")</f>
        <v>1.2499999999999956E-2</v>
      </c>
      <c r="K105" s="106">
        <f>(F105*(273.15+D105)/273.15)/(M105*N105)</f>
        <v>7.7270158337909578</v>
      </c>
      <c r="L105" s="15" t="s">
        <v>8</v>
      </c>
      <c r="M105" s="34">
        <f>VLOOKUP(L105,[1]allgemein!$B$3:$C$13,2,FALSE)</f>
        <v>2</v>
      </c>
      <c r="N105" s="14">
        <v>40</v>
      </c>
      <c r="O105" s="13" t="s">
        <v>28</v>
      </c>
      <c r="P105" s="13"/>
      <c r="Q105" s="13"/>
      <c r="R105" s="14"/>
      <c r="S105" s="86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</row>
    <row r="106" spans="1:52" s="87" customFormat="1" x14ac:dyDescent="0.2">
      <c r="A106" s="85"/>
      <c r="B106" s="13"/>
      <c r="C106" s="13" t="s">
        <v>28</v>
      </c>
      <c r="D106" s="32"/>
      <c r="E106" s="32"/>
      <c r="F106" s="33"/>
      <c r="G106" s="40">
        <v>1.821</v>
      </c>
      <c r="H106" s="15"/>
      <c r="I106" s="15"/>
      <c r="J106" s="105"/>
      <c r="K106" s="106"/>
      <c r="L106" s="15"/>
      <c r="M106" s="34"/>
      <c r="N106" s="14"/>
      <c r="O106" s="13"/>
      <c r="P106" s="13"/>
      <c r="Q106" s="13"/>
      <c r="R106" s="14"/>
      <c r="S106" s="86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</row>
    <row r="107" spans="1:52" s="87" customFormat="1" x14ac:dyDescent="0.2">
      <c r="A107" s="85"/>
      <c r="B107" s="13" t="s">
        <v>138</v>
      </c>
      <c r="C107" s="13" t="s">
        <v>28</v>
      </c>
      <c r="D107" s="32">
        <v>24.5</v>
      </c>
      <c r="E107" s="32">
        <v>0.1</v>
      </c>
      <c r="F107" s="33">
        <v>570</v>
      </c>
      <c r="G107" s="40">
        <v>1.8280000000000001</v>
      </c>
      <c r="H107" s="15">
        <v>3.66</v>
      </c>
      <c r="I107" s="15">
        <v>3.6259999999999999</v>
      </c>
      <c r="J107" s="105">
        <f>IF(M107&lt;&gt;"",(H107-I107)/M107,"")</f>
        <v>1.7000000000000126E-2</v>
      </c>
      <c r="K107" s="106">
        <f>(F107*(273.15+D107)/273.15)/(M107*N107)</f>
        <v>7.7640719384953325</v>
      </c>
      <c r="L107" s="15" t="s">
        <v>8</v>
      </c>
      <c r="M107" s="34">
        <f>VLOOKUP(L107,[1]allgemein!$B$3:$C$13,2,FALSE)</f>
        <v>2</v>
      </c>
      <c r="N107" s="14">
        <v>40</v>
      </c>
      <c r="O107" s="13" t="s">
        <v>28</v>
      </c>
      <c r="P107" s="13"/>
      <c r="Q107" s="13"/>
      <c r="R107" s="14"/>
      <c r="S107" s="86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</row>
    <row r="108" spans="1:52" s="87" customFormat="1" x14ac:dyDescent="0.2">
      <c r="A108" s="85"/>
      <c r="B108" s="13"/>
      <c r="C108" s="13" t="s">
        <v>28</v>
      </c>
      <c r="D108" s="32"/>
      <c r="E108" s="32"/>
      <c r="F108" s="33"/>
      <c r="G108" s="40">
        <v>1.8320000000000001</v>
      </c>
      <c r="H108" s="15"/>
      <c r="I108" s="15"/>
      <c r="J108" s="105"/>
      <c r="K108" s="106"/>
      <c r="L108" s="15"/>
      <c r="M108" s="34"/>
      <c r="N108" s="14"/>
      <c r="O108" s="13"/>
      <c r="P108" s="13"/>
      <c r="Q108" s="13"/>
      <c r="R108" s="14"/>
      <c r="S108" s="86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</row>
    <row r="109" spans="1:52" s="87" customFormat="1" x14ac:dyDescent="0.2">
      <c r="A109" s="85"/>
      <c r="B109" s="13" t="s">
        <v>139</v>
      </c>
      <c r="C109" s="13" t="s">
        <v>28</v>
      </c>
      <c r="D109" s="32">
        <v>24.5</v>
      </c>
      <c r="E109" s="32">
        <v>0</v>
      </c>
      <c r="F109" s="33">
        <v>570</v>
      </c>
      <c r="G109" s="40">
        <v>1.8280000000000001</v>
      </c>
      <c r="H109" s="15">
        <v>3.6579999999999999</v>
      </c>
      <c r="I109" s="15">
        <v>3.62</v>
      </c>
      <c r="J109" s="105">
        <f>IF(M109&lt;&gt;"",(H109-I109)/M109,"")</f>
        <v>1.8999999999999906E-2</v>
      </c>
      <c r="K109" s="106">
        <f>(F109*(273.15+D109)/273.15)/(M109*N109)</f>
        <v>7.7640719384953325</v>
      </c>
      <c r="L109" s="15" t="s">
        <v>8</v>
      </c>
      <c r="M109" s="34">
        <f>VLOOKUP(L109,[1]allgemein!$B$3:$C$13,2,FALSE)</f>
        <v>2</v>
      </c>
      <c r="N109" s="14">
        <v>40</v>
      </c>
      <c r="O109" s="13" t="s">
        <v>28</v>
      </c>
      <c r="P109" s="13"/>
      <c r="Q109" s="13"/>
      <c r="R109" s="14"/>
      <c r="S109" s="86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</row>
    <row r="110" spans="1:52" s="87" customFormat="1" x14ac:dyDescent="0.2">
      <c r="A110" s="85"/>
      <c r="B110" s="13"/>
      <c r="C110" s="13" t="s">
        <v>28</v>
      </c>
      <c r="D110" s="32"/>
      <c r="E110" s="32"/>
      <c r="F110" s="33"/>
      <c r="G110" s="40">
        <v>1.83</v>
      </c>
      <c r="H110" s="15"/>
      <c r="I110" s="15"/>
      <c r="J110" s="105"/>
      <c r="K110" s="106"/>
      <c r="L110" s="15"/>
      <c r="M110" s="34"/>
      <c r="N110" s="14"/>
      <c r="O110" s="13"/>
      <c r="P110" s="13"/>
      <c r="Q110" s="13"/>
      <c r="R110" s="14"/>
      <c r="S110" s="86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</row>
    <row r="111" spans="1:52" s="87" customFormat="1" x14ac:dyDescent="0.2">
      <c r="A111" s="85"/>
      <c r="B111" s="13" t="s">
        <v>140</v>
      </c>
      <c r="C111" s="13" t="s">
        <v>28</v>
      </c>
      <c r="D111" s="32">
        <v>24.5</v>
      </c>
      <c r="E111" s="32">
        <v>0</v>
      </c>
      <c r="F111" s="33">
        <v>570</v>
      </c>
      <c r="G111" s="40">
        <v>1.837</v>
      </c>
      <c r="H111" s="15">
        <v>3.681</v>
      </c>
      <c r="I111" s="15">
        <v>3.6509999999999998</v>
      </c>
      <c r="J111" s="105">
        <f>IF(M111&lt;&gt;"",(H111-I111)/M111,"")</f>
        <v>1.5000000000000124E-2</v>
      </c>
      <c r="K111" s="106">
        <f>(F111*(273.15+D111)/273.15)/(M111*N111)</f>
        <v>7.7640719384953325</v>
      </c>
      <c r="L111" s="15" t="s">
        <v>8</v>
      </c>
      <c r="M111" s="34">
        <f>VLOOKUP(L111,[1]allgemein!$B$3:$C$13,2,FALSE)</f>
        <v>2</v>
      </c>
      <c r="N111" s="14">
        <v>40</v>
      </c>
      <c r="O111" s="13" t="s">
        <v>28</v>
      </c>
      <c r="P111" s="13"/>
      <c r="Q111" s="13"/>
      <c r="R111" s="14"/>
      <c r="S111" s="86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</row>
    <row r="112" spans="1:52" s="87" customFormat="1" x14ac:dyDescent="0.2">
      <c r="A112" s="85"/>
      <c r="B112" s="13"/>
      <c r="C112" s="13" t="s">
        <v>28</v>
      </c>
      <c r="D112" s="32"/>
      <c r="E112" s="32"/>
      <c r="F112" s="33"/>
      <c r="G112" s="40">
        <v>1.8440000000000001</v>
      </c>
      <c r="H112" s="15"/>
      <c r="I112" s="15"/>
      <c r="J112" s="105"/>
      <c r="K112" s="106"/>
      <c r="L112" s="15"/>
      <c r="M112" s="34"/>
      <c r="N112" s="14"/>
      <c r="O112" s="13"/>
      <c r="P112" s="13"/>
      <c r="Q112" s="13"/>
      <c r="R112" s="14"/>
      <c r="S112" s="86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</row>
    <row r="113" spans="1:52" s="87" customFormat="1" x14ac:dyDescent="0.2">
      <c r="A113" s="85"/>
      <c r="B113" s="13" t="s">
        <v>141</v>
      </c>
      <c r="C113" s="13" t="s">
        <v>28</v>
      </c>
      <c r="D113" s="32">
        <v>24.3</v>
      </c>
      <c r="E113" s="32">
        <v>0</v>
      </c>
      <c r="F113" s="33">
        <v>571</v>
      </c>
      <c r="G113" s="40">
        <v>1.8380000000000001</v>
      </c>
      <c r="H113" s="15">
        <v>3.6680000000000001</v>
      </c>
      <c r="I113" s="15">
        <v>3.63</v>
      </c>
      <c r="J113" s="105">
        <f>IF(M113&lt;&gt;"",(H113-I113)/M113,"")</f>
        <v>1.9000000000000128E-2</v>
      </c>
      <c r="K113" s="106">
        <f>(F113*(273.15+D113)/273.15)/(M113*N113)</f>
        <v>7.7724670510708407</v>
      </c>
      <c r="L113" s="15" t="s">
        <v>8</v>
      </c>
      <c r="M113" s="34">
        <f>VLOOKUP(L113,[1]allgemein!$B$3:$C$13,2,FALSE)</f>
        <v>2</v>
      </c>
      <c r="N113" s="14">
        <v>40</v>
      </c>
      <c r="O113" s="13" t="s">
        <v>133</v>
      </c>
      <c r="P113" s="13"/>
      <c r="Q113" s="13"/>
      <c r="R113" s="14"/>
      <c r="S113" s="86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</row>
    <row r="114" spans="1:52" s="87" customFormat="1" x14ac:dyDescent="0.2">
      <c r="A114" s="85"/>
      <c r="B114" s="13"/>
      <c r="C114" s="13" t="s">
        <v>28</v>
      </c>
      <c r="D114" s="32"/>
      <c r="E114" s="32"/>
      <c r="F114" s="33"/>
      <c r="G114" s="40">
        <v>1.83</v>
      </c>
      <c r="H114" s="15"/>
      <c r="I114" s="15"/>
      <c r="J114" s="105"/>
      <c r="K114" s="106"/>
      <c r="L114" s="15"/>
      <c r="M114" s="34"/>
      <c r="N114" s="14"/>
      <c r="O114" s="13"/>
      <c r="P114" s="13"/>
      <c r="Q114" s="13"/>
      <c r="R114" s="14"/>
      <c r="S114" s="86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</row>
    <row r="115" spans="1:52" s="87" customFormat="1" x14ac:dyDescent="0.2">
      <c r="A115" s="85"/>
      <c r="B115" s="13" t="s">
        <v>142</v>
      </c>
      <c r="C115" s="13">
        <v>496134</v>
      </c>
      <c r="D115" s="32">
        <v>24.8</v>
      </c>
      <c r="E115" s="32">
        <v>0.1</v>
      </c>
      <c r="F115" s="33">
        <v>174</v>
      </c>
      <c r="G115" s="40"/>
      <c r="H115" s="15">
        <v>1.8640000000000001</v>
      </c>
      <c r="I115" s="15">
        <v>1.85</v>
      </c>
      <c r="J115" s="105">
        <f t="shared" ref="J115:J121" si="8">IF(M115&lt;&gt;"",(H115-I115)/M115,"")</f>
        <v>1.4000000000000012E-2</v>
      </c>
      <c r="K115" s="106">
        <f t="shared" ref="K115:K121" si="9">(F115*(273.15+D115)/273.15)/(M115*N115)</f>
        <v>7.5919165293794615</v>
      </c>
      <c r="L115" s="15" t="s">
        <v>22</v>
      </c>
      <c r="M115" s="34">
        <f>VLOOKUP(L115,[1]allgemein!$B$3:$C$13,2,FALSE)</f>
        <v>1</v>
      </c>
      <c r="N115" s="14">
        <v>25</v>
      </c>
      <c r="O115" s="13" t="s">
        <v>150</v>
      </c>
      <c r="P115" s="13"/>
      <c r="Q115" s="13"/>
      <c r="R115" s="14"/>
      <c r="S115" s="86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</row>
    <row r="116" spans="1:52" s="87" customFormat="1" x14ac:dyDescent="0.2">
      <c r="A116" s="85"/>
      <c r="B116" s="13" t="s">
        <v>143</v>
      </c>
      <c r="C116" s="13" t="s">
        <v>28</v>
      </c>
      <c r="D116" s="32">
        <v>24.8</v>
      </c>
      <c r="E116" s="32">
        <v>0.1</v>
      </c>
      <c r="F116" s="33">
        <v>174</v>
      </c>
      <c r="G116" s="40"/>
      <c r="H116" s="15">
        <v>1.8680000000000001</v>
      </c>
      <c r="I116" s="15">
        <v>1.849</v>
      </c>
      <c r="J116" s="105">
        <f t="shared" si="8"/>
        <v>1.9000000000000128E-2</v>
      </c>
      <c r="K116" s="106">
        <f t="shared" si="9"/>
        <v>7.5919165293794615</v>
      </c>
      <c r="L116" s="15" t="s">
        <v>22</v>
      </c>
      <c r="M116" s="34">
        <f>VLOOKUP(L116,[1]allgemein!$B$3:$C$13,2,FALSE)</f>
        <v>1</v>
      </c>
      <c r="N116" s="14">
        <v>25</v>
      </c>
      <c r="O116" s="13" t="s">
        <v>28</v>
      </c>
      <c r="P116" s="13"/>
      <c r="Q116" s="13"/>
      <c r="R116" s="14"/>
      <c r="S116" s="86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</row>
    <row r="117" spans="1:52" s="87" customFormat="1" x14ac:dyDescent="0.2">
      <c r="A117" s="85"/>
      <c r="B117" s="13" t="s">
        <v>144</v>
      </c>
      <c r="C117" s="13" t="s">
        <v>28</v>
      </c>
      <c r="D117" s="32">
        <v>24.8</v>
      </c>
      <c r="E117" s="32">
        <v>0.1</v>
      </c>
      <c r="F117" s="33">
        <v>174</v>
      </c>
      <c r="G117" s="40"/>
      <c r="H117" s="15">
        <v>1.863</v>
      </c>
      <c r="I117" s="15">
        <v>1.8460000000000001</v>
      </c>
      <c r="J117" s="105">
        <f t="shared" si="8"/>
        <v>1.6999999999999904E-2</v>
      </c>
      <c r="K117" s="106">
        <f t="shared" si="9"/>
        <v>7.5919165293794615</v>
      </c>
      <c r="L117" s="15" t="s">
        <v>22</v>
      </c>
      <c r="M117" s="34">
        <f>VLOOKUP(L117,[1]allgemein!$B$3:$C$13,2,FALSE)</f>
        <v>1</v>
      </c>
      <c r="N117" s="14">
        <v>25</v>
      </c>
      <c r="O117" s="13" t="s">
        <v>151</v>
      </c>
      <c r="P117" s="13"/>
      <c r="Q117" s="13"/>
      <c r="R117" s="14"/>
      <c r="S117" s="86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</row>
    <row r="118" spans="1:52" s="87" customFormat="1" x14ac:dyDescent="0.2">
      <c r="A118" s="85"/>
      <c r="B118" s="13" t="s">
        <v>145</v>
      </c>
      <c r="C118" s="13" t="s">
        <v>28</v>
      </c>
      <c r="D118" s="32">
        <v>24.8</v>
      </c>
      <c r="E118" s="32">
        <v>0.1</v>
      </c>
      <c r="F118" s="33">
        <v>174</v>
      </c>
      <c r="G118" s="40"/>
      <c r="H118" s="15">
        <v>1.8720000000000001</v>
      </c>
      <c r="I118" s="15">
        <v>1.8540000000000001</v>
      </c>
      <c r="J118" s="105">
        <f t="shared" si="8"/>
        <v>1.8000000000000016E-2</v>
      </c>
      <c r="K118" s="106">
        <f t="shared" si="9"/>
        <v>7.5919165293794615</v>
      </c>
      <c r="L118" s="15" t="s">
        <v>22</v>
      </c>
      <c r="M118" s="34">
        <f>VLOOKUP(L118,[1]allgemein!$B$3:$C$13,2,FALSE)</f>
        <v>1</v>
      </c>
      <c r="N118" s="14">
        <v>25</v>
      </c>
      <c r="O118" s="13" t="s">
        <v>28</v>
      </c>
      <c r="P118" s="13"/>
      <c r="Q118" s="13"/>
      <c r="R118" s="14"/>
      <c r="S118" s="86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</row>
    <row r="119" spans="1:52" s="87" customFormat="1" x14ac:dyDescent="0.2">
      <c r="A119" s="85"/>
      <c r="B119" s="13" t="s">
        <v>146</v>
      </c>
      <c r="C119" s="13" t="s">
        <v>28</v>
      </c>
      <c r="D119" s="32">
        <v>24.8</v>
      </c>
      <c r="E119" s="32">
        <v>0</v>
      </c>
      <c r="F119" s="33">
        <v>174</v>
      </c>
      <c r="G119" s="40"/>
      <c r="H119" s="15">
        <v>1.87</v>
      </c>
      <c r="I119" s="15">
        <v>1.8540000000000001</v>
      </c>
      <c r="J119" s="105">
        <f t="shared" si="8"/>
        <v>1.6000000000000014E-2</v>
      </c>
      <c r="K119" s="106">
        <f t="shared" si="9"/>
        <v>7.5919165293794615</v>
      </c>
      <c r="L119" s="15" t="s">
        <v>22</v>
      </c>
      <c r="M119" s="34">
        <f>VLOOKUP(L119,[1]allgemein!$B$3:$C$13,2,FALSE)</f>
        <v>1</v>
      </c>
      <c r="N119" s="14">
        <v>25</v>
      </c>
      <c r="O119" s="13" t="s">
        <v>28</v>
      </c>
      <c r="P119" s="13"/>
      <c r="Q119" s="13"/>
      <c r="R119" s="14"/>
      <c r="S119" s="86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</row>
    <row r="120" spans="1:52" s="87" customFormat="1" x14ac:dyDescent="0.2">
      <c r="A120" s="85"/>
      <c r="B120" s="13" t="s">
        <v>148</v>
      </c>
      <c r="C120" s="13" t="s">
        <v>28</v>
      </c>
      <c r="D120" s="32">
        <v>24.5</v>
      </c>
      <c r="E120" s="32">
        <v>0.1</v>
      </c>
      <c r="F120" s="33">
        <v>175</v>
      </c>
      <c r="G120" s="40"/>
      <c r="H120" s="15">
        <v>1.881</v>
      </c>
      <c r="I120" s="15">
        <v>1.865</v>
      </c>
      <c r="J120" s="105">
        <f t="shared" si="8"/>
        <v>1.6000000000000014E-2</v>
      </c>
      <c r="K120" s="106">
        <f t="shared" si="9"/>
        <v>7.6278601501006769</v>
      </c>
      <c r="L120" s="15" t="s">
        <v>22</v>
      </c>
      <c r="M120" s="34">
        <f>VLOOKUP(L120,[1]allgemein!$B$3:$C$13,2,FALSE)</f>
        <v>1</v>
      </c>
      <c r="N120" s="14">
        <v>25</v>
      </c>
      <c r="O120" s="13" t="s">
        <v>28</v>
      </c>
      <c r="P120" s="13"/>
      <c r="Q120" s="13"/>
      <c r="R120" s="14"/>
      <c r="S120" s="86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</row>
    <row r="121" spans="1:52" s="87" customFormat="1" x14ac:dyDescent="0.2">
      <c r="A121" s="85"/>
      <c r="B121" s="13" t="s">
        <v>147</v>
      </c>
      <c r="C121" s="13" t="s">
        <v>28</v>
      </c>
      <c r="D121" s="32">
        <v>24</v>
      </c>
      <c r="E121" s="32">
        <v>0.1</v>
      </c>
      <c r="F121" s="68">
        <v>171</v>
      </c>
      <c r="G121" s="40"/>
      <c r="H121" s="15">
        <v>1.8939999999999999</v>
      </c>
      <c r="I121" s="15">
        <v>1.88</v>
      </c>
      <c r="J121" s="105">
        <f t="shared" si="8"/>
        <v>1.4000000000000012E-2</v>
      </c>
      <c r="K121" s="106">
        <f t="shared" si="9"/>
        <v>7.440988467874794</v>
      </c>
      <c r="L121" s="15" t="s">
        <v>22</v>
      </c>
      <c r="M121" s="34">
        <f>VLOOKUP(L121,[1]allgemein!$B$3:$C$13,2,FALSE)</f>
        <v>1</v>
      </c>
      <c r="N121" s="14">
        <v>25</v>
      </c>
      <c r="O121" s="13" t="s">
        <v>28</v>
      </c>
      <c r="P121" s="13"/>
      <c r="Q121" s="13"/>
      <c r="R121" s="14"/>
      <c r="S121" s="86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</row>
    <row r="122" spans="1:52" s="87" customFormat="1" x14ac:dyDescent="0.2">
      <c r="A122" s="85"/>
      <c r="B122" s="13" t="s">
        <v>28</v>
      </c>
      <c r="C122" s="13"/>
      <c r="D122" s="32">
        <v>24</v>
      </c>
      <c r="E122" s="32">
        <v>0</v>
      </c>
      <c r="F122" s="33">
        <v>174</v>
      </c>
      <c r="G122" s="40"/>
      <c r="H122" s="15">
        <v>1.8879999999999999</v>
      </c>
      <c r="I122" s="15">
        <v>1.875</v>
      </c>
      <c r="J122" s="105">
        <f>IF(M122&lt;&gt;"",(H122-I122)/M122,"")</f>
        <v>1.2999999999999901E-2</v>
      </c>
      <c r="K122" s="106">
        <f>(F122*(273.15+D122)/273.15)/(M122*N122)</f>
        <v>7.5715321252059313</v>
      </c>
      <c r="L122" s="15" t="s">
        <v>22</v>
      </c>
      <c r="M122" s="34">
        <f>VLOOKUP(L122,[1]allgemein!$B$3:$C$13,2,FALSE)</f>
        <v>1</v>
      </c>
      <c r="N122" s="14">
        <v>25</v>
      </c>
      <c r="O122" s="13" t="s">
        <v>28</v>
      </c>
      <c r="P122" s="13" t="s">
        <v>160</v>
      </c>
      <c r="Q122" s="13"/>
      <c r="R122" s="14"/>
      <c r="S122" s="86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</row>
    <row r="123" spans="1:52" s="87" customFormat="1" x14ac:dyDescent="0.2">
      <c r="A123" s="85"/>
      <c r="B123" s="13" t="s">
        <v>152</v>
      </c>
      <c r="C123" s="13" t="s">
        <v>28</v>
      </c>
      <c r="D123" s="32">
        <v>24.1</v>
      </c>
      <c r="E123" s="32">
        <v>0.1</v>
      </c>
      <c r="F123" s="33">
        <v>174</v>
      </c>
      <c r="G123" s="40"/>
      <c r="H123" s="15">
        <v>1.887</v>
      </c>
      <c r="I123" s="15">
        <v>1.8720000000000001</v>
      </c>
      <c r="J123" s="105">
        <f t="shared" ref="J123:J130" si="10">IF(M123&lt;&gt;"",(H123-I123)/M123,"")</f>
        <v>1.4999999999999902E-2</v>
      </c>
      <c r="K123" s="106">
        <f t="shared" ref="K123:K130" si="11">(F123*(273.15+D123)/273.15)/(M123*N123)</f>
        <v>7.574080175727623</v>
      </c>
      <c r="L123" s="15" t="s">
        <v>22</v>
      </c>
      <c r="M123" s="34">
        <f>VLOOKUP(L123,[1]allgemein!$B$3:$C$13,2,FALSE)</f>
        <v>1</v>
      </c>
      <c r="N123" s="14">
        <v>25</v>
      </c>
      <c r="O123" s="13" t="s">
        <v>28</v>
      </c>
      <c r="P123" s="13" t="s">
        <v>159</v>
      </c>
      <c r="Q123" s="13"/>
      <c r="R123" s="14"/>
      <c r="S123" s="86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</row>
    <row r="124" spans="1:52" s="87" customFormat="1" x14ac:dyDescent="0.2">
      <c r="A124" s="85"/>
      <c r="B124" s="13" t="s">
        <v>153</v>
      </c>
      <c r="C124" s="13" t="s">
        <v>28</v>
      </c>
      <c r="D124" s="32">
        <v>24.1</v>
      </c>
      <c r="E124" s="32">
        <v>0.1</v>
      </c>
      <c r="F124" s="33">
        <v>174</v>
      </c>
      <c r="G124" s="40"/>
      <c r="H124" s="15">
        <v>1.885</v>
      </c>
      <c r="I124" s="15">
        <v>1.867</v>
      </c>
      <c r="J124" s="105">
        <f t="shared" si="10"/>
        <v>1.8000000000000016E-2</v>
      </c>
      <c r="K124" s="106">
        <f t="shared" si="11"/>
        <v>7.574080175727623</v>
      </c>
      <c r="L124" s="15" t="s">
        <v>22</v>
      </c>
      <c r="M124" s="34">
        <f>VLOOKUP(L124,[1]allgemein!$B$3:$C$13,2,FALSE)</f>
        <v>1</v>
      </c>
      <c r="N124" s="14">
        <v>25</v>
      </c>
      <c r="O124" s="13" t="s">
        <v>28</v>
      </c>
      <c r="P124" s="13" t="s">
        <v>28</v>
      </c>
      <c r="Q124" s="13"/>
      <c r="R124" s="14"/>
      <c r="S124" s="86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</row>
    <row r="125" spans="1:52" s="87" customFormat="1" x14ac:dyDescent="0.2">
      <c r="A125" s="85"/>
      <c r="B125" s="13" t="s">
        <v>154</v>
      </c>
      <c r="C125" s="13" t="s">
        <v>28</v>
      </c>
      <c r="D125" s="32">
        <v>24</v>
      </c>
      <c r="E125" s="32">
        <v>0.1</v>
      </c>
      <c r="F125" s="33">
        <v>174</v>
      </c>
      <c r="G125" s="40"/>
      <c r="H125" s="15">
        <v>1.875</v>
      </c>
      <c r="I125" s="15">
        <v>1.855</v>
      </c>
      <c r="J125" s="105">
        <f t="shared" si="10"/>
        <v>2.0000000000000018E-2</v>
      </c>
      <c r="K125" s="106">
        <f t="shared" si="11"/>
        <v>7.5715321252059313</v>
      </c>
      <c r="L125" s="15" t="s">
        <v>22</v>
      </c>
      <c r="M125" s="34">
        <f>VLOOKUP(L125,[1]allgemein!$B$3:$C$13,2,FALSE)</f>
        <v>1</v>
      </c>
      <c r="N125" s="14">
        <v>25</v>
      </c>
      <c r="O125" s="13" t="s">
        <v>28</v>
      </c>
      <c r="P125" s="13" t="s">
        <v>28</v>
      </c>
      <c r="Q125" s="13"/>
      <c r="R125" s="14"/>
      <c r="S125" s="86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</row>
    <row r="126" spans="1:52" s="87" customFormat="1" x14ac:dyDescent="0.2">
      <c r="A126" s="85"/>
      <c r="B126" s="13" t="s">
        <v>155</v>
      </c>
      <c r="C126" s="13" t="s">
        <v>28</v>
      </c>
      <c r="D126" s="32">
        <v>24</v>
      </c>
      <c r="E126" s="32">
        <v>0.1</v>
      </c>
      <c r="F126" s="33">
        <v>174</v>
      </c>
      <c r="G126" s="40"/>
      <c r="H126" s="15">
        <v>1.8939999999999999</v>
      </c>
      <c r="I126" s="15">
        <v>1.873</v>
      </c>
      <c r="J126" s="105">
        <f t="shared" si="10"/>
        <v>2.0999999999999908E-2</v>
      </c>
      <c r="K126" s="106">
        <f t="shared" si="11"/>
        <v>7.5715321252059313</v>
      </c>
      <c r="L126" s="15" t="s">
        <v>22</v>
      </c>
      <c r="M126" s="34">
        <f>VLOOKUP(L126,[1]allgemein!$B$3:$C$13,2,FALSE)</f>
        <v>1</v>
      </c>
      <c r="N126" s="14">
        <v>25</v>
      </c>
      <c r="O126" s="13" t="s">
        <v>28</v>
      </c>
      <c r="P126" s="13" t="s">
        <v>28</v>
      </c>
      <c r="Q126" s="13"/>
      <c r="R126" s="14"/>
      <c r="S126" s="86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</row>
    <row r="127" spans="1:52" s="87" customFormat="1" x14ac:dyDescent="0.2">
      <c r="A127" s="85"/>
      <c r="B127" s="13" t="s">
        <v>156</v>
      </c>
      <c r="C127" s="13" t="s">
        <v>28</v>
      </c>
      <c r="D127" s="32">
        <v>24.1</v>
      </c>
      <c r="E127" s="32">
        <v>0.2</v>
      </c>
      <c r="F127" s="33">
        <v>174</v>
      </c>
      <c r="G127" s="40"/>
      <c r="H127" s="15">
        <v>1.8779999999999999</v>
      </c>
      <c r="I127" s="15">
        <v>1.859</v>
      </c>
      <c r="J127" s="105">
        <f t="shared" si="10"/>
        <v>1.8999999999999906E-2</v>
      </c>
      <c r="K127" s="106">
        <f t="shared" si="11"/>
        <v>7.574080175727623</v>
      </c>
      <c r="L127" s="15" t="s">
        <v>22</v>
      </c>
      <c r="M127" s="34">
        <f>VLOOKUP(L127,[1]allgemein!$B$3:$C$13,2,FALSE)</f>
        <v>1</v>
      </c>
      <c r="N127" s="14">
        <v>25</v>
      </c>
      <c r="O127" s="13" t="s">
        <v>28</v>
      </c>
      <c r="P127" s="13" t="s">
        <v>28</v>
      </c>
      <c r="Q127" s="13"/>
      <c r="R127" s="14"/>
      <c r="S127" s="86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</row>
    <row r="128" spans="1:52" s="87" customFormat="1" x14ac:dyDescent="0.2">
      <c r="A128" s="85"/>
      <c r="B128" s="13" t="s">
        <v>157</v>
      </c>
      <c r="C128" s="13" t="s">
        <v>28</v>
      </c>
      <c r="D128" s="32">
        <v>24.3</v>
      </c>
      <c r="E128" s="32">
        <v>0.1</v>
      </c>
      <c r="F128" s="33">
        <v>174</v>
      </c>
      <c r="G128" s="40"/>
      <c r="H128" s="15">
        <v>1.881</v>
      </c>
      <c r="I128" s="15">
        <v>1.8640000000000001</v>
      </c>
      <c r="J128" s="105">
        <f t="shared" si="10"/>
        <v>1.6999999999999904E-2</v>
      </c>
      <c r="K128" s="106">
        <f t="shared" si="11"/>
        <v>7.5791762767710056</v>
      </c>
      <c r="L128" s="15" t="s">
        <v>22</v>
      </c>
      <c r="M128" s="34">
        <f>VLOOKUP(L128,[1]allgemein!$B$3:$C$13,2,FALSE)</f>
        <v>1</v>
      </c>
      <c r="N128" s="14">
        <v>25</v>
      </c>
      <c r="O128" s="13" t="s">
        <v>28</v>
      </c>
      <c r="P128" s="13" t="s">
        <v>28</v>
      </c>
      <c r="Q128" s="13"/>
      <c r="R128" s="14"/>
      <c r="S128" s="86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</row>
    <row r="129" spans="2:52" x14ac:dyDescent="0.2">
      <c r="B129" s="13" t="s">
        <v>158</v>
      </c>
      <c r="C129" s="13" t="s">
        <v>28</v>
      </c>
      <c r="D129" s="32">
        <v>24.2</v>
      </c>
      <c r="E129" s="32">
        <v>0.1</v>
      </c>
      <c r="F129" s="33">
        <v>174</v>
      </c>
      <c r="G129" s="40"/>
      <c r="H129" s="15">
        <v>1.891</v>
      </c>
      <c r="I129" s="15">
        <v>1.865</v>
      </c>
      <c r="J129" s="105">
        <f t="shared" si="10"/>
        <v>2.6000000000000023E-2</v>
      </c>
      <c r="K129" s="106">
        <f t="shared" si="11"/>
        <v>7.576628226249313</v>
      </c>
      <c r="L129" s="15" t="s">
        <v>22</v>
      </c>
      <c r="M129" s="34">
        <f>VLOOKUP(L129,[1]allgemein!$B$3:$C$13,2,FALSE)</f>
        <v>1</v>
      </c>
      <c r="N129" s="14">
        <v>25</v>
      </c>
      <c r="O129" s="13" t="s">
        <v>28</v>
      </c>
      <c r="P129" s="13" t="s">
        <v>28</v>
      </c>
      <c r="Q129" s="14"/>
      <c r="R129" s="14"/>
      <c r="S129" s="6"/>
      <c r="AZ129" s="9"/>
    </row>
    <row r="130" spans="2:52" x14ac:dyDescent="0.2">
      <c r="B130" s="13" t="s">
        <v>161</v>
      </c>
      <c r="C130" s="13">
        <v>496139</v>
      </c>
      <c r="D130" s="32">
        <v>24.2</v>
      </c>
      <c r="E130" s="32">
        <v>0</v>
      </c>
      <c r="F130" s="33">
        <v>282</v>
      </c>
      <c r="G130" s="40"/>
      <c r="H130" s="15">
        <v>1.8580000000000001</v>
      </c>
      <c r="I130" s="15">
        <v>1.8340000000000001</v>
      </c>
      <c r="J130" s="105">
        <f t="shared" si="10"/>
        <v>2.4000000000000021E-2</v>
      </c>
      <c r="K130" s="106">
        <f t="shared" si="11"/>
        <v>7.6746018671059861</v>
      </c>
      <c r="L130" s="15" t="s">
        <v>9</v>
      </c>
      <c r="M130" s="34">
        <f>VLOOKUP(L130,allgemein!$B$3:$C$13,2,FALSE)</f>
        <v>1</v>
      </c>
      <c r="N130" s="14">
        <v>40</v>
      </c>
      <c r="O130" s="13" t="s">
        <v>162</v>
      </c>
      <c r="P130" s="13"/>
      <c r="Q130" s="14"/>
      <c r="R130" s="14"/>
      <c r="S130" s="6"/>
      <c r="AZ130" s="9"/>
    </row>
    <row r="131" spans="2:52" x14ac:dyDescent="0.2">
      <c r="B131" s="13" t="s">
        <v>163</v>
      </c>
      <c r="C131" s="13" t="s">
        <v>28</v>
      </c>
      <c r="D131" s="32">
        <v>24.2</v>
      </c>
      <c r="E131" s="32">
        <v>0</v>
      </c>
      <c r="F131" s="33">
        <v>282</v>
      </c>
      <c r="G131" s="40"/>
      <c r="H131" s="15">
        <v>1.8720000000000001</v>
      </c>
      <c r="I131" s="15">
        <v>1.837</v>
      </c>
      <c r="J131" s="105">
        <f t="shared" ref="J131:J140" si="12">IF(M131&lt;&gt;"",(H131-I131)/M131,"")</f>
        <v>3.5000000000000142E-2</v>
      </c>
      <c r="K131" s="106">
        <f t="shared" ref="K131:K140" si="13">(F131*(273.15+D131)/273.15)/(M131*N131)</f>
        <v>7.6746018671059861</v>
      </c>
      <c r="L131" s="15" t="s">
        <v>9</v>
      </c>
      <c r="M131" s="34">
        <f>VLOOKUP(L131,allgemein!$B$3:$C$13,2,FALSE)</f>
        <v>1</v>
      </c>
      <c r="N131" s="14">
        <v>40</v>
      </c>
      <c r="O131" s="13" t="s">
        <v>28</v>
      </c>
      <c r="P131" s="13"/>
      <c r="Q131" s="14"/>
      <c r="R131" s="14"/>
      <c r="S131" s="6"/>
      <c r="AZ131" s="9"/>
    </row>
    <row r="132" spans="2:52" x14ac:dyDescent="0.2">
      <c r="B132" s="13" t="s">
        <v>28</v>
      </c>
      <c r="C132" s="13" t="s">
        <v>185</v>
      </c>
      <c r="D132" s="32">
        <v>20.3</v>
      </c>
      <c r="E132" s="32">
        <v>3.3</v>
      </c>
      <c r="F132" s="33">
        <v>281</v>
      </c>
      <c r="G132" s="40"/>
      <c r="H132" s="15">
        <v>1.946</v>
      </c>
      <c r="I132" s="15">
        <v>1.93</v>
      </c>
      <c r="J132" s="105">
        <f t="shared" si="12"/>
        <v>1.6000000000000014E-2</v>
      </c>
      <c r="K132" s="106">
        <f t="shared" si="13"/>
        <v>7.5470849350173905</v>
      </c>
      <c r="L132" s="15" t="s">
        <v>9</v>
      </c>
      <c r="M132" s="34">
        <f>VLOOKUP(L132,allgemein!$B$3:$C$13,2,FALSE)</f>
        <v>1</v>
      </c>
      <c r="N132" s="14">
        <v>40</v>
      </c>
      <c r="O132" s="13" t="s">
        <v>28</v>
      </c>
      <c r="P132" s="13" t="s">
        <v>160</v>
      </c>
      <c r="Q132" s="14"/>
      <c r="R132" s="14"/>
      <c r="S132" s="6"/>
      <c r="AZ132" s="9"/>
    </row>
    <row r="133" spans="2:52" x14ac:dyDescent="0.2">
      <c r="B133" s="13" t="s">
        <v>28</v>
      </c>
      <c r="C133" s="13" t="s">
        <v>28</v>
      </c>
      <c r="D133" s="32">
        <v>21.4</v>
      </c>
      <c r="E133" s="32">
        <v>6.8</v>
      </c>
      <c r="F133" s="33">
        <v>281</v>
      </c>
      <c r="G133" s="40"/>
      <c r="H133" s="15">
        <v>1.9279999999999999</v>
      </c>
      <c r="I133" s="15">
        <v>1.9119999999999999</v>
      </c>
      <c r="J133" s="105">
        <f>IF(M133&lt;&gt;"",(H133-I133)/M133,"")</f>
        <v>1.6000000000000014E-2</v>
      </c>
      <c r="K133" s="106">
        <f>(F133*(273.15+D133)/273.15)/(M133*N133)</f>
        <v>7.5753752516932078</v>
      </c>
      <c r="L133" s="15" t="s">
        <v>9</v>
      </c>
      <c r="M133" s="34">
        <f>VLOOKUP(L133,allgemein!$B$3:$C$13,2,FALSE)</f>
        <v>1</v>
      </c>
      <c r="N133" s="14">
        <v>40</v>
      </c>
      <c r="O133" s="13" t="s">
        <v>28</v>
      </c>
      <c r="P133" s="13"/>
      <c r="Q133" s="14"/>
      <c r="R133" s="14"/>
      <c r="S133" s="6"/>
      <c r="AZ133" s="9"/>
    </row>
    <row r="134" spans="2:52" x14ac:dyDescent="0.2">
      <c r="B134" s="13" t="s">
        <v>28</v>
      </c>
      <c r="C134" s="13">
        <v>496139</v>
      </c>
      <c r="D134" s="32">
        <v>22</v>
      </c>
      <c r="E134" s="32">
        <v>0.1</v>
      </c>
      <c r="F134" s="33">
        <v>282</v>
      </c>
      <c r="G134" s="40"/>
      <c r="H134" s="15">
        <v>1.8959999999999999</v>
      </c>
      <c r="I134" s="15">
        <v>1.87</v>
      </c>
      <c r="J134" s="105">
        <f>IF(M134&lt;&gt;"",(H134-I134)/M134,"")</f>
        <v>2.5999999999999801E-2</v>
      </c>
      <c r="K134" s="106">
        <f>(F134*(273.15+D134)/273.15)/(M134*N134)</f>
        <v>7.6178198791872589</v>
      </c>
      <c r="L134" s="15" t="s">
        <v>9</v>
      </c>
      <c r="M134" s="34">
        <f>VLOOKUP(L134,allgemein!$B$3:$C$13,2,FALSE)</f>
        <v>1</v>
      </c>
      <c r="N134" s="14">
        <v>40</v>
      </c>
      <c r="O134" s="13" t="s">
        <v>28</v>
      </c>
      <c r="P134" s="67" t="s">
        <v>186</v>
      </c>
      <c r="Q134" s="14"/>
      <c r="R134" s="14"/>
      <c r="S134" s="6"/>
      <c r="AZ134" s="9"/>
    </row>
    <row r="135" spans="2:52" x14ac:dyDescent="0.2">
      <c r="B135" s="13" t="s">
        <v>28</v>
      </c>
      <c r="C135" s="13" t="s">
        <v>28</v>
      </c>
      <c r="D135" s="32">
        <v>22.2</v>
      </c>
      <c r="E135" s="32">
        <v>0</v>
      </c>
      <c r="F135" s="33">
        <v>282</v>
      </c>
      <c r="G135" s="40"/>
      <c r="H135" s="15">
        <v>1.877</v>
      </c>
      <c r="I135" s="15">
        <v>1.853</v>
      </c>
      <c r="J135" s="105">
        <f>IF(M135&lt;&gt;"",(H135-I135)/M135,"")</f>
        <v>2.4000000000000021E-2</v>
      </c>
      <c r="K135" s="106">
        <f>(F135*(273.15+D135)/273.15)/(M135*N135)</f>
        <v>7.6229818780889627</v>
      </c>
      <c r="L135" s="15" t="s">
        <v>9</v>
      </c>
      <c r="M135" s="34">
        <f>VLOOKUP(L135,allgemein!$B$3:$C$13,2,FALSE)</f>
        <v>1</v>
      </c>
      <c r="N135" s="14">
        <v>40</v>
      </c>
      <c r="O135" s="13" t="s">
        <v>28</v>
      </c>
      <c r="P135" s="13"/>
      <c r="Q135" s="14"/>
      <c r="R135" s="14"/>
      <c r="S135" s="6"/>
      <c r="AZ135" s="9"/>
    </row>
    <row r="136" spans="2:52" x14ac:dyDescent="0.2">
      <c r="B136" s="13" t="s">
        <v>164</v>
      </c>
      <c r="C136" s="13" t="s">
        <v>28</v>
      </c>
      <c r="D136" s="32">
        <v>24.2</v>
      </c>
      <c r="E136" s="32">
        <v>0</v>
      </c>
      <c r="F136" s="33">
        <v>282</v>
      </c>
      <c r="G136" s="40"/>
      <c r="H136" s="15">
        <v>1.859</v>
      </c>
      <c r="I136" s="15">
        <v>1.827</v>
      </c>
      <c r="J136" s="105">
        <f t="shared" si="12"/>
        <v>3.2000000000000028E-2</v>
      </c>
      <c r="K136" s="106">
        <f t="shared" si="13"/>
        <v>7.6746018671059861</v>
      </c>
      <c r="L136" s="15" t="s">
        <v>9</v>
      </c>
      <c r="M136" s="34">
        <f>VLOOKUP(L136,allgemein!$B$3:$C$13,2,FALSE)</f>
        <v>1</v>
      </c>
      <c r="N136" s="14">
        <v>40</v>
      </c>
      <c r="O136" s="13" t="s">
        <v>28</v>
      </c>
      <c r="P136" s="13"/>
      <c r="Q136" s="14"/>
      <c r="R136" s="14"/>
      <c r="S136" s="6"/>
      <c r="AZ136" s="9"/>
    </row>
    <row r="137" spans="2:52" x14ac:dyDescent="0.2">
      <c r="B137" s="13" t="s">
        <v>165</v>
      </c>
      <c r="C137" s="13" t="s">
        <v>28</v>
      </c>
      <c r="D137" s="32">
        <v>24.2</v>
      </c>
      <c r="E137" s="32">
        <v>0</v>
      </c>
      <c r="F137" s="33">
        <v>282</v>
      </c>
      <c r="G137" s="40"/>
      <c r="H137" s="15">
        <v>1.857</v>
      </c>
      <c r="I137" s="15">
        <v>1.833</v>
      </c>
      <c r="J137" s="105">
        <f t="shared" si="12"/>
        <v>2.4000000000000021E-2</v>
      </c>
      <c r="K137" s="106">
        <f t="shared" si="13"/>
        <v>7.6746018671059861</v>
      </c>
      <c r="L137" s="15" t="s">
        <v>9</v>
      </c>
      <c r="M137" s="34">
        <f>VLOOKUP(L137,allgemein!$B$3:$C$13,2,FALSE)</f>
        <v>1</v>
      </c>
      <c r="N137" s="14">
        <v>40</v>
      </c>
      <c r="O137" s="13" t="s">
        <v>28</v>
      </c>
      <c r="P137" s="13"/>
      <c r="Q137" s="14"/>
      <c r="R137" s="14"/>
      <c r="S137" s="6"/>
      <c r="AZ137" s="9"/>
    </row>
    <row r="138" spans="2:52" x14ac:dyDescent="0.2">
      <c r="B138" s="13" t="s">
        <v>166</v>
      </c>
      <c r="C138" s="13" t="s">
        <v>28</v>
      </c>
      <c r="D138" s="32">
        <v>24</v>
      </c>
      <c r="E138" s="32">
        <v>0</v>
      </c>
      <c r="F138" s="33">
        <v>282</v>
      </c>
      <c r="G138" s="40"/>
      <c r="H138" s="15">
        <v>1.8759999999999999</v>
      </c>
      <c r="I138" s="15">
        <v>1.837</v>
      </c>
      <c r="J138" s="105">
        <f t="shared" si="12"/>
        <v>3.8999999999999924E-2</v>
      </c>
      <c r="K138" s="106">
        <f t="shared" si="13"/>
        <v>7.6694398682042833</v>
      </c>
      <c r="L138" s="15" t="s">
        <v>9</v>
      </c>
      <c r="M138" s="34">
        <f>VLOOKUP(L138,allgemein!$B$3:$C$13,2,FALSE)</f>
        <v>1</v>
      </c>
      <c r="N138" s="14">
        <v>40</v>
      </c>
      <c r="O138" s="13" t="s">
        <v>28</v>
      </c>
      <c r="P138" s="13"/>
      <c r="Q138" s="14"/>
      <c r="R138" s="14"/>
      <c r="S138" s="6"/>
      <c r="AZ138" s="9"/>
    </row>
    <row r="139" spans="2:52" x14ac:dyDescent="0.2">
      <c r="B139" s="13"/>
      <c r="C139" s="13"/>
      <c r="D139" s="32">
        <v>24.2</v>
      </c>
      <c r="E139" s="32">
        <v>0</v>
      </c>
      <c r="F139" s="33">
        <v>282</v>
      </c>
      <c r="G139" s="40"/>
      <c r="H139" s="15">
        <v>1.8720000000000001</v>
      </c>
      <c r="I139" s="15">
        <v>1.84</v>
      </c>
      <c r="J139" s="105">
        <f>IF(M139&lt;&gt;"",(H139-I139)/M139,"")</f>
        <v>3.2000000000000028E-2</v>
      </c>
      <c r="K139" s="106">
        <f>(F139*(273.15+D139)/273.15)/(M139*N139)</f>
        <v>7.6746018671059861</v>
      </c>
      <c r="L139" s="15" t="s">
        <v>9</v>
      </c>
      <c r="M139" s="34">
        <f>VLOOKUP(L139,allgemein!$B$3:$C$13,2,FALSE)</f>
        <v>1</v>
      </c>
      <c r="N139" s="14">
        <v>40</v>
      </c>
      <c r="O139" s="13" t="s">
        <v>28</v>
      </c>
      <c r="P139" s="67" t="s">
        <v>184</v>
      </c>
      <c r="Q139" s="14"/>
      <c r="R139" s="14"/>
      <c r="S139" s="6"/>
      <c r="AZ139" s="9"/>
    </row>
    <row r="140" spans="2:52" x14ac:dyDescent="0.2">
      <c r="B140" s="13" t="s">
        <v>167</v>
      </c>
      <c r="C140" s="13" t="s">
        <v>28</v>
      </c>
      <c r="D140" s="32">
        <v>23.9</v>
      </c>
      <c r="E140" s="32">
        <v>0</v>
      </c>
      <c r="F140" s="33">
        <v>282</v>
      </c>
      <c r="G140" s="40"/>
      <c r="H140" s="15">
        <v>1.847</v>
      </c>
      <c r="I140" s="15">
        <v>1.825</v>
      </c>
      <c r="J140" s="105">
        <f t="shared" si="12"/>
        <v>2.200000000000002E-2</v>
      </c>
      <c r="K140" s="106">
        <f t="shared" si="13"/>
        <v>7.6668588687534323</v>
      </c>
      <c r="L140" s="15" t="s">
        <v>9</v>
      </c>
      <c r="M140" s="34">
        <f>VLOOKUP(L140,allgemein!$B$3:$C$13,2,FALSE)</f>
        <v>1</v>
      </c>
      <c r="N140" s="14">
        <v>40</v>
      </c>
      <c r="O140" s="13" t="s">
        <v>28</v>
      </c>
      <c r="P140" s="13"/>
      <c r="Q140" s="14"/>
      <c r="R140" s="14"/>
      <c r="S140" s="6"/>
      <c r="AZ140" s="9"/>
    </row>
    <row r="141" spans="2:52" x14ac:dyDescent="0.2">
      <c r="B141" s="13" t="s">
        <v>168</v>
      </c>
      <c r="C141" s="13" t="s">
        <v>28</v>
      </c>
      <c r="D141" s="32">
        <v>23.7</v>
      </c>
      <c r="E141" s="32">
        <v>0</v>
      </c>
      <c r="F141" s="33">
        <v>282</v>
      </c>
      <c r="G141" s="40"/>
      <c r="H141" s="15">
        <v>1.8839999999999999</v>
      </c>
      <c r="I141" s="15">
        <v>1.83</v>
      </c>
      <c r="J141" s="105">
        <f>IF(M141&lt;&gt;"",(H141-I141)/M141,"")</f>
        <v>5.3999999999999826E-2</v>
      </c>
      <c r="K141" s="106">
        <f>(F141*(273.15+D141)/273.15)/(M141*N141)</f>
        <v>7.6616968698517294</v>
      </c>
      <c r="L141" s="15" t="s">
        <v>9</v>
      </c>
      <c r="M141" s="34">
        <f>VLOOKUP(L141,allgemein!$B$3:$C$13,2,FALSE)</f>
        <v>1</v>
      </c>
      <c r="N141" s="14">
        <v>40</v>
      </c>
      <c r="O141" s="13" t="s">
        <v>28</v>
      </c>
      <c r="P141" s="13"/>
      <c r="Q141" s="14"/>
      <c r="R141" s="14"/>
      <c r="S141" s="6"/>
      <c r="AZ141" s="9"/>
    </row>
    <row r="142" spans="2:52" x14ac:dyDescent="0.2">
      <c r="B142" s="13" t="s">
        <v>28</v>
      </c>
      <c r="C142" s="13" t="s">
        <v>28</v>
      </c>
      <c r="D142" s="32">
        <v>24</v>
      </c>
      <c r="E142" s="32">
        <v>0</v>
      </c>
      <c r="F142" s="33">
        <v>282</v>
      </c>
      <c r="G142" s="40"/>
      <c r="H142" s="15">
        <v>1.8680000000000001</v>
      </c>
      <c r="I142" s="15">
        <v>1.835</v>
      </c>
      <c r="J142" s="105">
        <f>IF(M142&lt;&gt;"",(H142-I142)/M142,"")</f>
        <v>3.300000000000014E-2</v>
      </c>
      <c r="K142" s="106">
        <f>(F142*(273.15+D142)/273.15)/(M142*N142)</f>
        <v>7.6694398682042833</v>
      </c>
      <c r="L142" s="15" t="s">
        <v>9</v>
      </c>
      <c r="M142" s="34">
        <f>VLOOKUP(L142,allgemein!$B$3:$C$13,2,FALSE)</f>
        <v>1</v>
      </c>
      <c r="N142" s="14">
        <v>40</v>
      </c>
      <c r="O142" s="13" t="s">
        <v>28</v>
      </c>
      <c r="P142" s="67" t="s">
        <v>98</v>
      </c>
      <c r="Q142" s="14"/>
      <c r="R142" s="14"/>
      <c r="S142" s="6"/>
      <c r="AZ142" s="9"/>
    </row>
    <row r="143" spans="2:52" x14ac:dyDescent="0.2">
      <c r="B143" s="13" t="s">
        <v>169</v>
      </c>
      <c r="C143" s="13" t="s">
        <v>28</v>
      </c>
      <c r="D143" s="32">
        <v>23.5</v>
      </c>
      <c r="E143" s="32">
        <v>0</v>
      </c>
      <c r="F143" s="33">
        <v>282</v>
      </c>
      <c r="G143" s="40"/>
      <c r="H143" s="15">
        <v>1.8520000000000001</v>
      </c>
      <c r="I143" s="15">
        <v>1.83</v>
      </c>
      <c r="J143" s="105">
        <f>IF(M143&lt;&gt;"",(H143-I143)/M143,"")</f>
        <v>2.200000000000002E-2</v>
      </c>
      <c r="K143" s="106">
        <f>(F143*(273.15+D143)/273.15)/(M143*N143)</f>
        <v>7.6565348709500274</v>
      </c>
      <c r="L143" s="15" t="s">
        <v>9</v>
      </c>
      <c r="M143" s="34">
        <f>VLOOKUP(L143,allgemein!$B$3:$C$13,2,FALSE)</f>
        <v>1</v>
      </c>
      <c r="N143" s="14">
        <v>40</v>
      </c>
      <c r="O143" s="13" t="s">
        <v>28</v>
      </c>
      <c r="P143" s="13"/>
      <c r="Q143" s="14"/>
      <c r="R143" s="14"/>
      <c r="S143" s="6"/>
      <c r="AZ143" s="9"/>
    </row>
    <row r="144" spans="2:52" x14ac:dyDescent="0.2">
      <c r="B144" s="13"/>
      <c r="C144" s="13"/>
      <c r="D144" s="32"/>
      <c r="E144" s="32"/>
      <c r="F144" s="33"/>
      <c r="G144" s="40"/>
      <c r="H144" s="15"/>
      <c r="I144" s="15"/>
      <c r="J144" s="105"/>
      <c r="K144" s="106"/>
      <c r="L144" s="15"/>
      <c r="M144" s="34"/>
      <c r="N144" s="14"/>
      <c r="O144" s="13"/>
      <c r="P144" s="13"/>
      <c r="Q144" s="14"/>
      <c r="R144" s="14"/>
      <c r="S144" s="6"/>
      <c r="AZ144" s="9"/>
    </row>
    <row r="145" spans="2:52" ht="15" x14ac:dyDescent="0.2">
      <c r="B145" s="70" t="s">
        <v>101</v>
      </c>
      <c r="C145" s="13"/>
      <c r="D145" s="32"/>
      <c r="E145" s="32"/>
      <c r="F145" s="33"/>
      <c r="G145" s="40"/>
      <c r="H145" s="40"/>
      <c r="I145" s="7"/>
      <c r="J145" s="65"/>
      <c r="K145" s="66"/>
      <c r="L145" s="15"/>
      <c r="M145" s="34"/>
      <c r="N145" s="92"/>
      <c r="O145" s="13"/>
      <c r="P145" s="13"/>
      <c r="Q145" s="14"/>
      <c r="R145" s="14"/>
      <c r="S145" s="6"/>
      <c r="AZ145" s="9"/>
    </row>
    <row r="146" spans="2:52" x14ac:dyDescent="0.2">
      <c r="B146" s="13" t="s">
        <v>102</v>
      </c>
      <c r="C146" s="13">
        <v>702671</v>
      </c>
      <c r="D146" s="32"/>
      <c r="E146" s="32"/>
      <c r="F146" s="33"/>
      <c r="G146" s="40"/>
      <c r="H146" s="67" t="s">
        <v>103</v>
      </c>
      <c r="I146" s="7"/>
      <c r="J146" s="105" t="e">
        <f>IF(M146&lt;&gt;"",(#REF!-I146)/M146,"")</f>
        <v>#REF!</v>
      </c>
      <c r="K146" s="106">
        <f>(F146*(273.15+D146)/273.15)/(M146*N146)</f>
        <v>0</v>
      </c>
      <c r="L146" s="15" t="s">
        <v>22</v>
      </c>
      <c r="M146" s="34">
        <f>VLOOKUP(L146,[1]allgemein!$B$3:$C$13,2,FALSE)</f>
        <v>1</v>
      </c>
      <c r="N146" s="14">
        <v>25</v>
      </c>
      <c r="O146" s="2" t="s">
        <v>149</v>
      </c>
      <c r="P146" s="13"/>
      <c r="Q146" s="14"/>
      <c r="R146" s="14"/>
      <c r="S146" s="6"/>
      <c r="AZ146" s="9"/>
    </row>
    <row r="147" spans="2:52" x14ac:dyDescent="0.2">
      <c r="B147" s="13" t="s">
        <v>28</v>
      </c>
      <c r="C147" s="13">
        <v>496134</v>
      </c>
      <c r="D147" s="32">
        <v>24.8</v>
      </c>
      <c r="E147" s="32">
        <v>0.2</v>
      </c>
      <c r="F147" s="33">
        <v>174</v>
      </c>
      <c r="G147" s="40"/>
      <c r="H147" s="40">
        <v>1.875</v>
      </c>
      <c r="I147" s="7">
        <v>1.857</v>
      </c>
      <c r="J147" s="105">
        <f>IF(M147&lt;&gt;"",(H147-I147)/M147,"")</f>
        <v>1.8000000000000016E-2</v>
      </c>
      <c r="K147" s="106">
        <f>(F147*(273.15+D147)/273.15)/(M147*N147)</f>
        <v>7.5919165293794615</v>
      </c>
      <c r="L147" s="15" t="s">
        <v>22</v>
      </c>
      <c r="M147" s="34">
        <f>VLOOKUP(L147,[1]allgemein!$B$3:$C$13,2,FALSE)</f>
        <v>1</v>
      </c>
      <c r="N147" s="14">
        <v>25</v>
      </c>
      <c r="O147" s="67" t="s">
        <v>28</v>
      </c>
      <c r="P147" s="13"/>
      <c r="Q147" s="14"/>
      <c r="R147" s="14"/>
      <c r="S147" s="6"/>
      <c r="AZ147" s="9"/>
    </row>
    <row r="148" spans="2:52" x14ac:dyDescent="0.2">
      <c r="B148" s="13"/>
      <c r="C148" s="13"/>
      <c r="D148" s="32"/>
      <c r="E148" s="32"/>
      <c r="F148" s="33"/>
      <c r="G148" s="40"/>
      <c r="H148" s="40"/>
      <c r="I148" s="7"/>
      <c r="J148" s="65"/>
      <c r="K148" s="66"/>
      <c r="L148" s="15"/>
      <c r="M148" s="34"/>
      <c r="N148" s="92"/>
      <c r="O148" s="13"/>
      <c r="P148" s="13"/>
      <c r="Q148" s="14"/>
      <c r="R148" s="14"/>
      <c r="S148" s="6"/>
      <c r="AZ148" s="9"/>
    </row>
    <row r="149" spans="2:52" ht="15" x14ac:dyDescent="0.2">
      <c r="B149" s="70" t="s">
        <v>109</v>
      </c>
      <c r="C149" s="13"/>
      <c r="D149" s="32"/>
      <c r="E149" s="32"/>
      <c r="F149" s="33"/>
      <c r="G149" s="40"/>
      <c r="H149" s="40"/>
      <c r="I149" s="7"/>
      <c r="J149" s="105"/>
      <c r="K149" s="106"/>
      <c r="L149" s="15"/>
      <c r="M149" s="34"/>
      <c r="N149" s="92"/>
      <c r="O149" s="13"/>
      <c r="P149" s="13"/>
      <c r="Q149" s="14"/>
      <c r="R149" s="14"/>
      <c r="S149" s="6"/>
      <c r="AZ149" s="9"/>
    </row>
    <row r="150" spans="2:52" x14ac:dyDescent="0.2">
      <c r="B150" s="13" t="s">
        <v>104</v>
      </c>
      <c r="C150" s="13">
        <v>704932</v>
      </c>
      <c r="D150" s="32">
        <v>26.1</v>
      </c>
      <c r="E150" s="32">
        <v>0.1</v>
      </c>
      <c r="F150" s="33">
        <v>571</v>
      </c>
      <c r="G150" s="40">
        <v>1.827</v>
      </c>
      <c r="H150" s="15">
        <v>3.6480000000000001</v>
      </c>
      <c r="I150" s="15">
        <v>3.62</v>
      </c>
      <c r="J150" s="65">
        <f>IF(M150&lt;&gt;"",(H150-I150)/M150,"")</f>
        <v>1.4000000000000012E-2</v>
      </c>
      <c r="K150" s="66">
        <f>(F150*(273.15+D150)/273.15)/(M150*N150)</f>
        <v>7.819501647446458</v>
      </c>
      <c r="L150" s="15" t="s">
        <v>8</v>
      </c>
      <c r="M150" s="34">
        <f>VLOOKUP(L150,[1]allgemein!$B$3:$C$13,2,FALSE)</f>
        <v>2</v>
      </c>
      <c r="N150" s="14">
        <v>40</v>
      </c>
      <c r="O150" s="13" t="s">
        <v>105</v>
      </c>
      <c r="P150" s="13"/>
      <c r="Q150" s="13"/>
      <c r="R150" s="100"/>
      <c r="S150" s="6"/>
      <c r="AZ150" s="9"/>
    </row>
    <row r="151" spans="2:52" x14ac:dyDescent="0.2">
      <c r="B151" s="13"/>
      <c r="C151" s="13" t="s">
        <v>28</v>
      </c>
      <c r="D151" s="32"/>
      <c r="E151" s="32"/>
      <c r="F151" s="33"/>
      <c r="G151" s="40">
        <v>1.821</v>
      </c>
      <c r="H151" s="15"/>
      <c r="I151" s="15"/>
      <c r="J151" s="65"/>
      <c r="K151" s="66"/>
      <c r="L151" s="15"/>
      <c r="M151" s="34"/>
      <c r="N151" s="14"/>
      <c r="O151" s="13"/>
      <c r="P151" s="13"/>
      <c r="Q151" s="13"/>
      <c r="R151" s="100"/>
      <c r="S151" s="6"/>
      <c r="AZ151" s="9"/>
    </row>
    <row r="152" spans="2:52" x14ac:dyDescent="0.2">
      <c r="B152" s="13" t="s">
        <v>106</v>
      </c>
      <c r="C152" s="13" t="s">
        <v>28</v>
      </c>
      <c r="D152" s="32">
        <v>26.2</v>
      </c>
      <c r="E152" s="32">
        <v>0.2</v>
      </c>
      <c r="F152" s="33">
        <v>571</v>
      </c>
      <c r="G152" s="40">
        <v>1.8180000000000001</v>
      </c>
      <c r="H152" s="15">
        <v>3.6339999999999999</v>
      </c>
      <c r="I152" s="15">
        <v>3.6080000000000001</v>
      </c>
      <c r="J152" s="65">
        <f>IF(M152&lt;&gt;"",(H152-I152)/M152,"")</f>
        <v>1.2999999999999901E-2</v>
      </c>
      <c r="K152" s="66">
        <f>(F152*(273.15+D152)/273.15)/(M152*N152)</f>
        <v>7.8221146805784354</v>
      </c>
      <c r="L152" s="15" t="s">
        <v>8</v>
      </c>
      <c r="M152" s="34">
        <f>VLOOKUP(L152,[1]allgemein!$B$3:$C$13,2,FALSE)</f>
        <v>2</v>
      </c>
      <c r="N152" s="14">
        <v>40</v>
      </c>
      <c r="O152" s="13" t="s">
        <v>28</v>
      </c>
      <c r="P152" s="13"/>
      <c r="Q152" s="13"/>
      <c r="R152" s="14"/>
      <c r="S152" s="6"/>
      <c r="AZ152" s="9"/>
    </row>
    <row r="153" spans="2:52" x14ac:dyDescent="0.2">
      <c r="B153" s="13"/>
      <c r="C153" s="13" t="s">
        <v>28</v>
      </c>
      <c r="D153" s="32"/>
      <c r="E153" s="32"/>
      <c r="F153" s="33"/>
      <c r="G153" s="40">
        <v>1.8160000000000001</v>
      </c>
      <c r="H153" s="15"/>
      <c r="I153" s="15"/>
      <c r="J153" s="65"/>
      <c r="K153" s="66"/>
      <c r="L153" s="15"/>
      <c r="M153" s="34"/>
      <c r="N153" s="14"/>
      <c r="O153" s="13"/>
      <c r="P153" s="13"/>
      <c r="Q153" s="13"/>
      <c r="R153" s="100"/>
      <c r="S153" s="6"/>
      <c r="AZ153" s="9"/>
    </row>
    <row r="154" spans="2:52" x14ac:dyDescent="0.2">
      <c r="B154" s="13"/>
      <c r="C154" s="13"/>
      <c r="D154" s="32"/>
      <c r="E154" s="32"/>
      <c r="F154" s="33"/>
      <c r="G154" s="40"/>
      <c r="H154" s="40"/>
      <c r="I154" s="7"/>
      <c r="J154" s="65"/>
      <c r="K154" s="66"/>
      <c r="L154" s="15"/>
      <c r="M154" s="34"/>
      <c r="N154" s="92"/>
      <c r="O154" s="13"/>
      <c r="P154" s="13"/>
      <c r="Q154" s="13"/>
      <c r="R154" s="100"/>
      <c r="S154" s="6"/>
      <c r="AZ154" s="9"/>
    </row>
    <row r="155" spans="2:52" x14ac:dyDescent="0.2">
      <c r="B155" s="13" t="s">
        <v>107</v>
      </c>
      <c r="C155" s="13"/>
      <c r="D155" s="32">
        <v>21.1</v>
      </c>
      <c r="E155" s="32"/>
      <c r="F155" s="33">
        <v>568</v>
      </c>
      <c r="G155" s="40"/>
      <c r="H155" s="40"/>
      <c r="I155" s="7"/>
      <c r="J155" s="65">
        <f>IF(M155&lt;&gt;"",(H155-I155)/M155,"")</f>
        <v>0</v>
      </c>
      <c r="K155" s="66">
        <f>(F155*(273.15+D155)/273.15)/(M155*N155)</f>
        <v>7.6484532308255542</v>
      </c>
      <c r="L155" s="15" t="s">
        <v>8</v>
      </c>
      <c r="M155" s="34">
        <f>VLOOKUP(L155,[1]allgemein!$B$3:$C$13,2,FALSE)</f>
        <v>2</v>
      </c>
      <c r="N155" s="14">
        <v>40</v>
      </c>
      <c r="O155" s="13"/>
      <c r="P155" s="13"/>
      <c r="Q155" s="13"/>
      <c r="R155" s="100"/>
      <c r="S155" s="6"/>
      <c r="AZ155" s="9"/>
    </row>
    <row r="156" spans="2:52" x14ac:dyDescent="0.2">
      <c r="B156" s="13"/>
      <c r="C156" s="13"/>
      <c r="D156" s="32"/>
      <c r="E156" s="32"/>
      <c r="F156" s="33"/>
      <c r="G156" s="40"/>
      <c r="H156" s="40"/>
      <c r="I156" s="7"/>
      <c r="J156" s="65"/>
      <c r="K156" s="66"/>
      <c r="L156" s="15"/>
      <c r="M156" s="34"/>
      <c r="N156" s="14"/>
      <c r="O156" s="13"/>
      <c r="P156" s="13"/>
      <c r="Q156" s="13"/>
      <c r="R156" s="100"/>
      <c r="S156" s="6"/>
      <c r="AZ156" s="9"/>
    </row>
    <row r="157" spans="2:52" x14ac:dyDescent="0.2">
      <c r="B157" s="13" t="s">
        <v>108</v>
      </c>
      <c r="C157" s="13"/>
      <c r="D157" s="32">
        <v>23.4</v>
      </c>
      <c r="E157" s="32"/>
      <c r="F157" s="33">
        <v>569</v>
      </c>
      <c r="G157" s="40"/>
      <c r="H157" s="40">
        <v>3.645</v>
      </c>
      <c r="I157" s="7">
        <v>3.61</v>
      </c>
      <c r="J157" s="65">
        <f>IF(M157&lt;&gt;"",(H157-I157)/M157,"")</f>
        <v>1.7500000000000071E-2</v>
      </c>
      <c r="K157" s="66">
        <f>(F157*(273.15+D157)/273.15)/(M157*N157)</f>
        <v>7.7218080724876446</v>
      </c>
      <c r="L157" s="15" t="s">
        <v>8</v>
      </c>
      <c r="M157" s="34">
        <f>VLOOKUP(L157,[1]allgemein!$B$3:$C$13,2,FALSE)</f>
        <v>2</v>
      </c>
      <c r="N157" s="14">
        <v>40</v>
      </c>
      <c r="O157" s="13"/>
      <c r="P157" s="13"/>
      <c r="Q157" s="13"/>
      <c r="R157" s="100"/>
      <c r="S157" s="6"/>
      <c r="AZ157" s="9"/>
    </row>
    <row r="158" spans="2:52" x14ac:dyDescent="0.2">
      <c r="B158" s="13"/>
      <c r="C158" s="13"/>
      <c r="D158" s="32"/>
      <c r="E158" s="32"/>
      <c r="F158" s="33"/>
      <c r="G158" s="40"/>
      <c r="H158" s="40"/>
      <c r="I158" s="7"/>
      <c r="J158" s="65"/>
      <c r="K158" s="66"/>
      <c r="L158" s="15"/>
      <c r="M158" s="34"/>
      <c r="N158" s="14"/>
      <c r="O158" s="13"/>
      <c r="P158" s="13"/>
      <c r="Q158" s="13"/>
      <c r="R158" s="100"/>
      <c r="S158" s="6"/>
      <c r="AZ158" s="9"/>
    </row>
    <row r="159" spans="2:52" x14ac:dyDescent="0.2">
      <c r="B159" s="113" t="s">
        <v>46</v>
      </c>
      <c r="C159" s="113">
        <v>704694</v>
      </c>
      <c r="D159" s="114">
        <v>23.7</v>
      </c>
      <c r="E159" s="114">
        <v>0.1</v>
      </c>
      <c r="F159" s="115">
        <v>178</v>
      </c>
      <c r="G159" s="116"/>
      <c r="H159" s="117">
        <v>1.8779999999999999</v>
      </c>
      <c r="I159" s="117">
        <v>1.8640000000000001</v>
      </c>
      <c r="J159" s="105">
        <f>IF(M159&lt;&gt;"",(H159-I159)/M159,"")</f>
        <v>1.399999999999979E-2</v>
      </c>
      <c r="K159" s="106">
        <f>(F159*(273.15+D159)/273.15)/(M159*N159)</f>
        <v>7.7377704557935205</v>
      </c>
      <c r="L159" s="15" t="s">
        <v>22</v>
      </c>
      <c r="M159" s="34">
        <f>VLOOKUP(L159,[1]allgemein!$B$3:$C$13,2,FALSE)</f>
        <v>1</v>
      </c>
      <c r="N159" s="14">
        <v>25</v>
      </c>
      <c r="O159" s="13"/>
      <c r="P159" s="118" t="s">
        <v>100</v>
      </c>
      <c r="Q159" s="13"/>
      <c r="R159" s="100"/>
      <c r="S159" s="6"/>
      <c r="AZ159" s="9"/>
    </row>
    <row r="160" spans="2:52" x14ac:dyDescent="0.2">
      <c r="B160" s="13"/>
      <c r="C160" s="13"/>
      <c r="D160" s="108">
        <v>25.2</v>
      </c>
      <c r="E160" s="108">
        <v>0.2</v>
      </c>
      <c r="F160" s="109">
        <v>174</v>
      </c>
      <c r="G160" s="110"/>
      <c r="H160" s="111">
        <v>1.855</v>
      </c>
      <c r="I160" s="111">
        <v>1.845</v>
      </c>
      <c r="J160" s="105">
        <f>IF(M160&lt;&gt;"",(H160-I160)/M160,"")</f>
        <v>1.0000000000000009E-2</v>
      </c>
      <c r="K160" s="106">
        <f>(F160*(273.15+D160)/273.15)/(M160*N160)</f>
        <v>7.6021087314662275</v>
      </c>
      <c r="L160" s="15" t="s">
        <v>22</v>
      </c>
      <c r="M160" s="34">
        <f>VLOOKUP(L160,[1]allgemein!$B$3:$C$13,2,FALSE)</f>
        <v>1</v>
      </c>
      <c r="N160" s="14">
        <v>25</v>
      </c>
      <c r="O160" s="13"/>
      <c r="P160" s="112" t="s">
        <v>96</v>
      </c>
      <c r="Q160" s="13"/>
      <c r="R160" s="100"/>
      <c r="S160" s="6"/>
      <c r="AZ160" s="9"/>
    </row>
    <row r="161" spans="2:52" x14ac:dyDescent="0.2">
      <c r="B161" s="13"/>
      <c r="C161" s="13"/>
      <c r="D161" s="108"/>
      <c r="E161" s="108"/>
      <c r="F161" s="109"/>
      <c r="G161" s="110"/>
      <c r="H161" s="111"/>
      <c r="I161" s="111"/>
      <c r="J161" s="105"/>
      <c r="K161" s="106"/>
      <c r="L161" s="15"/>
      <c r="M161" s="34"/>
      <c r="N161" s="14"/>
      <c r="O161" s="13"/>
      <c r="P161" s="112"/>
      <c r="Q161" s="13"/>
      <c r="R161" s="100"/>
      <c r="S161" s="6"/>
      <c r="AZ161" s="9"/>
    </row>
    <row r="162" spans="2:52" x14ac:dyDescent="0.2">
      <c r="B162" s="13"/>
      <c r="C162" s="13"/>
      <c r="D162" s="108"/>
      <c r="E162" s="108"/>
      <c r="F162" s="109"/>
      <c r="G162" s="110"/>
      <c r="H162" s="111"/>
      <c r="I162" s="111"/>
      <c r="J162" s="105"/>
      <c r="K162" s="106"/>
      <c r="L162" s="15"/>
      <c r="M162" s="34"/>
      <c r="N162" s="14"/>
      <c r="O162" s="13"/>
      <c r="P162" s="112"/>
      <c r="Q162" s="13"/>
      <c r="R162" s="100"/>
      <c r="S162" s="6"/>
      <c r="AZ162" s="9"/>
    </row>
    <row r="163" spans="2:52" x14ac:dyDescent="0.2">
      <c r="B163" s="13"/>
      <c r="C163" s="13"/>
      <c r="D163" s="108"/>
      <c r="E163" s="108"/>
      <c r="F163" s="109"/>
      <c r="G163" s="110"/>
      <c r="H163" s="111"/>
      <c r="I163" s="111"/>
      <c r="J163" s="105"/>
      <c r="K163" s="106"/>
      <c r="L163" s="15"/>
      <c r="M163" s="34"/>
      <c r="N163" s="14"/>
      <c r="O163" s="13"/>
      <c r="P163" s="112"/>
      <c r="Q163" s="13"/>
      <c r="R163" s="100"/>
      <c r="S163" s="6"/>
      <c r="AZ163" s="9"/>
    </row>
    <row r="164" spans="2:52" x14ac:dyDescent="0.2">
      <c r="B164" s="13"/>
      <c r="C164" s="13"/>
      <c r="D164" s="108"/>
      <c r="E164" s="108"/>
      <c r="F164" s="109"/>
      <c r="G164" s="110"/>
      <c r="H164" s="111"/>
      <c r="I164" s="111"/>
      <c r="J164" s="105"/>
      <c r="K164" s="106"/>
      <c r="L164" s="15"/>
      <c r="M164" s="34"/>
      <c r="N164" s="14"/>
      <c r="O164" s="13"/>
      <c r="P164" s="112"/>
      <c r="Q164" s="13"/>
      <c r="R164" s="100"/>
      <c r="S164" s="6"/>
      <c r="AZ164" s="9"/>
    </row>
    <row r="165" spans="2:52" x14ac:dyDescent="0.2">
      <c r="B165" s="13"/>
      <c r="C165" s="13"/>
      <c r="D165" s="32"/>
      <c r="E165" s="32"/>
      <c r="F165" s="33"/>
      <c r="G165" s="40"/>
      <c r="H165" s="40"/>
      <c r="I165" s="7"/>
      <c r="J165" s="65"/>
      <c r="K165" s="66"/>
      <c r="L165" s="15"/>
      <c r="M165" s="34"/>
      <c r="N165" s="92"/>
      <c r="O165" s="13"/>
      <c r="P165" s="13"/>
      <c r="Q165" s="13"/>
      <c r="R165" s="100"/>
      <c r="S165" s="6"/>
      <c r="AZ165" s="9"/>
    </row>
    <row r="166" spans="2:52" x14ac:dyDescent="0.2">
      <c r="B166" s="13"/>
      <c r="C166" s="13"/>
      <c r="D166" s="108"/>
      <c r="E166" s="108"/>
      <c r="F166" s="109"/>
      <c r="G166" s="110"/>
      <c r="H166" s="111"/>
      <c r="I166" s="111"/>
      <c r="J166" s="105"/>
      <c r="K166" s="106"/>
      <c r="L166" s="15"/>
      <c r="M166" s="34"/>
      <c r="N166" s="14"/>
      <c r="O166" s="13"/>
      <c r="Q166" s="13"/>
      <c r="R166" s="100"/>
      <c r="S166" s="6"/>
      <c r="AZ166" s="9"/>
    </row>
    <row r="167" spans="2:52" x14ac:dyDescent="0.2">
      <c r="B167" s="13"/>
      <c r="C167" s="13"/>
      <c r="D167" s="108"/>
      <c r="E167" s="108"/>
      <c r="F167" s="109"/>
      <c r="G167" s="110"/>
      <c r="H167" s="111"/>
      <c r="I167" s="111"/>
      <c r="J167" s="105"/>
      <c r="K167" s="106"/>
      <c r="L167" s="15"/>
      <c r="M167" s="34"/>
      <c r="N167" s="14"/>
      <c r="O167" s="13"/>
      <c r="Q167" s="13"/>
      <c r="R167" s="100"/>
      <c r="S167" s="6"/>
      <c r="AZ167" s="9"/>
    </row>
    <row r="168" spans="2:52" x14ac:dyDescent="0.2">
      <c r="B168" s="13"/>
      <c r="C168" s="13"/>
      <c r="D168" s="32"/>
      <c r="E168" s="32"/>
      <c r="F168" s="33"/>
      <c r="G168" s="40"/>
      <c r="H168" s="40"/>
      <c r="I168" s="7"/>
      <c r="J168" s="65"/>
      <c r="K168" s="66"/>
      <c r="L168" s="15"/>
      <c r="M168" s="34"/>
      <c r="N168" s="92"/>
      <c r="O168" s="13"/>
      <c r="P168" s="13"/>
      <c r="Q168" s="13"/>
      <c r="R168" s="100"/>
      <c r="S168" s="6"/>
      <c r="AZ168" s="9"/>
    </row>
    <row r="169" spans="2:52" x14ac:dyDescent="0.2">
      <c r="B169" s="13"/>
      <c r="C169" s="13"/>
      <c r="D169" s="32"/>
      <c r="E169" s="32"/>
      <c r="F169" s="33"/>
      <c r="G169" s="40"/>
      <c r="H169" s="40"/>
      <c r="I169" s="7"/>
      <c r="J169" s="65"/>
      <c r="K169" s="66"/>
      <c r="L169" s="15"/>
      <c r="M169" s="34"/>
      <c r="N169" s="92"/>
      <c r="O169" s="13"/>
      <c r="P169" s="13"/>
      <c r="Q169" s="13"/>
      <c r="R169" s="100"/>
      <c r="S169" s="6"/>
      <c r="AZ169" s="9"/>
    </row>
    <row r="170" spans="2:52" x14ac:dyDescent="0.2">
      <c r="B170" s="13"/>
      <c r="C170" s="13"/>
      <c r="D170" s="32"/>
      <c r="E170" s="32"/>
      <c r="F170" s="33"/>
      <c r="G170" s="40"/>
      <c r="H170" s="40"/>
      <c r="I170" s="7"/>
      <c r="J170" s="65"/>
      <c r="K170" s="66"/>
      <c r="L170" s="15"/>
      <c r="M170" s="34"/>
      <c r="N170" s="92"/>
      <c r="O170" s="13"/>
      <c r="P170" s="13"/>
      <c r="Q170" s="13"/>
      <c r="R170" s="14"/>
      <c r="S170" s="6"/>
      <c r="AZ170" s="9"/>
    </row>
    <row r="171" spans="2:52" x14ac:dyDescent="0.2">
      <c r="B171" s="13"/>
      <c r="C171" s="13"/>
      <c r="D171" s="32"/>
      <c r="E171" s="32"/>
      <c r="F171" s="33"/>
      <c r="G171" s="83"/>
      <c r="H171" s="40"/>
      <c r="I171" s="7"/>
      <c r="J171" s="65"/>
      <c r="K171" s="66"/>
      <c r="L171" s="15"/>
      <c r="M171" s="34"/>
      <c r="N171" s="92"/>
      <c r="O171" s="13"/>
      <c r="P171" s="13"/>
      <c r="Q171" s="13"/>
      <c r="R171" s="14"/>
      <c r="S171" s="6"/>
      <c r="AZ171" s="9"/>
    </row>
    <row r="172" spans="2:52" x14ac:dyDescent="0.2">
      <c r="B172" s="13"/>
      <c r="C172" s="13"/>
      <c r="D172" s="32"/>
      <c r="E172" s="32"/>
      <c r="F172" s="33"/>
      <c r="G172" s="83"/>
      <c r="H172" s="40"/>
      <c r="I172" s="7"/>
      <c r="J172" s="65"/>
      <c r="K172" s="66"/>
      <c r="L172" s="15"/>
      <c r="M172" s="34"/>
      <c r="N172" s="92"/>
      <c r="O172" s="13"/>
      <c r="P172" s="13"/>
      <c r="Q172" s="13"/>
      <c r="R172" s="14"/>
      <c r="S172" s="6"/>
      <c r="AZ172" s="9"/>
    </row>
    <row r="173" spans="2:52" x14ac:dyDescent="0.2">
      <c r="B173" s="13"/>
      <c r="C173" s="13"/>
      <c r="D173" s="32"/>
      <c r="E173" s="32"/>
      <c r="F173" s="33"/>
      <c r="G173" s="83"/>
      <c r="H173" s="40"/>
      <c r="I173" s="7"/>
      <c r="J173" s="65"/>
      <c r="K173" s="66"/>
      <c r="L173" s="15"/>
      <c r="M173" s="34"/>
      <c r="N173" s="92"/>
      <c r="O173" s="13"/>
      <c r="P173" s="13"/>
      <c r="Q173" s="13"/>
      <c r="R173" s="14"/>
      <c r="S173" s="6"/>
      <c r="AZ173" s="9"/>
    </row>
    <row r="174" spans="2:52" ht="15" x14ac:dyDescent="0.2">
      <c r="B174" s="70"/>
      <c r="C174" s="13"/>
      <c r="D174" s="32"/>
      <c r="E174" s="32"/>
      <c r="F174" s="33"/>
      <c r="G174" s="7"/>
      <c r="H174" s="7"/>
      <c r="J174" s="65"/>
      <c r="K174" s="66"/>
      <c r="L174" s="15"/>
      <c r="M174" s="34"/>
      <c r="N174" s="92"/>
      <c r="O174" s="13"/>
      <c r="P174" s="82"/>
      <c r="Q174" s="54"/>
      <c r="R174" s="14"/>
      <c r="S174" s="6"/>
      <c r="AZ174" s="9"/>
    </row>
    <row r="175" spans="2:52" x14ac:dyDescent="0.2">
      <c r="B175" s="13"/>
      <c r="C175" s="13"/>
      <c r="D175" s="32"/>
      <c r="E175" s="32"/>
      <c r="F175" s="33"/>
      <c r="G175" s="7"/>
      <c r="I175" s="7"/>
      <c r="J175" s="65"/>
      <c r="K175" s="66"/>
      <c r="L175" s="15"/>
      <c r="M175" s="34"/>
      <c r="N175" s="92"/>
      <c r="O175" s="13"/>
      <c r="P175" s="82"/>
      <c r="Q175" s="54"/>
      <c r="R175" s="14"/>
      <c r="S175" s="6"/>
      <c r="AZ175" s="9"/>
    </row>
    <row r="176" spans="2:52" x14ac:dyDescent="0.2">
      <c r="B176" s="13"/>
      <c r="C176" s="13"/>
      <c r="D176" s="32"/>
      <c r="E176" s="32"/>
      <c r="F176" s="33"/>
      <c r="G176" s="7"/>
      <c r="H176" s="7"/>
      <c r="I176" s="7"/>
      <c r="J176" s="65"/>
      <c r="K176" s="66"/>
      <c r="L176" s="15"/>
      <c r="M176" s="34"/>
      <c r="N176" s="92"/>
      <c r="O176" s="13"/>
      <c r="P176" s="82"/>
      <c r="Q176" s="54"/>
      <c r="R176" s="14"/>
      <c r="S176" s="6"/>
      <c r="AZ176" s="9"/>
    </row>
    <row r="177" spans="2:52" x14ac:dyDescent="0.2">
      <c r="B177" s="13"/>
      <c r="C177" s="13"/>
      <c r="D177" s="32"/>
      <c r="E177" s="32"/>
      <c r="F177" s="33"/>
      <c r="G177" s="7"/>
      <c r="H177" s="7"/>
      <c r="I177" s="7"/>
      <c r="J177" s="65"/>
      <c r="K177" s="66"/>
      <c r="L177" s="15"/>
      <c r="M177" s="34"/>
      <c r="N177" s="92"/>
      <c r="O177" s="13"/>
      <c r="P177" s="82"/>
      <c r="Q177" s="54"/>
      <c r="R177" s="14"/>
      <c r="S177" s="6"/>
      <c r="AZ177" s="9"/>
    </row>
    <row r="178" spans="2:52" x14ac:dyDescent="0.2">
      <c r="B178" s="13"/>
      <c r="C178" s="13"/>
      <c r="D178" s="32"/>
      <c r="E178" s="32"/>
      <c r="F178" s="33"/>
      <c r="G178" s="7"/>
      <c r="H178" s="40"/>
      <c r="I178" s="7"/>
      <c r="J178" s="65"/>
      <c r="K178" s="66"/>
      <c r="L178" s="15"/>
      <c r="M178" s="34"/>
      <c r="N178" s="92"/>
      <c r="O178" s="13"/>
      <c r="P178" s="13"/>
      <c r="Q178" s="13"/>
      <c r="R178" s="14"/>
      <c r="S178" s="6"/>
      <c r="AZ178" s="9"/>
    </row>
    <row r="179" spans="2:52" x14ac:dyDescent="0.2">
      <c r="B179" s="13"/>
      <c r="C179" s="13"/>
      <c r="D179" s="32"/>
      <c r="E179" s="32"/>
      <c r="F179" s="33"/>
      <c r="G179" s="7"/>
      <c r="H179" s="40"/>
      <c r="I179" s="7"/>
      <c r="J179" s="65"/>
      <c r="K179" s="66"/>
      <c r="L179" s="15"/>
      <c r="M179" s="34"/>
      <c r="N179" s="92"/>
      <c r="O179" s="13"/>
      <c r="P179" s="13"/>
      <c r="Q179" s="13"/>
      <c r="R179" s="14"/>
      <c r="S179" s="6"/>
      <c r="AZ179" s="9"/>
    </row>
    <row r="180" spans="2:52" x14ac:dyDescent="0.2">
      <c r="B180" s="13"/>
      <c r="C180" s="13"/>
      <c r="D180" s="32"/>
      <c r="E180" s="32"/>
      <c r="F180" s="33"/>
      <c r="G180" s="7"/>
      <c r="H180" s="40"/>
      <c r="I180" s="7"/>
      <c r="J180" s="65"/>
      <c r="K180" s="66"/>
      <c r="L180" s="15"/>
      <c r="M180" s="34"/>
      <c r="N180" s="92"/>
      <c r="O180" s="13"/>
      <c r="P180" s="13"/>
      <c r="Q180" s="13"/>
      <c r="R180" s="13"/>
      <c r="S180" s="6"/>
      <c r="AZ180" s="9"/>
    </row>
    <row r="181" spans="2:52" x14ac:dyDescent="0.2">
      <c r="B181" s="13"/>
      <c r="C181" s="13"/>
      <c r="D181" s="32"/>
      <c r="E181" s="32"/>
      <c r="F181" s="33"/>
      <c r="G181" s="7"/>
      <c r="H181" s="40"/>
      <c r="I181" s="7"/>
      <c r="J181" s="65"/>
      <c r="K181" s="66"/>
      <c r="L181" s="15"/>
      <c r="M181" s="34"/>
      <c r="N181" s="92"/>
      <c r="O181" s="13"/>
      <c r="P181" s="13"/>
      <c r="Q181" s="13"/>
      <c r="R181" s="14"/>
      <c r="S181" s="6"/>
      <c r="AZ181" s="9"/>
    </row>
    <row r="182" spans="2:52" x14ac:dyDescent="0.2">
      <c r="B182" s="13"/>
      <c r="C182" s="13"/>
      <c r="D182" s="32"/>
      <c r="E182" s="32"/>
      <c r="F182" s="33"/>
      <c r="G182" s="7"/>
      <c r="H182" s="40"/>
      <c r="I182" s="7"/>
      <c r="J182" s="65"/>
      <c r="K182" s="66"/>
      <c r="L182" s="15"/>
      <c r="M182" s="34"/>
      <c r="N182" s="92"/>
      <c r="O182" s="13"/>
      <c r="P182" s="13"/>
      <c r="Q182" s="13"/>
      <c r="R182" s="13"/>
      <c r="S182" s="6"/>
      <c r="AZ182" s="9"/>
    </row>
    <row r="183" spans="2:52" x14ac:dyDescent="0.2">
      <c r="B183" s="13"/>
      <c r="C183" s="13"/>
      <c r="D183" s="32"/>
      <c r="E183" s="32"/>
      <c r="F183" s="33"/>
      <c r="G183" s="7"/>
      <c r="H183" s="40"/>
      <c r="I183" s="7"/>
      <c r="J183" s="65"/>
      <c r="K183" s="66"/>
      <c r="L183" s="15"/>
      <c r="M183" s="34"/>
      <c r="N183" s="92"/>
      <c r="O183" s="13"/>
      <c r="P183" s="13"/>
      <c r="R183" s="13"/>
      <c r="S183" s="6"/>
      <c r="AZ183" s="9"/>
    </row>
    <row r="184" spans="2:52" x14ac:dyDescent="0.2">
      <c r="B184" s="13"/>
      <c r="C184" s="13"/>
      <c r="D184" s="32"/>
      <c r="E184" s="32"/>
      <c r="F184" s="33"/>
      <c r="G184" s="7"/>
      <c r="H184" s="40"/>
      <c r="I184" s="7"/>
      <c r="J184" s="65"/>
      <c r="K184" s="66"/>
      <c r="L184" s="15"/>
      <c r="M184" s="34"/>
      <c r="N184" s="92"/>
      <c r="O184" s="13"/>
      <c r="P184" s="13"/>
      <c r="Q184" s="13"/>
      <c r="R184" s="13"/>
      <c r="S184" s="6"/>
      <c r="AZ184" s="9"/>
    </row>
    <row r="185" spans="2:52" x14ac:dyDescent="0.2">
      <c r="B185" s="13"/>
      <c r="C185" s="13"/>
      <c r="D185" s="32"/>
      <c r="E185" s="32"/>
      <c r="F185" s="33"/>
      <c r="G185" s="7"/>
      <c r="H185" s="40"/>
      <c r="I185" s="7"/>
      <c r="J185" s="65"/>
      <c r="K185" s="66"/>
      <c r="L185" s="15"/>
      <c r="M185" s="34"/>
      <c r="N185" s="92"/>
      <c r="O185" s="13"/>
      <c r="P185" s="13"/>
      <c r="Q185" s="13"/>
      <c r="R185" s="13"/>
      <c r="S185" s="6"/>
      <c r="AZ185" s="9"/>
    </row>
    <row r="186" spans="2:52" x14ac:dyDescent="0.2">
      <c r="B186" s="13"/>
      <c r="C186" s="13"/>
      <c r="D186" s="32"/>
      <c r="E186" s="32"/>
      <c r="F186" s="33"/>
      <c r="G186" s="7"/>
      <c r="H186" s="40"/>
      <c r="I186" s="7"/>
      <c r="J186" s="65"/>
      <c r="K186" s="66"/>
      <c r="L186" s="15"/>
      <c r="M186" s="34"/>
      <c r="N186" s="92"/>
      <c r="O186" s="13"/>
      <c r="P186" s="13"/>
      <c r="Q186" s="13"/>
      <c r="R186" s="13"/>
      <c r="S186" s="6"/>
      <c r="AZ186" s="9"/>
    </row>
    <row r="187" spans="2:52" x14ac:dyDescent="0.2">
      <c r="B187" s="13"/>
      <c r="C187" s="13"/>
      <c r="D187" s="32"/>
      <c r="E187" s="32"/>
      <c r="F187" s="33"/>
      <c r="G187" s="7"/>
      <c r="H187" s="40"/>
      <c r="I187" s="7"/>
      <c r="J187" s="65"/>
      <c r="K187" s="66"/>
      <c r="L187" s="15"/>
      <c r="M187" s="34"/>
      <c r="N187" s="92"/>
      <c r="O187" s="13"/>
      <c r="P187" s="13"/>
      <c r="Q187" s="13"/>
      <c r="R187" s="13"/>
      <c r="S187" s="6"/>
      <c r="AZ187" s="9"/>
    </row>
    <row r="188" spans="2:52" x14ac:dyDescent="0.2">
      <c r="B188" s="13"/>
      <c r="C188" s="13"/>
      <c r="D188" s="32"/>
      <c r="E188" s="32"/>
      <c r="F188" s="33"/>
      <c r="G188" s="7"/>
      <c r="H188" s="40"/>
      <c r="I188" s="7"/>
      <c r="J188" s="65"/>
      <c r="K188" s="66"/>
      <c r="L188" s="15"/>
      <c r="M188" s="34"/>
      <c r="N188" s="92"/>
      <c r="O188" s="13"/>
      <c r="P188" s="13"/>
      <c r="Q188" s="13"/>
      <c r="R188" s="13"/>
      <c r="S188" s="6"/>
      <c r="AZ188" s="9"/>
    </row>
    <row r="189" spans="2:52" x14ac:dyDescent="0.2">
      <c r="B189" s="13"/>
      <c r="C189" s="13"/>
      <c r="D189" s="32"/>
      <c r="E189" s="32"/>
      <c r="F189" s="33"/>
      <c r="G189" s="7"/>
      <c r="H189" s="40"/>
      <c r="I189" s="7"/>
      <c r="J189" s="65"/>
      <c r="K189" s="66"/>
      <c r="L189" s="15"/>
      <c r="M189" s="34"/>
      <c r="N189" s="92"/>
      <c r="O189" s="13"/>
      <c r="P189" s="13"/>
      <c r="Q189" s="13"/>
      <c r="R189" s="13"/>
      <c r="S189" s="6"/>
      <c r="AZ189" s="9"/>
    </row>
    <row r="190" spans="2:52" x14ac:dyDescent="0.2">
      <c r="B190" s="13"/>
      <c r="C190" s="13"/>
      <c r="D190" s="32"/>
      <c r="E190" s="32"/>
      <c r="F190" s="33"/>
      <c r="G190" s="7"/>
      <c r="H190" s="40"/>
      <c r="I190" s="7"/>
      <c r="J190" s="65"/>
      <c r="K190" s="66"/>
      <c r="L190" s="15"/>
      <c r="M190" s="34"/>
      <c r="N190" s="92"/>
      <c r="O190" s="13"/>
      <c r="P190" s="13"/>
      <c r="Q190" s="13"/>
      <c r="R190" s="13"/>
      <c r="S190" s="6"/>
      <c r="AZ190" s="9"/>
    </row>
    <row r="191" spans="2:52" x14ac:dyDescent="0.2">
      <c r="B191" s="13"/>
      <c r="C191" s="13"/>
      <c r="D191" s="32"/>
      <c r="E191" s="32"/>
      <c r="F191" s="33"/>
      <c r="G191" s="7"/>
      <c r="H191" s="40"/>
      <c r="I191" s="7"/>
      <c r="J191" s="65"/>
      <c r="K191" s="66"/>
      <c r="L191" s="15"/>
      <c r="M191" s="34"/>
      <c r="N191" s="92"/>
      <c r="O191" s="13"/>
      <c r="P191" s="13"/>
      <c r="Q191" s="13"/>
      <c r="R191" s="13"/>
      <c r="S191" s="6"/>
      <c r="AZ191" s="9"/>
    </row>
    <row r="192" spans="2:52" x14ac:dyDescent="0.2">
      <c r="B192" s="13"/>
      <c r="C192" s="13"/>
      <c r="D192" s="32"/>
      <c r="E192" s="32"/>
      <c r="F192" s="33"/>
      <c r="G192" s="7"/>
      <c r="H192" s="40"/>
      <c r="I192" s="7"/>
      <c r="J192" s="65"/>
      <c r="K192" s="66"/>
      <c r="L192" s="15"/>
      <c r="M192" s="34"/>
      <c r="N192" s="92"/>
      <c r="O192" s="13"/>
      <c r="P192" s="13"/>
      <c r="Q192" s="13"/>
      <c r="R192" s="13"/>
      <c r="S192" s="6"/>
      <c r="AZ192" s="9"/>
    </row>
    <row r="193" spans="2:52" x14ac:dyDescent="0.2">
      <c r="B193" s="13"/>
      <c r="C193" s="13"/>
      <c r="D193" s="32"/>
      <c r="E193" s="32"/>
      <c r="F193" s="33"/>
      <c r="G193" s="7"/>
      <c r="H193" s="40"/>
      <c r="I193" s="7"/>
      <c r="J193" s="65"/>
      <c r="K193" s="66"/>
      <c r="L193" s="15"/>
      <c r="M193" s="34"/>
      <c r="N193" s="92"/>
      <c r="O193" s="13"/>
      <c r="P193" s="13"/>
      <c r="R193" s="13"/>
      <c r="S193" s="6"/>
      <c r="AZ193" s="9"/>
    </row>
    <row r="194" spans="2:52" x14ac:dyDescent="0.2">
      <c r="B194" s="13"/>
      <c r="C194" s="13"/>
      <c r="D194" s="32"/>
      <c r="E194" s="32"/>
      <c r="F194" s="33"/>
      <c r="G194" s="7"/>
      <c r="H194" s="40"/>
      <c r="I194" s="7"/>
      <c r="J194" s="65"/>
      <c r="K194" s="66"/>
      <c r="L194" s="15"/>
      <c r="M194" s="34"/>
      <c r="N194" s="92"/>
      <c r="O194" s="13"/>
      <c r="P194" s="13"/>
      <c r="Q194" s="13"/>
      <c r="R194" s="13"/>
      <c r="S194" s="6"/>
      <c r="AZ194" s="9"/>
    </row>
    <row r="195" spans="2:52" x14ac:dyDescent="0.2">
      <c r="B195" s="13"/>
      <c r="C195" s="13"/>
      <c r="D195" s="32"/>
      <c r="E195" s="32"/>
      <c r="F195" s="33"/>
      <c r="G195" s="7"/>
      <c r="H195" s="40"/>
      <c r="I195" s="7"/>
      <c r="J195" s="65"/>
      <c r="K195" s="66"/>
      <c r="L195" s="15"/>
      <c r="M195" s="34"/>
      <c r="N195" s="92"/>
      <c r="O195" s="13"/>
      <c r="P195" s="13"/>
      <c r="Q195" s="13"/>
      <c r="R195" s="13"/>
      <c r="S195" s="6"/>
      <c r="AZ195" s="9"/>
    </row>
    <row r="196" spans="2:52" x14ac:dyDescent="0.2">
      <c r="B196" s="13"/>
      <c r="C196" s="13"/>
      <c r="D196" s="32"/>
      <c r="E196" s="32"/>
      <c r="F196" s="33"/>
      <c r="G196" s="7"/>
      <c r="H196" s="40"/>
      <c r="I196" s="7"/>
      <c r="J196" s="65"/>
      <c r="K196" s="66"/>
      <c r="L196" s="15"/>
      <c r="M196" s="34"/>
      <c r="N196" s="92"/>
      <c r="O196" s="80"/>
      <c r="P196" s="80"/>
      <c r="Q196" s="92"/>
      <c r="R196" s="80"/>
      <c r="S196" s="6"/>
      <c r="AZ196" s="9"/>
    </row>
    <row r="197" spans="2:52" x14ac:dyDescent="0.2">
      <c r="B197" s="13"/>
      <c r="C197" s="13"/>
      <c r="D197" s="32"/>
      <c r="E197" s="32"/>
      <c r="F197" s="33"/>
      <c r="G197" s="7"/>
      <c r="H197" s="40"/>
      <c r="I197" s="7"/>
      <c r="J197" s="65"/>
      <c r="K197" s="66"/>
      <c r="L197" s="15"/>
      <c r="M197" s="34"/>
      <c r="N197" s="92"/>
      <c r="O197" s="80"/>
      <c r="P197" s="80"/>
      <c r="Q197" s="80"/>
      <c r="R197" s="80"/>
      <c r="S197" s="6"/>
      <c r="AZ197" s="9"/>
    </row>
    <row r="198" spans="2:52" x14ac:dyDescent="0.2">
      <c r="B198" s="13"/>
      <c r="C198" s="13"/>
      <c r="D198" s="32"/>
      <c r="E198" s="32"/>
      <c r="F198" s="33"/>
      <c r="G198" s="40"/>
      <c r="H198" s="40"/>
      <c r="I198" s="7"/>
      <c r="J198" s="65"/>
      <c r="K198" s="66"/>
      <c r="L198" s="15"/>
      <c r="M198" s="34"/>
      <c r="N198" s="92"/>
      <c r="O198" s="80"/>
      <c r="P198" s="80"/>
      <c r="Q198" s="80"/>
      <c r="R198" s="80"/>
      <c r="S198" s="6"/>
      <c r="AZ198" s="9"/>
    </row>
    <row r="199" spans="2:52" x14ac:dyDescent="0.2">
      <c r="B199" s="13"/>
      <c r="C199" s="13"/>
      <c r="D199" s="32"/>
      <c r="E199" s="40"/>
      <c r="F199" s="33"/>
      <c r="G199" s="40"/>
      <c r="H199" s="40"/>
      <c r="I199" s="7"/>
      <c r="J199" s="65"/>
      <c r="K199" s="66"/>
      <c r="L199" s="15"/>
      <c r="M199" s="34"/>
      <c r="N199" s="92"/>
      <c r="O199" s="80"/>
      <c r="P199" s="80"/>
      <c r="Q199" s="80"/>
      <c r="R199" s="80"/>
      <c r="S199" s="6"/>
      <c r="AZ199" s="9"/>
    </row>
    <row r="200" spans="2:52" x14ac:dyDescent="0.2">
      <c r="B200" s="13"/>
      <c r="C200" s="13"/>
      <c r="D200" s="32"/>
      <c r="E200" s="32"/>
      <c r="F200" s="33"/>
      <c r="G200" s="40"/>
      <c r="H200" s="40"/>
      <c r="I200" s="7"/>
      <c r="J200" s="65"/>
      <c r="K200" s="66"/>
      <c r="L200" s="15"/>
      <c r="M200" s="34"/>
      <c r="N200" s="92"/>
      <c r="O200" s="80"/>
      <c r="P200" s="80"/>
      <c r="Q200" s="80"/>
      <c r="R200" s="80"/>
      <c r="S200" s="6"/>
      <c r="AZ200" s="9"/>
    </row>
    <row r="201" spans="2:52" x14ac:dyDescent="0.2">
      <c r="B201" s="13"/>
      <c r="C201" s="13"/>
      <c r="D201" s="32"/>
      <c r="E201" s="32"/>
      <c r="F201" s="33"/>
      <c r="G201" s="40"/>
      <c r="H201" s="40"/>
      <c r="I201" s="7"/>
      <c r="J201" s="65"/>
      <c r="K201" s="66"/>
      <c r="L201" s="15"/>
      <c r="M201" s="34"/>
      <c r="N201" s="92"/>
      <c r="O201" s="80"/>
      <c r="P201" s="80"/>
      <c r="Q201" s="80"/>
      <c r="R201" s="80"/>
      <c r="S201" s="6"/>
      <c r="AZ201" s="9"/>
    </row>
    <row r="202" spans="2:52" x14ac:dyDescent="0.2">
      <c r="B202" s="13"/>
      <c r="C202" s="13"/>
      <c r="D202" s="32"/>
      <c r="E202" s="32"/>
      <c r="F202" s="33"/>
      <c r="G202" s="40"/>
      <c r="H202" s="40"/>
      <c r="I202" s="7"/>
      <c r="J202" s="65"/>
      <c r="K202" s="66"/>
      <c r="L202" s="15"/>
      <c r="M202" s="34"/>
      <c r="N202" s="92"/>
      <c r="O202" s="80"/>
      <c r="P202" s="80"/>
      <c r="Q202" s="80"/>
      <c r="R202" s="80"/>
      <c r="S202" s="6"/>
      <c r="AZ202" s="9"/>
    </row>
    <row r="203" spans="2:52" x14ac:dyDescent="0.2">
      <c r="B203" s="13"/>
      <c r="C203" s="13"/>
      <c r="D203" s="32"/>
      <c r="E203" s="32"/>
      <c r="F203" s="33"/>
      <c r="G203" s="40"/>
      <c r="H203" s="40"/>
      <c r="I203" s="7"/>
      <c r="J203" s="65"/>
      <c r="K203" s="66"/>
      <c r="L203" s="15"/>
      <c r="M203" s="34"/>
      <c r="N203" s="92"/>
      <c r="O203" s="80"/>
      <c r="P203" s="80"/>
      <c r="Q203" s="93"/>
      <c r="R203" s="80"/>
      <c r="S203" s="6"/>
      <c r="AZ203" s="9"/>
    </row>
    <row r="204" spans="2:52" x14ac:dyDescent="0.2">
      <c r="B204" s="13"/>
      <c r="C204" s="13"/>
      <c r="D204" s="32"/>
      <c r="E204" s="32"/>
      <c r="F204" s="33"/>
      <c r="G204" s="40"/>
      <c r="H204" s="40"/>
      <c r="I204" s="7"/>
      <c r="J204" s="65"/>
      <c r="K204" s="66"/>
      <c r="L204" s="15"/>
      <c r="M204" s="34"/>
      <c r="N204" s="92"/>
      <c r="O204" s="80"/>
      <c r="P204" s="80"/>
      <c r="Q204" s="80"/>
      <c r="R204" s="94"/>
      <c r="AZ204" s="9"/>
    </row>
    <row r="205" spans="2:52" x14ac:dyDescent="0.2">
      <c r="B205" s="13"/>
      <c r="C205" s="13"/>
      <c r="D205" s="32"/>
      <c r="E205" s="32"/>
      <c r="F205" s="33"/>
      <c r="G205" s="40"/>
      <c r="H205" s="40"/>
      <c r="I205" s="7"/>
      <c r="J205" s="65"/>
      <c r="K205" s="66"/>
      <c r="L205" s="15"/>
      <c r="M205" s="34"/>
      <c r="N205" s="92"/>
      <c r="O205" s="80"/>
      <c r="P205" s="80"/>
      <c r="Q205" s="92"/>
      <c r="R205" s="94"/>
      <c r="AZ205" s="9"/>
    </row>
    <row r="206" spans="2:52" x14ac:dyDescent="0.2">
      <c r="B206" s="13"/>
      <c r="C206" s="80"/>
      <c r="D206" s="88"/>
      <c r="E206" s="88"/>
      <c r="F206" s="89"/>
      <c r="G206" s="90"/>
      <c r="H206" s="90"/>
      <c r="I206" s="91"/>
      <c r="J206" s="65"/>
      <c r="K206" s="66"/>
      <c r="L206" s="15"/>
      <c r="M206" s="34"/>
      <c r="N206" s="92"/>
      <c r="O206" s="80"/>
      <c r="P206" s="80"/>
      <c r="Q206" s="80"/>
      <c r="R206" s="80"/>
      <c r="S206" s="6"/>
      <c r="AZ206" s="9"/>
    </row>
    <row r="207" spans="2:52" x14ac:dyDescent="0.2">
      <c r="B207" s="80"/>
      <c r="C207" s="80"/>
      <c r="D207" s="88"/>
      <c r="E207" s="88"/>
      <c r="F207" s="89"/>
      <c r="G207" s="90"/>
      <c r="H207" s="90"/>
      <c r="I207" s="91"/>
      <c r="J207" s="65"/>
      <c r="K207" s="66"/>
      <c r="L207" s="15"/>
      <c r="M207" s="34"/>
      <c r="N207" s="14"/>
      <c r="O207" s="80"/>
      <c r="P207" s="80"/>
      <c r="Q207" s="80"/>
      <c r="R207" s="80"/>
      <c r="S207" s="6"/>
      <c r="AZ207" s="9"/>
    </row>
    <row r="208" spans="2:52" x14ac:dyDescent="0.2">
      <c r="B208" s="80"/>
      <c r="C208" s="13"/>
      <c r="D208" s="81"/>
      <c r="E208" s="32"/>
      <c r="F208" s="33"/>
      <c r="G208" s="40"/>
      <c r="H208" s="40"/>
      <c r="I208" s="7"/>
      <c r="J208" s="65"/>
      <c r="K208" s="66"/>
      <c r="L208" s="15"/>
      <c r="M208" s="34"/>
      <c r="N208" s="14"/>
      <c r="O208" s="80"/>
      <c r="P208" s="80"/>
      <c r="Q208" s="80"/>
      <c r="R208" s="95"/>
      <c r="S208" s="6"/>
      <c r="AZ208" s="9"/>
    </row>
    <row r="209" spans="2:52" x14ac:dyDescent="0.2">
      <c r="B209" s="13"/>
      <c r="C209" s="13"/>
      <c r="D209" s="32"/>
      <c r="E209" s="32"/>
      <c r="F209" s="33"/>
      <c r="G209" s="40"/>
      <c r="H209" s="40"/>
      <c r="I209" s="7"/>
      <c r="J209" s="65"/>
      <c r="K209" s="66"/>
      <c r="L209" s="15"/>
      <c r="M209" s="34"/>
      <c r="N209" s="14"/>
      <c r="O209" s="80"/>
      <c r="P209" s="80"/>
      <c r="Q209" s="80"/>
      <c r="R209" s="95"/>
      <c r="S209" s="6"/>
      <c r="AZ209" s="9"/>
    </row>
    <row r="210" spans="2:52" x14ac:dyDescent="0.2">
      <c r="B210" s="13"/>
      <c r="C210" s="13"/>
      <c r="D210" s="32"/>
      <c r="E210" s="32"/>
      <c r="F210" s="33"/>
      <c r="G210" s="40"/>
      <c r="H210" s="40"/>
      <c r="I210" s="7"/>
      <c r="J210" s="65"/>
      <c r="K210" s="66"/>
      <c r="L210" s="15"/>
      <c r="M210" s="34"/>
      <c r="N210" s="14"/>
      <c r="O210" s="80"/>
      <c r="P210" s="80"/>
      <c r="Q210" s="80"/>
      <c r="R210" s="95"/>
      <c r="S210" s="6"/>
      <c r="AZ210" s="9"/>
    </row>
    <row r="211" spans="2:52" x14ac:dyDescent="0.2">
      <c r="B211" s="13"/>
      <c r="C211" s="13"/>
      <c r="D211" s="32"/>
      <c r="E211" s="32"/>
      <c r="F211" s="33"/>
      <c r="G211" s="40"/>
      <c r="H211" s="40"/>
      <c r="I211" s="7"/>
      <c r="J211" s="65"/>
      <c r="K211" s="66"/>
      <c r="L211" s="15"/>
      <c r="M211" s="34"/>
      <c r="N211" s="14"/>
      <c r="O211" s="80"/>
      <c r="P211" s="80"/>
      <c r="Q211" s="80"/>
      <c r="R211" s="95"/>
      <c r="S211" s="6"/>
      <c r="AZ211" s="9"/>
    </row>
    <row r="212" spans="2:52" x14ac:dyDescent="0.2">
      <c r="B212" s="13"/>
      <c r="C212" s="13"/>
      <c r="D212" s="32"/>
      <c r="E212" s="32"/>
      <c r="F212" s="33"/>
      <c r="G212" s="40"/>
      <c r="H212" s="40"/>
      <c r="I212" s="7"/>
      <c r="J212" s="65"/>
      <c r="K212" s="66"/>
      <c r="L212" s="15"/>
      <c r="M212" s="34"/>
      <c r="N212" s="14"/>
      <c r="O212" s="80"/>
      <c r="P212" s="80"/>
      <c r="Q212" s="80"/>
      <c r="R212" s="95"/>
      <c r="S212" s="6"/>
      <c r="AZ212" s="9"/>
    </row>
    <row r="213" spans="2:52" x14ac:dyDescent="0.2">
      <c r="B213" s="13"/>
      <c r="C213" s="13"/>
      <c r="D213" s="32"/>
      <c r="E213" s="32"/>
      <c r="F213" s="33"/>
      <c r="G213" s="40"/>
      <c r="H213" s="40"/>
      <c r="I213" s="7"/>
      <c r="J213" s="65"/>
      <c r="K213" s="66"/>
      <c r="L213" s="15"/>
      <c r="M213" s="34"/>
      <c r="N213" s="14"/>
      <c r="O213" s="80"/>
      <c r="P213" s="80"/>
      <c r="Q213" s="80"/>
      <c r="R213" s="95"/>
      <c r="S213" s="6"/>
      <c r="AZ213" s="9"/>
    </row>
    <row r="214" spans="2:52" x14ac:dyDescent="0.2">
      <c r="B214" s="13"/>
      <c r="C214" s="13"/>
      <c r="D214" s="32"/>
      <c r="E214" s="32"/>
      <c r="F214" s="33"/>
      <c r="G214" s="40"/>
      <c r="H214" s="40"/>
      <c r="I214" s="7"/>
      <c r="J214" s="65"/>
      <c r="K214" s="66"/>
      <c r="L214" s="15"/>
      <c r="M214" s="34"/>
      <c r="N214" s="14"/>
      <c r="O214" s="80"/>
      <c r="P214" s="80"/>
      <c r="Q214" s="80"/>
      <c r="R214" s="95"/>
      <c r="S214" s="6"/>
      <c r="AZ214" s="9"/>
    </row>
    <row r="215" spans="2:52" x14ac:dyDescent="0.2">
      <c r="B215" s="13"/>
      <c r="C215" s="13"/>
      <c r="D215" s="32"/>
      <c r="E215" s="32"/>
      <c r="F215" s="33"/>
      <c r="G215" s="40"/>
      <c r="H215" s="40"/>
      <c r="I215" s="7"/>
      <c r="J215" s="65"/>
      <c r="K215" s="66"/>
      <c r="L215" s="15"/>
      <c r="M215" s="34"/>
      <c r="N215" s="14"/>
      <c r="O215" s="80"/>
      <c r="P215" s="80"/>
      <c r="Q215" s="95"/>
      <c r="R215" s="96"/>
      <c r="S215" s="6"/>
      <c r="AZ215" s="9"/>
    </row>
    <row r="216" spans="2:52" x14ac:dyDescent="0.2">
      <c r="B216" s="13"/>
      <c r="C216" s="13"/>
      <c r="D216" s="32"/>
      <c r="E216" s="32"/>
      <c r="F216" s="33"/>
      <c r="G216" s="40"/>
      <c r="H216" s="40"/>
      <c r="I216" s="7"/>
      <c r="J216" s="65"/>
      <c r="K216" s="66"/>
      <c r="L216" s="15"/>
      <c r="M216" s="34"/>
      <c r="N216" s="14"/>
      <c r="O216" s="80"/>
      <c r="P216" s="80"/>
      <c r="Q216" s="80"/>
      <c r="R216" s="95"/>
      <c r="S216" s="6"/>
      <c r="AZ216" s="9"/>
    </row>
    <row r="217" spans="2:52" x14ac:dyDescent="0.2">
      <c r="B217" s="13"/>
      <c r="C217" s="13"/>
      <c r="D217" s="32"/>
      <c r="E217" s="32"/>
      <c r="F217" s="33"/>
      <c r="G217" s="40"/>
      <c r="H217" s="40"/>
      <c r="I217" s="7"/>
      <c r="J217" s="65"/>
      <c r="K217" s="66"/>
      <c r="L217" s="15"/>
      <c r="M217" s="34"/>
      <c r="N217" s="14"/>
      <c r="O217" s="80"/>
      <c r="P217" s="80"/>
      <c r="Q217" s="80"/>
      <c r="R217" s="95"/>
      <c r="S217" s="6"/>
      <c r="AZ217" s="9"/>
    </row>
    <row r="218" spans="2:52" x14ac:dyDescent="0.2">
      <c r="B218" s="13"/>
      <c r="C218" s="13"/>
      <c r="D218" s="32"/>
      <c r="E218" s="32"/>
      <c r="F218" s="33"/>
      <c r="G218" s="40"/>
      <c r="H218" s="40"/>
      <c r="I218" s="7"/>
      <c r="J218" s="65"/>
      <c r="K218" s="66"/>
      <c r="L218" s="15"/>
      <c r="M218" s="34"/>
      <c r="N218" s="14"/>
      <c r="O218" s="80"/>
      <c r="P218" s="80"/>
      <c r="Q218" s="80"/>
      <c r="R218" s="95"/>
      <c r="S218" s="6"/>
      <c r="AZ218" s="9"/>
    </row>
    <row r="219" spans="2:52" x14ac:dyDescent="0.2">
      <c r="B219" s="13"/>
      <c r="C219" s="13"/>
      <c r="D219" s="32"/>
      <c r="E219" s="32"/>
      <c r="F219" s="33"/>
      <c r="G219" s="40"/>
      <c r="H219" s="7"/>
      <c r="I219" s="7"/>
      <c r="J219" s="65"/>
      <c r="K219" s="66"/>
      <c r="L219" s="15"/>
      <c r="M219" s="34"/>
      <c r="N219" s="14"/>
      <c r="O219" s="80"/>
      <c r="P219" s="80"/>
      <c r="Q219" s="95"/>
      <c r="R219" s="95"/>
      <c r="S219" s="6"/>
      <c r="AZ219" s="9"/>
    </row>
    <row r="220" spans="2:52" x14ac:dyDescent="0.2">
      <c r="B220" s="13"/>
      <c r="C220" s="13"/>
      <c r="D220" s="32"/>
      <c r="E220" s="32"/>
      <c r="F220" s="33"/>
      <c r="G220" s="40"/>
      <c r="H220" s="7"/>
      <c r="I220" s="7"/>
      <c r="J220" s="65"/>
      <c r="K220" s="66"/>
      <c r="L220" s="15"/>
      <c r="M220" s="34"/>
      <c r="N220" s="14"/>
      <c r="O220" s="80"/>
      <c r="P220" s="80"/>
      <c r="Q220" s="97"/>
      <c r="R220" s="95"/>
      <c r="S220" s="6"/>
      <c r="AZ220" s="9"/>
    </row>
    <row r="221" spans="2:52" x14ac:dyDescent="0.2">
      <c r="B221" s="13"/>
      <c r="C221" s="13"/>
      <c r="D221" s="32"/>
      <c r="E221" s="32"/>
      <c r="F221" s="33"/>
      <c r="G221" s="7"/>
      <c r="H221" s="7"/>
      <c r="I221" s="7"/>
      <c r="J221" s="65"/>
      <c r="K221" s="66"/>
      <c r="L221" s="15"/>
      <c r="M221" s="34"/>
      <c r="N221" s="14"/>
      <c r="O221" s="80"/>
      <c r="P221" s="80"/>
      <c r="Q221" s="80"/>
      <c r="R221" s="95"/>
      <c r="S221" s="6"/>
      <c r="AZ221" s="9"/>
    </row>
    <row r="222" spans="2:52" x14ac:dyDescent="0.2">
      <c r="B222" s="13"/>
      <c r="C222" s="13"/>
      <c r="D222" s="32"/>
      <c r="E222" s="32"/>
      <c r="F222" s="33"/>
      <c r="G222" s="7"/>
      <c r="H222" s="7"/>
      <c r="I222" s="7"/>
      <c r="J222" s="65"/>
      <c r="K222" s="66"/>
      <c r="L222" s="15"/>
      <c r="M222" s="34"/>
      <c r="N222" s="14"/>
      <c r="O222" s="80"/>
      <c r="P222" s="80"/>
      <c r="Q222" s="80"/>
      <c r="R222" s="95"/>
      <c r="S222" s="6"/>
      <c r="AZ222" s="9"/>
    </row>
    <row r="223" spans="2:52" x14ac:dyDescent="0.2">
      <c r="B223" s="13"/>
      <c r="C223" s="13"/>
      <c r="D223" s="32"/>
      <c r="E223" s="32"/>
      <c r="F223" s="33"/>
      <c r="G223" s="40"/>
      <c r="H223" s="40"/>
      <c r="I223" s="7"/>
      <c r="J223" s="65"/>
      <c r="K223" s="66"/>
      <c r="L223" s="15"/>
      <c r="M223" s="34"/>
      <c r="N223" s="14"/>
      <c r="O223" s="80"/>
      <c r="P223" s="80"/>
      <c r="Q223" s="95"/>
      <c r="R223" s="96"/>
      <c r="S223" s="6"/>
      <c r="AZ223" s="9"/>
    </row>
    <row r="224" spans="2:52" x14ac:dyDescent="0.2">
      <c r="B224" s="13"/>
      <c r="C224" s="13"/>
      <c r="D224" s="32"/>
      <c r="E224" s="32"/>
      <c r="F224" s="33"/>
      <c r="G224" s="40"/>
      <c r="H224" s="40"/>
      <c r="I224" s="7"/>
      <c r="J224" s="65"/>
      <c r="K224" s="66"/>
      <c r="L224" s="15"/>
      <c r="M224" s="34"/>
      <c r="N224" s="14"/>
      <c r="O224" s="80"/>
      <c r="P224" s="80"/>
      <c r="Q224" s="80"/>
      <c r="R224" s="95"/>
      <c r="S224" s="6"/>
      <c r="AZ224" s="9"/>
    </row>
    <row r="225" spans="2:52" x14ac:dyDescent="0.2">
      <c r="B225" s="13"/>
      <c r="C225" s="13"/>
      <c r="D225" s="32"/>
      <c r="E225" s="32"/>
      <c r="F225" s="33"/>
      <c r="G225" s="40"/>
      <c r="H225" s="40"/>
      <c r="I225" s="7"/>
      <c r="J225" s="65"/>
      <c r="K225" s="66"/>
      <c r="L225" s="15"/>
      <c r="M225" s="34"/>
      <c r="N225" s="14"/>
      <c r="O225" s="80"/>
      <c r="P225" s="80"/>
      <c r="Q225" s="80"/>
      <c r="R225" s="95"/>
      <c r="S225" s="6"/>
      <c r="AZ225" s="9"/>
    </row>
    <row r="226" spans="2:52" x14ac:dyDescent="0.2">
      <c r="B226" s="13"/>
      <c r="C226" s="13"/>
      <c r="D226" s="32"/>
      <c r="E226" s="32"/>
      <c r="F226" s="33"/>
      <c r="G226" s="40"/>
      <c r="H226" s="40"/>
      <c r="I226" s="7"/>
      <c r="J226" s="65"/>
      <c r="K226" s="66"/>
      <c r="L226" s="15"/>
      <c r="M226" s="34"/>
      <c r="N226" s="14"/>
      <c r="O226" s="80"/>
      <c r="P226" s="80"/>
      <c r="Q226" s="80"/>
      <c r="R226" s="95"/>
      <c r="S226" s="6"/>
      <c r="AZ226" s="9"/>
    </row>
    <row r="227" spans="2:52" x14ac:dyDescent="0.2">
      <c r="B227" s="13"/>
      <c r="C227" s="13"/>
      <c r="D227" s="32"/>
      <c r="E227" s="32"/>
      <c r="F227" s="33"/>
      <c r="G227" s="40"/>
      <c r="H227" s="40"/>
      <c r="I227" s="7"/>
      <c r="J227" s="65"/>
      <c r="K227" s="66"/>
      <c r="L227" s="15"/>
      <c r="M227" s="34"/>
      <c r="N227" s="14"/>
      <c r="O227" s="80"/>
      <c r="P227" s="80"/>
      <c r="Q227" s="95"/>
      <c r="R227" s="95"/>
      <c r="S227" s="6"/>
      <c r="AZ227" s="9"/>
    </row>
    <row r="228" spans="2:52" x14ac:dyDescent="0.2">
      <c r="B228" s="13"/>
      <c r="C228" s="13"/>
      <c r="D228" s="32"/>
      <c r="E228" s="32"/>
      <c r="F228" s="33"/>
      <c r="G228" s="40"/>
      <c r="H228" s="40"/>
      <c r="I228" s="7"/>
      <c r="J228" s="65"/>
      <c r="K228" s="66"/>
      <c r="L228" s="15"/>
      <c r="M228" s="34"/>
      <c r="N228" s="14"/>
      <c r="O228" s="80"/>
      <c r="P228" s="80"/>
      <c r="Q228" s="80"/>
      <c r="R228" s="95"/>
      <c r="S228" s="6"/>
      <c r="AZ228" s="9"/>
    </row>
    <row r="229" spans="2:52" x14ac:dyDescent="0.2">
      <c r="B229" s="13"/>
      <c r="C229" s="13"/>
      <c r="D229" s="32"/>
      <c r="E229" s="32"/>
      <c r="F229" s="33"/>
      <c r="G229" s="40"/>
      <c r="H229" s="40"/>
      <c r="I229" s="7"/>
      <c r="J229" s="65"/>
      <c r="K229" s="66"/>
      <c r="L229" s="15"/>
      <c r="M229" s="34"/>
      <c r="N229" s="14"/>
      <c r="O229" s="80"/>
      <c r="P229" s="80"/>
      <c r="Q229" s="80"/>
      <c r="R229" s="95"/>
      <c r="S229" s="6"/>
      <c r="AZ229" s="9"/>
    </row>
    <row r="230" spans="2:52" x14ac:dyDescent="0.2">
      <c r="B230" s="13"/>
      <c r="C230" s="13"/>
      <c r="D230" s="32"/>
      <c r="E230" s="32"/>
      <c r="F230" s="33"/>
      <c r="G230" s="40"/>
      <c r="H230" s="40"/>
      <c r="I230" s="7"/>
      <c r="J230" s="65"/>
      <c r="K230" s="66"/>
      <c r="L230" s="15"/>
      <c r="M230" s="34"/>
      <c r="N230" s="14"/>
      <c r="O230" s="80"/>
      <c r="P230" s="98"/>
      <c r="Q230" s="80"/>
      <c r="R230" s="95"/>
      <c r="S230" s="6"/>
      <c r="AZ230" s="9"/>
    </row>
    <row r="231" spans="2:52" x14ac:dyDescent="0.2">
      <c r="B231" s="13"/>
      <c r="C231" s="13"/>
      <c r="D231" s="32"/>
      <c r="E231" s="32"/>
      <c r="F231" s="33"/>
      <c r="G231" s="40"/>
      <c r="H231" s="40"/>
      <c r="I231" s="7"/>
      <c r="J231" s="65"/>
      <c r="K231" s="66"/>
      <c r="L231" s="15"/>
      <c r="M231" s="34"/>
      <c r="N231" s="14"/>
      <c r="O231" s="80"/>
      <c r="P231" s="80"/>
      <c r="Q231" s="95"/>
      <c r="R231" s="95"/>
      <c r="S231" s="6"/>
      <c r="AZ231" s="9"/>
    </row>
    <row r="232" spans="2:52" x14ac:dyDescent="0.2">
      <c r="B232" s="13"/>
      <c r="C232" s="13"/>
      <c r="D232" s="32"/>
      <c r="E232" s="32"/>
      <c r="F232" s="33"/>
      <c r="G232" s="40"/>
      <c r="H232" s="40"/>
      <c r="I232" s="7"/>
      <c r="J232" s="65"/>
      <c r="K232" s="66"/>
      <c r="L232" s="15"/>
      <c r="M232" s="34"/>
      <c r="N232" s="14"/>
      <c r="O232" s="80"/>
      <c r="P232" s="80"/>
      <c r="Q232" s="80"/>
      <c r="R232" s="95"/>
      <c r="S232" s="6"/>
      <c r="AZ232" s="9"/>
    </row>
    <row r="233" spans="2:52" x14ac:dyDescent="0.2">
      <c r="B233" s="13"/>
      <c r="C233" s="13"/>
      <c r="D233" s="32"/>
      <c r="E233" s="32"/>
      <c r="F233" s="33"/>
      <c r="G233" s="40"/>
      <c r="H233" s="40"/>
      <c r="I233" s="7"/>
      <c r="J233" s="65"/>
      <c r="K233" s="66"/>
      <c r="L233" s="15"/>
      <c r="M233" s="34"/>
      <c r="N233" s="14"/>
      <c r="O233" s="80"/>
      <c r="P233" s="80"/>
      <c r="Q233" s="80"/>
      <c r="R233" s="95"/>
      <c r="S233" s="6"/>
      <c r="AZ233" s="9"/>
    </row>
    <row r="234" spans="2:52" x14ac:dyDescent="0.2">
      <c r="B234" s="13"/>
      <c r="C234" s="13"/>
      <c r="D234" s="32"/>
      <c r="E234" s="32"/>
      <c r="F234" s="33"/>
      <c r="G234" s="40"/>
      <c r="H234" s="40"/>
      <c r="I234" s="7"/>
      <c r="J234" s="65"/>
      <c r="K234" s="66"/>
      <c r="L234" s="15"/>
      <c r="M234" s="34"/>
      <c r="N234" s="14"/>
      <c r="O234" s="80"/>
      <c r="P234" s="80"/>
      <c r="Q234" s="80"/>
      <c r="R234" s="95"/>
      <c r="S234" s="6"/>
      <c r="AZ234" s="9"/>
    </row>
    <row r="235" spans="2:52" x14ac:dyDescent="0.2">
      <c r="B235" s="13"/>
      <c r="C235" s="13"/>
      <c r="D235" s="32"/>
      <c r="E235" s="32"/>
      <c r="F235" s="33"/>
      <c r="G235" s="40"/>
      <c r="H235" s="40"/>
      <c r="I235" s="7"/>
      <c r="J235" s="65"/>
      <c r="K235" s="66"/>
      <c r="L235" s="15"/>
      <c r="M235" s="34"/>
      <c r="N235" s="14"/>
      <c r="O235" s="80"/>
      <c r="P235" s="80"/>
      <c r="Q235" s="80"/>
      <c r="R235" s="95"/>
      <c r="S235" s="6"/>
      <c r="AZ235" s="9"/>
    </row>
    <row r="236" spans="2:52" x14ac:dyDescent="0.2">
      <c r="B236" s="13"/>
      <c r="C236" s="13"/>
      <c r="D236" s="32"/>
      <c r="E236" s="32"/>
      <c r="F236" s="33"/>
      <c r="G236" s="40"/>
      <c r="H236" s="40"/>
      <c r="I236" s="7"/>
      <c r="J236" s="65"/>
      <c r="K236" s="66"/>
      <c r="L236" s="15"/>
      <c r="M236" s="34"/>
      <c r="N236" s="14"/>
      <c r="O236" s="80"/>
      <c r="P236" s="80"/>
      <c r="Q236" s="80"/>
      <c r="R236" s="95"/>
      <c r="S236" s="6"/>
      <c r="AZ236" s="9"/>
    </row>
    <row r="237" spans="2:52" x14ac:dyDescent="0.2">
      <c r="B237" s="13"/>
      <c r="C237" s="13"/>
      <c r="D237" s="32"/>
      <c r="E237" s="32"/>
      <c r="F237" s="33"/>
      <c r="G237" s="40"/>
      <c r="H237" s="40"/>
      <c r="I237" s="7"/>
      <c r="J237" s="65"/>
      <c r="K237" s="66"/>
      <c r="L237" s="15"/>
      <c r="M237" s="34"/>
      <c r="N237" s="14"/>
      <c r="O237" s="80"/>
      <c r="P237" s="80"/>
      <c r="Q237" s="80"/>
      <c r="R237" s="95"/>
      <c r="S237" s="6"/>
      <c r="AZ237" s="9"/>
    </row>
    <row r="238" spans="2:52" x14ac:dyDescent="0.2">
      <c r="B238" s="13"/>
      <c r="C238" s="13"/>
      <c r="D238" s="32"/>
      <c r="E238" s="32"/>
      <c r="F238" s="33"/>
      <c r="G238" s="40"/>
      <c r="H238" s="40"/>
      <c r="I238" s="7"/>
      <c r="J238" s="65"/>
      <c r="K238" s="66"/>
      <c r="L238" s="15"/>
      <c r="M238" s="34"/>
      <c r="N238" s="14"/>
      <c r="O238" s="80"/>
      <c r="P238" s="80"/>
      <c r="Q238" s="80"/>
      <c r="R238" s="95"/>
      <c r="S238" s="6"/>
      <c r="AZ238" s="9"/>
    </row>
    <row r="239" spans="2:52" x14ac:dyDescent="0.2">
      <c r="B239" s="13"/>
      <c r="C239" s="13"/>
      <c r="D239" s="32"/>
      <c r="E239" s="32"/>
      <c r="F239" s="33"/>
      <c r="G239" s="40"/>
      <c r="H239" s="40"/>
      <c r="I239" s="7"/>
      <c r="J239" s="65"/>
      <c r="K239" s="66"/>
      <c r="L239" s="15"/>
      <c r="M239" s="34"/>
      <c r="N239" s="14"/>
      <c r="O239" s="80"/>
      <c r="P239" s="80"/>
      <c r="Q239" s="80"/>
      <c r="R239" s="95"/>
      <c r="S239" s="6"/>
      <c r="AZ239" s="9"/>
    </row>
    <row r="240" spans="2:52" x14ac:dyDescent="0.2">
      <c r="B240" s="13"/>
      <c r="C240" s="13"/>
      <c r="D240" s="32"/>
      <c r="E240" s="32"/>
      <c r="F240" s="33"/>
      <c r="G240" s="40"/>
      <c r="H240" s="40"/>
      <c r="I240" s="7"/>
      <c r="J240" s="65"/>
      <c r="K240" s="66"/>
      <c r="L240" s="15"/>
      <c r="M240" s="34"/>
      <c r="N240" s="14"/>
      <c r="O240" s="80"/>
      <c r="P240" s="80"/>
      <c r="Q240" s="80"/>
      <c r="R240" s="95"/>
      <c r="S240" s="6"/>
      <c r="AZ240" s="9"/>
    </row>
    <row r="241" spans="2:52" x14ac:dyDescent="0.2">
      <c r="B241" s="13"/>
      <c r="C241" s="13"/>
      <c r="D241" s="32"/>
      <c r="E241" s="32"/>
      <c r="F241" s="33"/>
      <c r="G241" s="40"/>
      <c r="H241" s="40"/>
      <c r="I241" s="7"/>
      <c r="J241" s="65"/>
      <c r="K241" s="66"/>
      <c r="L241" s="15"/>
      <c r="M241" s="34"/>
      <c r="N241" s="14"/>
      <c r="O241" s="80"/>
      <c r="P241" s="80"/>
      <c r="Q241" s="80"/>
      <c r="R241" s="95"/>
      <c r="S241" s="6"/>
      <c r="AZ241" s="9"/>
    </row>
    <row r="242" spans="2:52" x14ac:dyDescent="0.2">
      <c r="B242" s="13"/>
      <c r="C242" s="13"/>
      <c r="D242" s="32"/>
      <c r="E242" s="32"/>
      <c r="F242" s="33"/>
      <c r="G242" s="40"/>
      <c r="H242" s="40"/>
      <c r="I242" s="7"/>
      <c r="J242" s="65"/>
      <c r="K242" s="66"/>
      <c r="L242" s="15"/>
      <c r="M242" s="34"/>
      <c r="N242" s="14"/>
      <c r="O242" s="80"/>
      <c r="P242" s="80"/>
      <c r="Q242" s="80"/>
      <c r="R242" s="95"/>
      <c r="S242" s="6"/>
      <c r="AZ242" s="9"/>
    </row>
    <row r="243" spans="2:52" x14ac:dyDescent="0.2">
      <c r="B243" s="13"/>
      <c r="C243" s="13"/>
      <c r="D243" s="32"/>
      <c r="E243" s="32"/>
      <c r="F243" s="33"/>
      <c r="G243" s="40"/>
      <c r="H243" s="40"/>
      <c r="I243" s="7"/>
      <c r="J243" s="65"/>
      <c r="K243" s="66"/>
      <c r="L243" s="15"/>
      <c r="M243" s="34"/>
      <c r="N243" s="14"/>
      <c r="O243" s="80"/>
      <c r="P243" s="80"/>
      <c r="Q243" s="80"/>
      <c r="R243" s="95"/>
      <c r="S243" s="6"/>
      <c r="AZ243" s="9"/>
    </row>
    <row r="244" spans="2:52" x14ac:dyDescent="0.2">
      <c r="B244" s="13"/>
      <c r="C244" s="13"/>
      <c r="D244" s="32"/>
      <c r="E244" s="32"/>
      <c r="F244" s="33"/>
      <c r="G244" s="40"/>
      <c r="H244" s="40"/>
      <c r="I244" s="7"/>
      <c r="J244" s="65"/>
      <c r="K244" s="66"/>
      <c r="L244" s="15"/>
      <c r="M244" s="34"/>
      <c r="N244" s="14"/>
      <c r="O244" s="80"/>
      <c r="P244" s="80"/>
      <c r="Q244" s="80"/>
      <c r="R244" s="95"/>
      <c r="S244" s="6"/>
      <c r="AZ244" s="9"/>
    </row>
    <row r="245" spans="2:52" x14ac:dyDescent="0.2">
      <c r="B245" s="13"/>
      <c r="C245" s="13"/>
      <c r="D245" s="32"/>
      <c r="E245" s="32"/>
      <c r="F245" s="33"/>
      <c r="G245" s="40"/>
      <c r="H245" s="40"/>
      <c r="I245" s="7"/>
      <c r="J245" s="65"/>
      <c r="K245" s="66"/>
      <c r="L245" s="15"/>
      <c r="M245" s="34"/>
      <c r="N245" s="14"/>
      <c r="O245" s="80"/>
      <c r="P245" s="80"/>
      <c r="Q245" s="80"/>
      <c r="R245" s="95"/>
      <c r="S245" s="6"/>
      <c r="AZ245" s="9"/>
    </row>
    <row r="246" spans="2:52" x14ac:dyDescent="0.2">
      <c r="B246" s="13"/>
      <c r="C246" s="13"/>
      <c r="D246" s="32"/>
      <c r="E246" s="32"/>
      <c r="F246" s="33"/>
      <c r="G246" s="40"/>
      <c r="H246" s="40"/>
      <c r="I246" s="7"/>
      <c r="J246" s="65"/>
      <c r="K246" s="66"/>
      <c r="L246" s="15"/>
      <c r="M246" s="34"/>
      <c r="N246" s="14"/>
      <c r="O246" s="80"/>
      <c r="P246" s="80"/>
      <c r="Q246" s="80"/>
      <c r="R246" s="95"/>
      <c r="S246" s="6"/>
      <c r="AZ246" s="9"/>
    </row>
    <row r="247" spans="2:52" x14ac:dyDescent="0.2">
      <c r="B247" s="13"/>
      <c r="C247" s="13"/>
      <c r="D247" s="32"/>
      <c r="E247" s="32"/>
      <c r="F247" s="33"/>
      <c r="G247" s="40"/>
      <c r="H247" s="40"/>
      <c r="I247" s="7"/>
      <c r="J247" s="65"/>
      <c r="K247" s="66"/>
      <c r="L247" s="15"/>
      <c r="M247" s="34"/>
      <c r="N247" s="14"/>
      <c r="O247" s="80"/>
      <c r="P247" s="80"/>
      <c r="Q247" s="80"/>
      <c r="R247" s="95"/>
      <c r="S247" s="6"/>
      <c r="AZ247" s="9"/>
    </row>
    <row r="248" spans="2:52" x14ac:dyDescent="0.2">
      <c r="B248" s="13"/>
      <c r="C248" s="13"/>
      <c r="D248" s="32"/>
      <c r="E248" s="32"/>
      <c r="F248" s="33"/>
      <c r="G248" s="40"/>
      <c r="H248" s="40"/>
      <c r="I248" s="7"/>
      <c r="J248" s="65"/>
      <c r="K248" s="66"/>
      <c r="L248" s="15"/>
      <c r="M248" s="34"/>
      <c r="N248" s="14"/>
      <c r="O248" s="80"/>
      <c r="P248" s="80"/>
      <c r="Q248" s="80"/>
      <c r="R248" s="95"/>
      <c r="S248" s="6"/>
      <c r="AZ248" s="9"/>
    </row>
    <row r="249" spans="2:52" x14ac:dyDescent="0.2">
      <c r="B249" s="13"/>
      <c r="C249" s="13"/>
      <c r="D249" s="32"/>
      <c r="E249" s="32"/>
      <c r="F249" s="33"/>
      <c r="G249" s="40"/>
      <c r="H249" s="40"/>
      <c r="I249" s="7"/>
      <c r="J249" s="65"/>
      <c r="K249" s="66"/>
      <c r="L249" s="15"/>
      <c r="M249" s="34"/>
      <c r="N249" s="92"/>
      <c r="O249" s="80"/>
      <c r="P249" s="80"/>
      <c r="Q249" s="80"/>
      <c r="R249" s="95"/>
      <c r="S249" s="6"/>
      <c r="AZ249" s="9"/>
    </row>
    <row r="250" spans="2:52" x14ac:dyDescent="0.2">
      <c r="B250" s="13"/>
      <c r="C250" s="13"/>
      <c r="D250" s="32"/>
      <c r="E250" s="32"/>
      <c r="F250" s="33"/>
      <c r="G250" s="40"/>
      <c r="H250" s="40"/>
      <c r="I250" s="7"/>
      <c r="J250" s="65"/>
      <c r="K250" s="66"/>
      <c r="L250" s="15"/>
      <c r="M250" s="34"/>
      <c r="N250" s="92"/>
      <c r="O250" s="80"/>
      <c r="P250" s="80"/>
      <c r="Q250" s="80"/>
      <c r="R250" s="95"/>
      <c r="S250" s="6"/>
      <c r="AZ250" s="9"/>
    </row>
    <row r="251" spans="2:52" x14ac:dyDescent="0.2">
      <c r="B251" s="13"/>
      <c r="C251" s="13"/>
      <c r="D251" s="32"/>
      <c r="E251" s="32"/>
      <c r="F251" s="33"/>
      <c r="G251" s="40"/>
      <c r="H251" s="40"/>
      <c r="I251" s="7"/>
      <c r="J251" s="65"/>
      <c r="K251" s="66"/>
      <c r="L251" s="15"/>
      <c r="M251" s="34"/>
      <c r="N251" s="92"/>
      <c r="O251" s="80"/>
      <c r="P251" s="80"/>
      <c r="Q251" s="80"/>
      <c r="R251" s="95"/>
      <c r="S251" s="6"/>
      <c r="AZ251" s="9"/>
    </row>
    <row r="252" spans="2:52" x14ac:dyDescent="0.2">
      <c r="B252" s="13"/>
      <c r="C252" s="13"/>
      <c r="D252" s="32"/>
      <c r="E252" s="32"/>
      <c r="F252" s="33"/>
      <c r="G252" s="40"/>
      <c r="H252" s="40"/>
      <c r="I252" s="7"/>
      <c r="J252" s="65"/>
      <c r="K252" s="66"/>
      <c r="L252" s="15"/>
      <c r="M252" s="34"/>
      <c r="N252" s="92"/>
      <c r="O252" s="80"/>
      <c r="P252" s="80"/>
      <c r="Q252" s="80"/>
      <c r="R252" s="95"/>
      <c r="S252" s="6"/>
      <c r="AZ252" s="9"/>
    </row>
    <row r="253" spans="2:52" x14ac:dyDescent="0.2">
      <c r="B253" s="13"/>
      <c r="C253" s="13"/>
      <c r="D253" s="32"/>
      <c r="E253" s="32"/>
      <c r="F253" s="33"/>
      <c r="G253" s="40"/>
      <c r="H253" s="40"/>
      <c r="I253" s="7"/>
      <c r="J253" s="65"/>
      <c r="K253" s="66"/>
      <c r="L253" s="15"/>
      <c r="M253" s="34"/>
      <c r="N253" s="92"/>
      <c r="O253" s="80"/>
      <c r="P253" s="80"/>
      <c r="Q253" s="80"/>
      <c r="R253" s="95"/>
      <c r="S253" s="6"/>
      <c r="AZ253" s="9"/>
    </row>
    <row r="254" spans="2:52" x14ac:dyDescent="0.2">
      <c r="B254" s="13"/>
      <c r="C254" s="13"/>
      <c r="D254" s="32"/>
      <c r="E254" s="32"/>
      <c r="F254" s="33"/>
      <c r="G254" s="40"/>
      <c r="H254" s="40"/>
      <c r="I254" s="7"/>
      <c r="J254" s="65"/>
      <c r="K254" s="66"/>
      <c r="L254" s="15"/>
      <c r="M254" s="34"/>
      <c r="N254" s="92"/>
      <c r="O254" s="80"/>
      <c r="P254" s="80"/>
      <c r="Q254" s="80"/>
      <c r="R254" s="95"/>
      <c r="S254" s="6"/>
      <c r="AZ254" s="9"/>
    </row>
    <row r="255" spans="2:52" x14ac:dyDescent="0.2">
      <c r="B255" s="13"/>
      <c r="C255" s="13"/>
      <c r="D255" s="32"/>
      <c r="E255" s="32"/>
      <c r="F255" s="33"/>
      <c r="G255" s="40"/>
      <c r="H255" s="40"/>
      <c r="I255" s="7"/>
      <c r="J255" s="65"/>
      <c r="K255" s="66"/>
      <c r="L255" s="15"/>
      <c r="M255" s="34"/>
      <c r="N255" s="92"/>
      <c r="O255" s="80"/>
      <c r="P255" s="80"/>
      <c r="Q255" s="95"/>
      <c r="R255" s="95"/>
      <c r="S255" s="6"/>
      <c r="AZ255" s="9"/>
    </row>
    <row r="256" spans="2:52" x14ac:dyDescent="0.2">
      <c r="B256" s="13"/>
      <c r="C256" s="13"/>
      <c r="D256" s="32"/>
      <c r="E256" s="32"/>
      <c r="F256" s="33"/>
      <c r="G256" s="40"/>
      <c r="H256" s="40"/>
      <c r="I256" s="7"/>
      <c r="J256" s="65"/>
      <c r="K256" s="66"/>
      <c r="L256" s="15"/>
      <c r="M256" s="34"/>
      <c r="N256" s="92"/>
      <c r="O256" s="80"/>
      <c r="P256" s="80"/>
      <c r="Q256" s="80"/>
      <c r="R256" s="95"/>
      <c r="S256" s="6"/>
      <c r="AZ256" s="9"/>
    </row>
    <row r="257" spans="2:52" x14ac:dyDescent="0.2">
      <c r="B257" s="13"/>
      <c r="C257" s="13"/>
      <c r="D257" s="32"/>
      <c r="E257" s="32"/>
      <c r="F257" s="33"/>
      <c r="G257" s="40"/>
      <c r="H257" s="40"/>
      <c r="I257" s="7"/>
      <c r="J257" s="65"/>
      <c r="K257" s="66"/>
      <c r="L257" s="15"/>
      <c r="M257" s="34"/>
      <c r="N257" s="92"/>
      <c r="O257" s="80"/>
      <c r="P257" s="80"/>
      <c r="Q257" s="80"/>
      <c r="R257" s="95"/>
      <c r="S257" s="6"/>
      <c r="AZ257" s="9"/>
    </row>
    <row r="258" spans="2:52" x14ac:dyDescent="0.2">
      <c r="B258" s="13"/>
      <c r="C258" s="13"/>
      <c r="D258" s="32"/>
      <c r="E258" s="32"/>
      <c r="F258" s="33"/>
      <c r="G258" s="40"/>
      <c r="H258" s="40"/>
      <c r="I258" s="7"/>
      <c r="J258" s="65"/>
      <c r="K258" s="66"/>
      <c r="L258" s="15"/>
      <c r="M258" s="34"/>
      <c r="N258" s="92"/>
      <c r="O258" s="80"/>
      <c r="P258" s="80"/>
      <c r="Q258" s="80"/>
      <c r="R258" s="95"/>
      <c r="S258" s="6"/>
      <c r="AZ258" s="9"/>
    </row>
    <row r="259" spans="2:52" x14ac:dyDescent="0.2">
      <c r="B259" s="13"/>
      <c r="C259" s="13"/>
      <c r="D259" s="32"/>
      <c r="E259" s="32"/>
      <c r="F259" s="33"/>
      <c r="G259" s="40"/>
      <c r="H259" s="40"/>
      <c r="I259" s="7"/>
      <c r="J259" s="65"/>
      <c r="K259" s="66"/>
      <c r="L259" s="15"/>
      <c r="M259" s="34"/>
      <c r="N259" s="92"/>
      <c r="O259" s="80"/>
      <c r="P259" s="80"/>
      <c r="Q259" s="95"/>
      <c r="R259" s="95"/>
      <c r="S259" s="6"/>
      <c r="AZ259" s="9"/>
    </row>
    <row r="260" spans="2:52" x14ac:dyDescent="0.2">
      <c r="B260" s="13"/>
      <c r="C260" s="13"/>
      <c r="D260" s="32"/>
      <c r="E260" s="32"/>
      <c r="F260" s="33"/>
      <c r="G260" s="40"/>
      <c r="H260" s="40"/>
      <c r="I260" s="7"/>
      <c r="J260" s="65"/>
      <c r="K260" s="66"/>
      <c r="L260" s="15"/>
      <c r="M260" s="34"/>
      <c r="N260" s="92"/>
      <c r="O260" s="80"/>
      <c r="P260" s="80"/>
      <c r="Q260" s="80"/>
      <c r="R260" s="95"/>
      <c r="S260" s="6"/>
      <c r="AZ260" s="9"/>
    </row>
    <row r="261" spans="2:52" x14ac:dyDescent="0.2">
      <c r="B261" s="13"/>
      <c r="C261" s="13"/>
      <c r="D261" s="32"/>
      <c r="E261" s="32"/>
      <c r="F261" s="33"/>
      <c r="G261" s="40"/>
      <c r="H261" s="40"/>
      <c r="I261" s="7"/>
      <c r="J261" s="65"/>
      <c r="K261" s="66"/>
      <c r="L261" s="15"/>
      <c r="M261" s="34"/>
      <c r="N261" s="92"/>
      <c r="O261" s="80"/>
      <c r="P261" s="80"/>
      <c r="Q261" s="80"/>
      <c r="R261" s="95"/>
      <c r="S261" s="6"/>
      <c r="AZ261" s="9"/>
    </row>
    <row r="262" spans="2:52" x14ac:dyDescent="0.2">
      <c r="B262" s="13"/>
      <c r="C262" s="13"/>
      <c r="D262" s="32"/>
      <c r="E262" s="32"/>
      <c r="F262" s="33"/>
      <c r="G262" s="40"/>
      <c r="H262" s="40"/>
      <c r="I262" s="7"/>
      <c r="J262" s="65"/>
      <c r="K262" s="66"/>
      <c r="L262" s="15"/>
      <c r="M262" s="34"/>
      <c r="N262" s="92"/>
      <c r="O262" s="80"/>
      <c r="P262" s="80"/>
      <c r="Q262" s="80"/>
      <c r="R262" s="95"/>
      <c r="S262" s="6"/>
      <c r="AZ262" s="9"/>
    </row>
    <row r="263" spans="2:52" x14ac:dyDescent="0.2">
      <c r="B263" s="13"/>
      <c r="C263" s="13"/>
      <c r="D263" s="13"/>
      <c r="E263" s="32"/>
      <c r="F263" s="33"/>
      <c r="G263" s="7"/>
      <c r="H263" s="15"/>
      <c r="I263" s="15"/>
      <c r="J263" s="65"/>
      <c r="K263" s="66"/>
      <c r="L263" s="15"/>
      <c r="M263" s="34"/>
      <c r="N263" s="92"/>
      <c r="O263" s="80"/>
      <c r="P263" s="80"/>
      <c r="Q263" s="80"/>
      <c r="R263" s="95"/>
      <c r="S263" s="6"/>
      <c r="AZ263" s="9"/>
    </row>
    <row r="264" spans="2:52" x14ac:dyDescent="0.2">
      <c r="B264" s="13"/>
      <c r="C264" s="13"/>
      <c r="D264" s="32"/>
      <c r="E264" s="32"/>
      <c r="F264" s="33"/>
      <c r="G264" s="7"/>
      <c r="H264" s="15"/>
      <c r="I264" s="15"/>
      <c r="J264" s="65"/>
      <c r="K264" s="66"/>
      <c r="L264" s="15"/>
      <c r="M264" s="34"/>
      <c r="N264" s="92"/>
      <c r="O264" s="80"/>
      <c r="P264" s="80"/>
      <c r="Q264" s="80"/>
      <c r="R264" s="95"/>
      <c r="S264" s="6"/>
      <c r="AZ264" s="9"/>
    </row>
    <row r="265" spans="2:52" x14ac:dyDescent="0.2">
      <c r="B265" s="13"/>
      <c r="C265" s="13"/>
      <c r="D265" s="32"/>
      <c r="E265" s="32"/>
      <c r="F265" s="33"/>
      <c r="G265" s="7"/>
      <c r="H265" s="15"/>
      <c r="I265" s="15"/>
      <c r="J265" s="65"/>
      <c r="K265" s="66"/>
      <c r="L265" s="15"/>
      <c r="M265" s="34"/>
      <c r="N265" s="92"/>
      <c r="O265" s="80"/>
      <c r="P265" s="80"/>
      <c r="Q265" s="80"/>
      <c r="R265" s="95"/>
      <c r="S265" s="6"/>
      <c r="AZ265" s="9"/>
    </row>
    <row r="266" spans="2:52" x14ac:dyDescent="0.2">
      <c r="B266" s="13"/>
      <c r="C266" s="13"/>
      <c r="D266" s="32"/>
      <c r="E266" s="32"/>
      <c r="F266" s="33"/>
      <c r="G266" s="7"/>
      <c r="H266" s="15"/>
      <c r="I266" s="15"/>
      <c r="J266" s="65"/>
      <c r="K266" s="66"/>
      <c r="L266" s="15"/>
      <c r="M266" s="34"/>
      <c r="N266" s="92"/>
      <c r="O266" s="80"/>
      <c r="P266" s="80"/>
      <c r="Q266" s="80"/>
      <c r="R266" s="95"/>
      <c r="S266" s="6"/>
      <c r="AZ266" s="9"/>
    </row>
    <row r="267" spans="2:52" x14ac:dyDescent="0.2">
      <c r="B267" s="13"/>
      <c r="C267" s="13"/>
      <c r="D267" s="32"/>
      <c r="E267" s="32"/>
      <c r="F267" s="33"/>
      <c r="G267" s="7"/>
      <c r="H267" s="15"/>
      <c r="I267" s="15"/>
      <c r="J267" s="65"/>
      <c r="K267" s="66"/>
      <c r="L267" s="15"/>
      <c r="M267" s="34"/>
      <c r="N267" s="14"/>
      <c r="O267" s="13"/>
      <c r="P267" s="13"/>
      <c r="Q267" s="13"/>
      <c r="R267" s="54"/>
      <c r="S267" s="6"/>
      <c r="AZ267" s="9"/>
    </row>
    <row r="268" spans="2:52" x14ac:dyDescent="0.2">
      <c r="B268" s="13"/>
      <c r="C268" s="13"/>
      <c r="D268" s="32"/>
      <c r="E268" s="32"/>
      <c r="F268" s="33"/>
      <c r="G268" s="7"/>
      <c r="H268" s="15"/>
      <c r="I268" s="15"/>
      <c r="J268" s="65"/>
      <c r="K268" s="66"/>
      <c r="L268" s="15"/>
      <c r="M268" s="34"/>
      <c r="N268" s="14"/>
      <c r="O268" s="13"/>
      <c r="P268" s="13"/>
      <c r="Q268" s="13"/>
      <c r="R268" s="54"/>
      <c r="S268" s="6"/>
      <c r="AZ268" s="9"/>
    </row>
    <row r="269" spans="2:52" x14ac:dyDescent="0.2">
      <c r="B269" s="13"/>
      <c r="C269" s="13"/>
      <c r="D269" s="32"/>
      <c r="E269" s="32"/>
      <c r="F269" s="33"/>
      <c r="G269" s="7"/>
      <c r="H269" s="15"/>
      <c r="I269" s="15"/>
      <c r="J269" s="65"/>
      <c r="K269" s="66"/>
      <c r="L269" s="15"/>
      <c r="M269" s="34"/>
      <c r="N269" s="14"/>
      <c r="O269" s="13"/>
      <c r="P269" s="13"/>
      <c r="Q269" s="13"/>
      <c r="R269" s="54"/>
      <c r="S269" s="6"/>
      <c r="AZ269" s="9"/>
    </row>
    <row r="270" spans="2:52" x14ac:dyDescent="0.2">
      <c r="B270" s="13"/>
      <c r="C270" s="13"/>
      <c r="D270" s="32"/>
      <c r="E270" s="32"/>
      <c r="F270" s="33"/>
      <c r="G270" s="7"/>
      <c r="H270" s="15"/>
      <c r="I270" s="15"/>
      <c r="J270" s="65"/>
      <c r="K270" s="66"/>
      <c r="L270" s="15"/>
      <c r="M270" s="34"/>
      <c r="N270" s="14"/>
      <c r="O270" s="13"/>
      <c r="P270" s="13"/>
      <c r="Q270" s="13"/>
      <c r="R270" s="54"/>
      <c r="S270" s="6"/>
      <c r="AZ270" s="9"/>
    </row>
    <row r="271" spans="2:52" x14ac:dyDescent="0.2">
      <c r="B271" s="13"/>
      <c r="C271" s="13"/>
      <c r="D271" s="32"/>
      <c r="E271" s="32"/>
      <c r="F271" s="33"/>
      <c r="G271" s="40"/>
      <c r="H271" s="40"/>
      <c r="I271" s="7"/>
      <c r="J271" s="65"/>
      <c r="K271" s="66"/>
      <c r="L271" s="15"/>
      <c r="M271" s="34"/>
      <c r="N271" s="14"/>
      <c r="O271" s="13"/>
      <c r="P271" s="13"/>
      <c r="Q271" s="13"/>
      <c r="R271" s="54"/>
      <c r="S271" s="6"/>
      <c r="AZ271" s="9"/>
    </row>
    <row r="272" spans="2:52" x14ac:dyDescent="0.2">
      <c r="B272" s="13"/>
      <c r="C272" s="13"/>
      <c r="D272" s="32"/>
      <c r="E272" s="32"/>
      <c r="F272" s="33"/>
      <c r="G272" s="40"/>
      <c r="H272" s="40"/>
      <c r="I272" s="7"/>
      <c r="J272" s="65"/>
      <c r="K272" s="66"/>
      <c r="L272" s="15"/>
      <c r="M272" s="34"/>
      <c r="N272" s="14"/>
      <c r="O272" s="13"/>
      <c r="P272" s="13"/>
      <c r="Q272" s="13"/>
      <c r="R272" s="54"/>
      <c r="S272" s="6"/>
      <c r="AZ272" s="9"/>
    </row>
    <row r="273" spans="2:52" x14ac:dyDescent="0.2">
      <c r="B273" s="13"/>
      <c r="C273" s="13"/>
      <c r="D273" s="32"/>
      <c r="E273" s="32"/>
      <c r="F273" s="33"/>
      <c r="G273" s="40"/>
      <c r="H273" s="40"/>
      <c r="I273" s="7"/>
      <c r="J273" s="65"/>
      <c r="K273" s="66"/>
      <c r="L273" s="15"/>
      <c r="M273" s="34"/>
      <c r="N273" s="14"/>
      <c r="O273" s="13"/>
      <c r="P273" s="13"/>
      <c r="Q273" s="13"/>
      <c r="R273" s="54"/>
      <c r="S273" s="6"/>
      <c r="AZ273" s="9"/>
    </row>
    <row r="274" spans="2:52" x14ac:dyDescent="0.2">
      <c r="B274" s="13"/>
      <c r="C274" s="13"/>
      <c r="D274" s="32"/>
      <c r="E274" s="32"/>
      <c r="F274" s="33"/>
      <c r="G274" s="7"/>
      <c r="H274" s="7"/>
      <c r="I274" s="7"/>
      <c r="J274" s="65"/>
      <c r="K274" s="66"/>
      <c r="L274" s="15"/>
      <c r="M274" s="34"/>
      <c r="N274" s="14"/>
      <c r="O274" s="13"/>
      <c r="P274" s="80"/>
      <c r="Q274" s="80"/>
      <c r="R274" s="54"/>
      <c r="S274" s="6"/>
      <c r="AZ274" s="9"/>
    </row>
    <row r="275" spans="2:52" x14ac:dyDescent="0.2">
      <c r="B275" s="13"/>
      <c r="C275" s="13"/>
      <c r="D275" s="32"/>
      <c r="E275" s="32"/>
      <c r="F275" s="33"/>
      <c r="G275" s="7"/>
      <c r="H275" s="15"/>
      <c r="I275" s="15"/>
      <c r="J275" s="65"/>
      <c r="K275" s="66"/>
      <c r="L275" s="15"/>
      <c r="M275" s="34"/>
      <c r="N275" s="14"/>
      <c r="O275" s="13"/>
      <c r="P275" s="80"/>
      <c r="Q275" s="80"/>
      <c r="R275" s="54"/>
      <c r="S275" s="6"/>
      <c r="AZ275" s="9"/>
    </row>
    <row r="276" spans="2:52" x14ac:dyDescent="0.2">
      <c r="B276" s="13"/>
      <c r="C276" s="13"/>
      <c r="D276" s="32"/>
      <c r="E276" s="32"/>
      <c r="F276" s="33"/>
      <c r="G276" s="7"/>
      <c r="H276" s="15"/>
      <c r="I276" s="15"/>
      <c r="J276" s="65"/>
      <c r="K276" s="66"/>
      <c r="L276" s="15"/>
      <c r="M276" s="34"/>
      <c r="N276" s="14"/>
      <c r="O276" s="13"/>
      <c r="P276" s="80"/>
      <c r="Q276" s="80"/>
      <c r="R276" s="54"/>
      <c r="S276" s="6"/>
      <c r="AZ276" s="9"/>
    </row>
    <row r="277" spans="2:52" x14ac:dyDescent="0.2">
      <c r="B277" s="13"/>
      <c r="C277" s="13"/>
      <c r="D277" s="32"/>
      <c r="E277" s="32"/>
      <c r="F277" s="33"/>
      <c r="G277" s="7"/>
      <c r="H277" s="7"/>
      <c r="I277" s="7"/>
      <c r="J277" s="65"/>
      <c r="K277" s="66"/>
      <c r="L277" s="15"/>
      <c r="M277" s="34"/>
      <c r="N277" s="14"/>
      <c r="O277" s="13"/>
      <c r="P277" s="80"/>
      <c r="Q277" s="80"/>
      <c r="R277" s="54"/>
      <c r="S277" s="6"/>
      <c r="AZ277" s="9"/>
    </row>
    <row r="278" spans="2:52" x14ac:dyDescent="0.2">
      <c r="B278" s="13"/>
      <c r="C278" s="13"/>
      <c r="D278" s="32"/>
      <c r="E278" s="32"/>
      <c r="F278" s="33"/>
      <c r="G278" s="7"/>
      <c r="H278" s="7"/>
      <c r="I278" s="7"/>
      <c r="J278" s="65"/>
      <c r="K278" s="66"/>
      <c r="L278" s="15"/>
      <c r="M278" s="34"/>
      <c r="N278" s="14"/>
      <c r="O278" s="13"/>
      <c r="P278" s="80"/>
      <c r="Q278" s="80"/>
      <c r="R278" s="54"/>
      <c r="S278" s="6"/>
      <c r="AZ278" s="9"/>
    </row>
    <row r="279" spans="2:52" x14ac:dyDescent="0.2">
      <c r="B279" s="13"/>
      <c r="C279" s="13"/>
      <c r="D279" s="32"/>
      <c r="E279" s="32"/>
      <c r="F279" s="33"/>
      <c r="G279" s="7"/>
      <c r="H279" s="7"/>
      <c r="I279" s="7"/>
      <c r="J279" s="65"/>
      <c r="K279" s="66"/>
      <c r="L279" s="15"/>
      <c r="M279" s="34"/>
      <c r="N279" s="14"/>
      <c r="O279" s="13"/>
      <c r="P279" s="80"/>
      <c r="Q279" s="80"/>
      <c r="R279" s="54"/>
      <c r="S279" s="6"/>
      <c r="AZ279" s="9"/>
    </row>
    <row r="280" spans="2:52" x14ac:dyDescent="0.2">
      <c r="B280" s="13"/>
      <c r="C280" s="13"/>
      <c r="D280" s="32"/>
      <c r="E280" s="32"/>
      <c r="F280" s="33"/>
      <c r="G280" s="7"/>
      <c r="H280" s="7"/>
      <c r="I280" s="7"/>
      <c r="J280" s="65"/>
      <c r="K280" s="66"/>
      <c r="L280" s="15"/>
      <c r="M280" s="34"/>
      <c r="N280" s="14"/>
      <c r="O280" s="13"/>
      <c r="P280" s="13"/>
      <c r="Q280" s="13"/>
      <c r="R280" s="54"/>
      <c r="S280" s="6"/>
      <c r="AZ280" s="9"/>
    </row>
    <row r="281" spans="2:52" x14ac:dyDescent="0.2">
      <c r="B281" s="13"/>
      <c r="C281" s="13"/>
      <c r="D281" s="32"/>
      <c r="E281" s="32"/>
      <c r="F281" s="33"/>
      <c r="G281" s="7"/>
      <c r="H281" s="7"/>
      <c r="I281" s="7"/>
      <c r="J281" s="65"/>
      <c r="K281" s="66"/>
      <c r="L281" s="15"/>
      <c r="M281" s="34"/>
      <c r="N281" s="14"/>
      <c r="O281" s="13"/>
      <c r="P281" s="13"/>
      <c r="Q281" s="13"/>
      <c r="R281" s="54"/>
      <c r="S281" s="6"/>
      <c r="AZ281" s="9"/>
    </row>
    <row r="282" spans="2:52" x14ac:dyDescent="0.2">
      <c r="B282" s="78"/>
      <c r="C282" s="13"/>
      <c r="D282" s="32"/>
      <c r="E282" s="32"/>
      <c r="F282" s="33"/>
      <c r="G282" s="7"/>
      <c r="H282" s="7"/>
      <c r="I282" s="7"/>
      <c r="J282" s="65"/>
      <c r="K282" s="66"/>
      <c r="L282" s="15"/>
      <c r="M282" s="34"/>
      <c r="N282" s="14"/>
      <c r="O282" s="13"/>
      <c r="P282" s="13"/>
      <c r="Q282" s="13"/>
      <c r="R282" s="54"/>
      <c r="S282" s="6"/>
      <c r="AZ282" s="9"/>
    </row>
    <row r="283" spans="2:52" x14ac:dyDescent="0.2">
      <c r="B283" s="13"/>
      <c r="C283" s="13"/>
      <c r="D283" s="32"/>
      <c r="E283" s="32"/>
      <c r="F283" s="33"/>
      <c r="G283" s="7"/>
      <c r="H283" s="7"/>
      <c r="I283" s="7"/>
      <c r="J283" s="65"/>
      <c r="K283" s="66"/>
      <c r="L283" s="15"/>
      <c r="M283" s="34"/>
      <c r="N283" s="14"/>
      <c r="O283" s="13"/>
      <c r="P283" s="13"/>
      <c r="Q283" s="13"/>
      <c r="R283" s="54"/>
      <c r="S283" s="6"/>
      <c r="AZ283" s="9"/>
    </row>
    <row r="284" spans="2:52" x14ac:dyDescent="0.2">
      <c r="B284" s="13"/>
      <c r="C284" s="13"/>
      <c r="D284" s="32"/>
      <c r="E284" s="32"/>
      <c r="F284" s="33"/>
      <c r="G284" s="7"/>
      <c r="H284" s="7"/>
      <c r="I284" s="7"/>
      <c r="J284" s="65"/>
      <c r="K284" s="66"/>
      <c r="L284" s="15"/>
      <c r="M284" s="34"/>
      <c r="N284" s="14"/>
      <c r="O284" s="13"/>
      <c r="P284" s="13"/>
      <c r="Q284" s="13"/>
      <c r="R284" s="54"/>
      <c r="S284" s="6"/>
      <c r="AZ284" s="9"/>
    </row>
    <row r="285" spans="2:52" x14ac:dyDescent="0.2">
      <c r="B285" s="13"/>
      <c r="C285" s="13"/>
      <c r="D285" s="32"/>
      <c r="E285" s="32"/>
      <c r="F285" s="33"/>
      <c r="G285" s="7"/>
      <c r="H285" s="7"/>
      <c r="I285" s="7"/>
      <c r="J285" s="65"/>
      <c r="K285" s="66"/>
      <c r="L285" s="15"/>
      <c r="M285" s="34"/>
      <c r="N285" s="14"/>
      <c r="O285" s="13"/>
      <c r="P285" s="13"/>
      <c r="Q285" s="13"/>
      <c r="R285" s="54"/>
      <c r="S285" s="6"/>
      <c r="AZ285" s="9"/>
    </row>
    <row r="286" spans="2:52" x14ac:dyDescent="0.2">
      <c r="B286" s="13"/>
      <c r="C286" s="13"/>
      <c r="D286" s="32"/>
      <c r="E286" s="32"/>
      <c r="F286" s="33"/>
      <c r="G286" s="7"/>
      <c r="H286" s="7"/>
      <c r="I286" s="7"/>
      <c r="J286" s="65"/>
      <c r="K286" s="66"/>
      <c r="L286" s="15"/>
      <c r="M286" s="34"/>
      <c r="N286" s="14"/>
      <c r="O286" s="13"/>
      <c r="P286" s="13"/>
      <c r="Q286" s="13"/>
      <c r="R286" s="54"/>
      <c r="S286" s="6"/>
      <c r="AZ286" s="9"/>
    </row>
    <row r="287" spans="2:52" x14ac:dyDescent="0.2">
      <c r="B287" s="13"/>
      <c r="C287" s="13"/>
      <c r="D287" s="32"/>
      <c r="E287" s="32"/>
      <c r="F287" s="33"/>
      <c r="G287" s="7"/>
      <c r="H287" s="7"/>
      <c r="I287" s="7"/>
      <c r="J287" s="65"/>
      <c r="K287" s="66"/>
      <c r="L287" s="15"/>
      <c r="M287" s="34"/>
      <c r="N287" s="14"/>
      <c r="O287" s="13"/>
      <c r="P287" s="13"/>
      <c r="Q287" s="13"/>
      <c r="R287" s="54"/>
      <c r="S287" s="6"/>
      <c r="AZ287" s="9"/>
    </row>
    <row r="288" spans="2:52" x14ac:dyDescent="0.2">
      <c r="B288" s="13"/>
      <c r="C288" s="13"/>
      <c r="D288" s="32"/>
      <c r="E288" s="32"/>
      <c r="F288" s="33"/>
      <c r="G288" s="7"/>
      <c r="H288" s="7"/>
      <c r="I288" s="7"/>
      <c r="J288" s="65"/>
      <c r="K288" s="66"/>
      <c r="L288" s="15"/>
      <c r="M288" s="34"/>
      <c r="N288" s="14"/>
      <c r="O288" s="13"/>
      <c r="P288" s="13"/>
      <c r="Q288" s="13"/>
      <c r="R288" s="54"/>
      <c r="S288" s="6"/>
      <c r="AZ288" s="9"/>
    </row>
    <row r="289" spans="2:52" x14ac:dyDescent="0.2">
      <c r="B289" s="13"/>
      <c r="C289" s="13"/>
      <c r="D289" s="32"/>
      <c r="E289" s="32"/>
      <c r="F289" s="33"/>
      <c r="G289" s="7"/>
      <c r="H289" s="7"/>
      <c r="I289" s="7"/>
      <c r="J289" s="65"/>
      <c r="K289" s="66"/>
      <c r="L289" s="15"/>
      <c r="M289" s="34"/>
      <c r="N289" s="14"/>
      <c r="O289" s="13"/>
      <c r="P289" s="13"/>
      <c r="Q289" s="13"/>
      <c r="R289" s="54"/>
      <c r="S289" s="6"/>
      <c r="AZ289" s="9"/>
    </row>
    <row r="290" spans="2:52" x14ac:dyDescent="0.2">
      <c r="B290" s="13"/>
      <c r="C290" s="13"/>
      <c r="D290" s="32"/>
      <c r="E290" s="32"/>
      <c r="F290" s="33"/>
      <c r="G290" s="7"/>
      <c r="H290" s="7"/>
      <c r="I290" s="7"/>
      <c r="J290" s="65"/>
      <c r="K290" s="66"/>
      <c r="L290" s="15"/>
      <c r="M290" s="34"/>
      <c r="N290" s="14"/>
      <c r="O290" s="13"/>
      <c r="P290" s="13"/>
      <c r="Q290" s="13"/>
      <c r="R290" s="54"/>
      <c r="S290" s="6"/>
      <c r="AZ290" s="9"/>
    </row>
    <row r="291" spans="2:52" x14ac:dyDescent="0.2">
      <c r="B291" s="13"/>
      <c r="C291" s="13"/>
      <c r="D291" s="32"/>
      <c r="E291" s="32"/>
      <c r="F291" s="33"/>
      <c r="G291" s="7"/>
      <c r="H291" s="7"/>
      <c r="I291" s="7"/>
      <c r="J291" s="65"/>
      <c r="K291" s="66"/>
      <c r="L291" s="15"/>
      <c r="M291" s="34"/>
      <c r="N291" s="14"/>
      <c r="O291" s="13"/>
      <c r="P291" s="13"/>
      <c r="Q291" s="13"/>
      <c r="R291" s="54"/>
      <c r="S291" s="6"/>
      <c r="AZ291" s="9"/>
    </row>
    <row r="292" spans="2:52" x14ac:dyDescent="0.2">
      <c r="B292" s="13"/>
      <c r="C292" s="13"/>
      <c r="D292" s="32"/>
      <c r="E292" s="32"/>
      <c r="F292" s="33"/>
      <c r="G292" s="7"/>
      <c r="H292" s="7"/>
      <c r="I292" s="7"/>
      <c r="J292" s="65"/>
      <c r="K292" s="66"/>
      <c r="L292" s="15"/>
      <c r="M292" s="34"/>
      <c r="N292" s="14"/>
      <c r="O292" s="13"/>
      <c r="P292" s="13"/>
      <c r="Q292" s="13"/>
      <c r="R292" s="54"/>
      <c r="S292" s="6"/>
      <c r="AZ292" s="9"/>
    </row>
    <row r="293" spans="2:52" x14ac:dyDescent="0.2">
      <c r="B293" s="13"/>
      <c r="C293" s="13"/>
      <c r="D293" s="32"/>
      <c r="E293" s="32"/>
      <c r="F293" s="33"/>
      <c r="G293" s="7"/>
      <c r="H293" s="7"/>
      <c r="I293" s="7"/>
      <c r="J293" s="65"/>
      <c r="K293" s="66"/>
      <c r="L293" s="15"/>
      <c r="M293" s="34"/>
      <c r="N293" s="14"/>
      <c r="O293" s="13"/>
      <c r="P293" s="13"/>
      <c r="Q293" s="13"/>
      <c r="R293" s="54"/>
      <c r="S293" s="6"/>
      <c r="AZ293" s="9"/>
    </row>
    <row r="294" spans="2:52" x14ac:dyDescent="0.2">
      <c r="B294" s="13"/>
      <c r="C294" s="13"/>
      <c r="D294" s="32"/>
      <c r="E294" s="32"/>
      <c r="F294" s="33"/>
      <c r="G294" s="7"/>
      <c r="H294" s="7"/>
      <c r="I294" s="7"/>
      <c r="J294" s="65"/>
      <c r="K294" s="66"/>
      <c r="L294" s="15"/>
      <c r="M294" s="34"/>
      <c r="N294" s="14"/>
      <c r="O294" s="79"/>
      <c r="P294" s="13"/>
      <c r="Q294" s="13"/>
      <c r="R294" s="54"/>
      <c r="S294" s="6"/>
      <c r="AZ294" s="9"/>
    </row>
    <row r="295" spans="2:52" x14ac:dyDescent="0.2">
      <c r="B295" s="13"/>
      <c r="C295" s="13"/>
      <c r="D295" s="32"/>
      <c r="E295" s="32"/>
      <c r="F295" s="33"/>
      <c r="G295" s="7"/>
      <c r="H295" s="7"/>
      <c r="I295" s="7"/>
      <c r="J295" s="65"/>
      <c r="K295" s="66"/>
      <c r="L295" s="15"/>
      <c r="M295" s="34"/>
      <c r="N295" s="14"/>
      <c r="O295" s="74"/>
      <c r="P295" s="13"/>
      <c r="Q295" s="13"/>
      <c r="R295" s="54"/>
      <c r="S295" s="6"/>
      <c r="AZ295" s="9"/>
    </row>
    <row r="296" spans="2:52" x14ac:dyDescent="0.2">
      <c r="B296" s="13"/>
      <c r="C296" s="13"/>
      <c r="D296" s="32"/>
      <c r="E296" s="32"/>
      <c r="F296" s="33"/>
      <c r="G296" s="7"/>
      <c r="H296" s="7"/>
      <c r="I296" s="7"/>
      <c r="J296" s="65"/>
      <c r="K296" s="66"/>
      <c r="L296" s="15"/>
      <c r="M296" s="34"/>
      <c r="N296" s="14"/>
      <c r="O296" s="74"/>
      <c r="P296" s="13"/>
      <c r="Q296" s="13"/>
      <c r="R296" s="54"/>
      <c r="S296" s="6"/>
      <c r="AZ296" s="9"/>
    </row>
    <row r="297" spans="2:52" x14ac:dyDescent="0.2">
      <c r="B297" s="13"/>
      <c r="C297" s="13"/>
      <c r="D297" s="32"/>
      <c r="E297" s="32"/>
      <c r="F297" s="33"/>
      <c r="G297" s="7"/>
      <c r="H297" s="7"/>
      <c r="I297" s="7"/>
      <c r="J297" s="65"/>
      <c r="K297" s="66"/>
      <c r="L297" s="15"/>
      <c r="M297" s="34"/>
      <c r="N297" s="14"/>
      <c r="O297" s="74"/>
      <c r="P297" s="13"/>
      <c r="Q297" s="13"/>
      <c r="R297" s="54"/>
      <c r="S297" s="6"/>
      <c r="AZ297" s="9"/>
    </row>
    <row r="298" spans="2:52" x14ac:dyDescent="0.2">
      <c r="B298" s="13"/>
      <c r="C298" s="13"/>
      <c r="D298" s="32"/>
      <c r="E298" s="32"/>
      <c r="F298" s="33"/>
      <c r="G298" s="7"/>
      <c r="H298" s="7"/>
      <c r="I298" s="7"/>
      <c r="J298" s="65"/>
      <c r="K298" s="66"/>
      <c r="L298" s="15"/>
      <c r="M298" s="34"/>
      <c r="N298" s="14"/>
      <c r="O298" s="74"/>
      <c r="P298" s="13"/>
      <c r="Q298" s="13"/>
      <c r="R298" s="54"/>
      <c r="S298" s="6"/>
      <c r="AZ298" s="9"/>
    </row>
    <row r="299" spans="2:52" x14ac:dyDescent="0.2">
      <c r="B299" s="13"/>
      <c r="C299" s="13"/>
      <c r="D299" s="32"/>
      <c r="E299" s="32"/>
      <c r="F299" s="33"/>
      <c r="G299" s="7"/>
      <c r="H299" s="7"/>
      <c r="I299" s="7"/>
      <c r="J299" s="65"/>
      <c r="K299" s="66"/>
      <c r="L299" s="15"/>
      <c r="M299" s="34"/>
      <c r="N299" s="14"/>
      <c r="O299" s="13"/>
      <c r="P299" s="13"/>
      <c r="Q299" s="13"/>
      <c r="R299" s="54"/>
      <c r="S299" s="6"/>
      <c r="AZ299" s="9"/>
    </row>
    <row r="300" spans="2:52" x14ac:dyDescent="0.2">
      <c r="B300" s="13"/>
      <c r="C300" s="13"/>
      <c r="D300" s="32"/>
      <c r="E300" s="32"/>
      <c r="F300" s="33"/>
      <c r="G300" s="7"/>
      <c r="H300" s="7"/>
      <c r="I300" s="7"/>
      <c r="J300" s="65"/>
      <c r="K300" s="66"/>
      <c r="L300" s="15"/>
      <c r="M300" s="34"/>
      <c r="N300" s="14"/>
      <c r="O300" s="13"/>
      <c r="P300" s="13"/>
      <c r="Q300" s="13"/>
      <c r="R300" s="54"/>
      <c r="S300" s="6"/>
      <c r="AZ300" s="9"/>
    </row>
    <row r="301" spans="2:52" x14ac:dyDescent="0.2">
      <c r="B301" s="13"/>
      <c r="C301" s="13"/>
      <c r="D301" s="32"/>
      <c r="E301" s="32"/>
      <c r="F301" s="33"/>
      <c r="G301" s="7"/>
      <c r="H301" s="7"/>
      <c r="I301" s="7"/>
      <c r="J301" s="65"/>
      <c r="K301" s="66"/>
      <c r="L301" s="15"/>
      <c r="M301" s="34"/>
      <c r="N301" s="14"/>
      <c r="O301" s="13"/>
      <c r="P301" s="13"/>
      <c r="Q301" s="13"/>
      <c r="R301" s="54"/>
      <c r="S301" s="6"/>
      <c r="AZ301" s="9"/>
    </row>
    <row r="302" spans="2:52" x14ac:dyDescent="0.2">
      <c r="B302" s="13"/>
      <c r="C302" s="13"/>
      <c r="D302" s="32"/>
      <c r="E302" s="32"/>
      <c r="F302" s="33"/>
      <c r="G302" s="7"/>
      <c r="H302" s="7"/>
      <c r="I302" s="7"/>
      <c r="J302" s="65"/>
      <c r="K302" s="66"/>
      <c r="L302" s="15"/>
      <c r="M302" s="34"/>
      <c r="N302" s="14"/>
      <c r="O302" s="13"/>
      <c r="P302" s="13"/>
      <c r="Q302" s="13"/>
      <c r="R302" s="54"/>
      <c r="S302" s="6"/>
      <c r="AZ302" s="9"/>
    </row>
    <row r="303" spans="2:52" x14ac:dyDescent="0.2">
      <c r="B303" s="13"/>
      <c r="C303" s="13"/>
      <c r="D303" s="32"/>
      <c r="E303" s="32"/>
      <c r="F303" s="33"/>
      <c r="G303" s="7"/>
      <c r="H303" s="7"/>
      <c r="I303" s="7"/>
      <c r="J303" s="65"/>
      <c r="K303" s="66"/>
      <c r="L303" s="15"/>
      <c r="M303" s="34"/>
      <c r="N303" s="14"/>
      <c r="O303" s="13"/>
      <c r="P303" s="13"/>
      <c r="Q303" s="13"/>
      <c r="R303" s="54"/>
      <c r="S303" s="6"/>
      <c r="AZ303" s="9"/>
    </row>
    <row r="304" spans="2:52" x14ac:dyDescent="0.2">
      <c r="B304" s="13"/>
      <c r="C304" s="13"/>
      <c r="D304" s="32"/>
      <c r="E304" s="32"/>
      <c r="F304" s="33"/>
      <c r="G304" s="7"/>
      <c r="H304" s="7"/>
      <c r="I304" s="7"/>
      <c r="J304" s="65"/>
      <c r="K304" s="66"/>
      <c r="L304" s="15"/>
      <c r="M304" s="34"/>
      <c r="N304" s="14"/>
      <c r="O304" s="13"/>
      <c r="P304" s="13"/>
      <c r="Q304" s="13"/>
      <c r="R304" s="54"/>
      <c r="S304" s="6"/>
      <c r="AZ304" s="9"/>
    </row>
    <row r="305" spans="2:52" x14ac:dyDescent="0.2">
      <c r="B305" s="13"/>
      <c r="C305" s="13"/>
      <c r="D305" s="32"/>
      <c r="E305" s="32"/>
      <c r="F305" s="33"/>
      <c r="G305" s="7"/>
      <c r="H305" s="7"/>
      <c r="I305" s="7"/>
      <c r="J305" s="65"/>
      <c r="K305" s="66"/>
      <c r="L305" s="15"/>
      <c r="M305" s="34"/>
      <c r="N305" s="14"/>
      <c r="O305" s="13"/>
      <c r="P305" s="13"/>
      <c r="Q305" s="13"/>
      <c r="R305" s="54"/>
      <c r="S305" s="6"/>
      <c r="AZ305" s="9"/>
    </row>
    <row r="306" spans="2:52" x14ac:dyDescent="0.2">
      <c r="B306" s="13"/>
      <c r="C306" s="6"/>
      <c r="D306" s="32"/>
      <c r="E306" s="32"/>
      <c r="F306" s="33"/>
      <c r="G306" s="40"/>
      <c r="H306" s="7"/>
      <c r="I306" s="7"/>
      <c r="J306" s="65"/>
      <c r="K306" s="66"/>
      <c r="L306" s="15"/>
      <c r="M306" s="15"/>
      <c r="N306" s="14"/>
      <c r="O306" s="13"/>
      <c r="P306" s="13"/>
      <c r="Q306" s="13"/>
      <c r="R306" s="50"/>
      <c r="S306" s="6"/>
      <c r="AZ306" s="9"/>
    </row>
    <row r="307" spans="2:52" ht="15" x14ac:dyDescent="0.2">
      <c r="B307" s="70"/>
      <c r="C307" s="13"/>
      <c r="D307" s="32"/>
      <c r="E307" s="32"/>
      <c r="F307" s="33"/>
      <c r="G307" s="7"/>
      <c r="H307" s="7"/>
      <c r="I307" s="7"/>
      <c r="J307" s="65"/>
      <c r="K307" s="66"/>
      <c r="L307" s="15"/>
      <c r="M307" s="34"/>
      <c r="N307" s="14"/>
      <c r="O307" s="13"/>
      <c r="P307" s="13"/>
      <c r="Q307" s="13"/>
      <c r="R307" s="50"/>
      <c r="S307" s="6"/>
      <c r="AZ307" s="9"/>
    </row>
    <row r="308" spans="2:52" x14ac:dyDescent="0.2">
      <c r="B308" s="13"/>
      <c r="C308" s="13"/>
      <c r="D308" s="32"/>
      <c r="E308" s="32"/>
      <c r="F308" s="33"/>
      <c r="G308" s="7"/>
      <c r="H308" s="15"/>
      <c r="I308" s="15"/>
      <c r="J308" s="65"/>
      <c r="K308" s="66"/>
      <c r="L308" s="15"/>
      <c r="M308" s="34"/>
      <c r="N308" s="14"/>
      <c r="O308" s="13"/>
      <c r="P308" s="13"/>
      <c r="Q308" s="13"/>
      <c r="R308" s="50"/>
      <c r="S308" s="6"/>
      <c r="AZ308" s="9"/>
    </row>
    <row r="309" spans="2:52" x14ac:dyDescent="0.2">
      <c r="B309" s="13"/>
      <c r="C309" s="13"/>
      <c r="D309" s="32"/>
      <c r="E309" s="32"/>
      <c r="F309" s="33"/>
      <c r="G309" s="7"/>
      <c r="H309" s="7"/>
      <c r="I309" s="7"/>
      <c r="J309" s="65"/>
      <c r="K309" s="66"/>
      <c r="L309" s="15"/>
      <c r="M309" s="34"/>
      <c r="N309" s="14"/>
      <c r="P309" s="13"/>
      <c r="Q309" s="13"/>
      <c r="R309" s="54"/>
      <c r="S309" s="6"/>
      <c r="AZ309" s="9"/>
    </row>
    <row r="310" spans="2:52" x14ac:dyDescent="0.2">
      <c r="B310" s="13"/>
      <c r="C310" s="13"/>
      <c r="D310" s="32"/>
      <c r="E310" s="32"/>
      <c r="F310" s="33"/>
      <c r="G310" s="7"/>
      <c r="H310" s="7"/>
      <c r="I310" s="7"/>
      <c r="J310" s="65"/>
      <c r="K310" s="66"/>
      <c r="L310" s="15"/>
      <c r="M310" s="34"/>
      <c r="N310" s="14"/>
      <c r="O310" s="13"/>
      <c r="P310" s="13"/>
      <c r="Q310" s="13"/>
      <c r="R310" s="54"/>
      <c r="S310" s="6"/>
      <c r="AZ310" s="9"/>
    </row>
    <row r="311" spans="2:52" x14ac:dyDescent="0.2">
      <c r="B311" s="13"/>
      <c r="C311" s="13"/>
      <c r="D311" s="32"/>
      <c r="E311" s="32"/>
      <c r="F311" s="33"/>
      <c r="H311" s="7"/>
      <c r="I311" s="7"/>
      <c r="J311" s="65"/>
      <c r="K311" s="66"/>
      <c r="L311" s="15"/>
      <c r="M311" s="34"/>
      <c r="N311" s="14"/>
      <c r="O311" s="13"/>
      <c r="P311" s="13"/>
      <c r="Q311" s="13"/>
      <c r="R311" s="77"/>
      <c r="S311" s="6"/>
      <c r="AZ311" s="9"/>
    </row>
    <row r="312" spans="2:52" x14ac:dyDescent="0.2">
      <c r="B312" s="13"/>
      <c r="C312" s="13"/>
      <c r="D312" s="32"/>
      <c r="E312" s="32"/>
      <c r="F312" s="33"/>
      <c r="G312" s="7"/>
      <c r="H312" s="7"/>
      <c r="I312" s="7"/>
      <c r="J312" s="65"/>
      <c r="K312" s="66"/>
      <c r="L312" s="15"/>
      <c r="M312" s="34"/>
      <c r="N312" s="14"/>
      <c r="O312" s="13"/>
      <c r="P312" s="13"/>
      <c r="Q312" s="13"/>
      <c r="R312" s="54"/>
      <c r="S312" s="6"/>
      <c r="AZ312" s="9"/>
    </row>
    <row r="313" spans="2:52" x14ac:dyDescent="0.2">
      <c r="B313" s="13"/>
      <c r="C313" s="13"/>
      <c r="D313" s="32"/>
      <c r="E313" s="32"/>
      <c r="F313" s="33"/>
      <c r="G313" s="7"/>
      <c r="H313" s="7"/>
      <c r="I313" s="7"/>
      <c r="J313" s="65"/>
      <c r="K313" s="66"/>
      <c r="L313" s="15"/>
      <c r="M313" s="34"/>
      <c r="N313" s="14"/>
      <c r="O313" s="13"/>
      <c r="P313" s="13"/>
      <c r="Q313" s="13"/>
      <c r="R313" s="54"/>
      <c r="S313" s="6"/>
      <c r="AZ313" s="9"/>
    </row>
    <row r="314" spans="2:52" x14ac:dyDescent="0.2">
      <c r="B314" s="13"/>
      <c r="C314" s="13"/>
      <c r="D314" s="32"/>
      <c r="E314" s="32"/>
      <c r="F314" s="33"/>
      <c r="G314" s="7"/>
      <c r="H314" s="7"/>
      <c r="I314" s="7"/>
      <c r="J314" s="65"/>
      <c r="K314" s="66"/>
      <c r="L314" s="15"/>
      <c r="M314" s="34"/>
      <c r="N314" s="14"/>
      <c r="O314" s="13"/>
      <c r="P314" s="13"/>
      <c r="Q314" s="13"/>
      <c r="R314" s="54"/>
      <c r="S314" s="6"/>
      <c r="AZ314" s="9"/>
    </row>
    <row r="315" spans="2:52" x14ac:dyDescent="0.2">
      <c r="B315" s="74"/>
      <c r="C315" s="13"/>
      <c r="D315" s="32"/>
      <c r="E315" s="32"/>
      <c r="F315" s="33"/>
      <c r="G315" s="7"/>
      <c r="H315" s="15"/>
      <c r="I315" s="15"/>
      <c r="J315" s="65"/>
      <c r="K315" s="66"/>
      <c r="L315" s="15"/>
      <c r="M315" s="34"/>
      <c r="N315" s="14"/>
      <c r="O315" s="13"/>
      <c r="P315" s="13"/>
      <c r="Q315" s="13"/>
      <c r="R315" s="53"/>
      <c r="S315" s="6"/>
      <c r="AZ315" s="9"/>
    </row>
    <row r="316" spans="2:52" x14ac:dyDescent="0.2">
      <c r="B316" s="13"/>
      <c r="C316" s="13"/>
      <c r="D316" s="32"/>
      <c r="E316" s="32"/>
      <c r="F316" s="33"/>
      <c r="G316" s="7"/>
      <c r="H316" s="7"/>
      <c r="I316" s="7"/>
      <c r="J316" s="65"/>
      <c r="K316" s="66"/>
      <c r="L316" s="15"/>
      <c r="M316" s="34"/>
      <c r="N316" s="14"/>
      <c r="O316" s="13"/>
      <c r="P316" s="13"/>
      <c r="Q316" s="13"/>
      <c r="R316" s="54"/>
      <c r="S316" s="6"/>
      <c r="AZ316" s="9"/>
    </row>
    <row r="317" spans="2:52" x14ac:dyDescent="0.2">
      <c r="B317" s="13"/>
      <c r="C317" s="13"/>
      <c r="D317" s="32"/>
      <c r="E317" s="32"/>
      <c r="F317" s="33"/>
      <c r="G317" s="7"/>
      <c r="H317" s="7"/>
      <c r="I317" s="7"/>
      <c r="J317" s="65"/>
      <c r="K317" s="66"/>
      <c r="L317" s="15"/>
      <c r="M317" s="34"/>
      <c r="N317" s="14"/>
      <c r="O317" s="13"/>
      <c r="P317" s="13"/>
      <c r="Q317" s="13"/>
      <c r="R317" s="54"/>
      <c r="S317" s="6"/>
      <c r="AZ317" s="9"/>
    </row>
    <row r="318" spans="2:52" x14ac:dyDescent="0.2">
      <c r="B318" s="13"/>
      <c r="C318" s="13"/>
      <c r="D318" s="32"/>
      <c r="E318" s="32"/>
      <c r="F318" s="68"/>
      <c r="G318" s="7"/>
      <c r="H318" s="15"/>
      <c r="I318" s="40"/>
      <c r="J318" s="65"/>
      <c r="K318" s="66"/>
      <c r="L318" s="15"/>
      <c r="M318" s="34"/>
      <c r="N318" s="14"/>
      <c r="O318" s="13"/>
      <c r="P318" s="13"/>
      <c r="Q318" s="13"/>
      <c r="R318" s="54"/>
      <c r="S318" s="6"/>
      <c r="AZ318" s="9"/>
    </row>
    <row r="319" spans="2:52" x14ac:dyDescent="0.2">
      <c r="B319" s="13"/>
      <c r="C319" s="13"/>
      <c r="D319" s="32"/>
      <c r="E319" s="32"/>
      <c r="F319" s="33"/>
      <c r="G319" s="7"/>
      <c r="H319" s="15"/>
      <c r="I319" s="40"/>
      <c r="J319" s="65"/>
      <c r="K319" s="66"/>
      <c r="L319" s="15"/>
      <c r="M319" s="34"/>
      <c r="N319" s="14"/>
      <c r="O319" s="13"/>
      <c r="P319" s="13"/>
      <c r="Q319" s="13"/>
      <c r="R319" s="54"/>
      <c r="S319" s="6"/>
      <c r="AZ319" s="9"/>
    </row>
    <row r="320" spans="2:52" x14ac:dyDescent="0.2">
      <c r="B320" s="13"/>
      <c r="C320" s="13"/>
      <c r="D320" s="32"/>
      <c r="E320" s="32"/>
      <c r="F320" s="33"/>
      <c r="G320" s="7"/>
      <c r="H320" s="15"/>
      <c r="I320" s="40"/>
      <c r="J320" s="65"/>
      <c r="K320" s="66"/>
      <c r="L320" s="15"/>
      <c r="M320" s="34"/>
      <c r="N320" s="14"/>
      <c r="O320" s="13"/>
      <c r="P320" s="13"/>
      <c r="Q320" s="13"/>
      <c r="R320" s="54"/>
      <c r="S320" s="6"/>
      <c r="AZ320" s="9"/>
    </row>
    <row r="321" spans="2:52" x14ac:dyDescent="0.2">
      <c r="B321" s="13"/>
      <c r="C321" s="13"/>
      <c r="D321" s="32"/>
      <c r="E321" s="32"/>
      <c r="F321" s="33"/>
      <c r="G321" s="7"/>
      <c r="H321" s="7"/>
      <c r="I321" s="7"/>
      <c r="J321" s="65"/>
      <c r="K321" s="66"/>
      <c r="L321" s="15"/>
      <c r="M321" s="34"/>
      <c r="N321" s="14"/>
      <c r="O321" s="13"/>
      <c r="P321" s="13"/>
      <c r="Q321" s="13"/>
      <c r="R321" s="54"/>
      <c r="S321" s="6"/>
      <c r="AZ321" s="9"/>
    </row>
    <row r="322" spans="2:52" x14ac:dyDescent="0.2">
      <c r="B322" s="13"/>
      <c r="C322" s="13"/>
      <c r="D322" s="32"/>
      <c r="E322" s="32"/>
      <c r="F322" s="33"/>
      <c r="G322" s="7"/>
      <c r="H322" s="15"/>
      <c r="I322" s="15"/>
      <c r="J322" s="65"/>
      <c r="K322" s="66"/>
      <c r="L322" s="15"/>
      <c r="M322" s="34"/>
      <c r="N322" s="14"/>
      <c r="O322" s="13"/>
      <c r="P322" s="13"/>
      <c r="Q322" s="13"/>
      <c r="R322" s="13"/>
      <c r="S322" s="6"/>
      <c r="AZ322" s="9"/>
    </row>
    <row r="323" spans="2:52" x14ac:dyDescent="0.2">
      <c r="B323" s="13"/>
      <c r="C323" s="13"/>
      <c r="D323" s="32"/>
      <c r="E323" s="32"/>
      <c r="F323" s="33"/>
      <c r="G323" s="7"/>
      <c r="H323" s="15"/>
      <c r="I323" s="15"/>
      <c r="J323" s="65"/>
      <c r="K323" s="66"/>
      <c r="L323" s="15"/>
      <c r="M323" s="34"/>
      <c r="N323" s="14"/>
      <c r="O323" s="13"/>
      <c r="P323" s="13"/>
      <c r="Q323" s="13"/>
      <c r="R323" s="13"/>
      <c r="S323" s="6"/>
      <c r="AZ323" s="9"/>
    </row>
    <row r="324" spans="2:52" x14ac:dyDescent="0.2">
      <c r="B324" s="13"/>
      <c r="C324" s="13"/>
      <c r="D324" s="32"/>
      <c r="E324" s="32"/>
      <c r="F324" s="33"/>
      <c r="G324" s="7"/>
      <c r="H324" s="15"/>
      <c r="I324" s="15"/>
      <c r="J324" s="65"/>
      <c r="K324" s="66"/>
      <c r="L324" s="15"/>
      <c r="M324" s="34"/>
      <c r="N324" s="14"/>
      <c r="O324" s="13"/>
      <c r="P324" s="13"/>
      <c r="Q324" s="13"/>
      <c r="R324" s="13"/>
      <c r="S324" s="6"/>
      <c r="AZ324" s="9"/>
    </row>
    <row r="325" spans="2:52" x14ac:dyDescent="0.2">
      <c r="B325" s="13"/>
      <c r="C325" s="13"/>
      <c r="D325" s="32"/>
      <c r="E325" s="32"/>
      <c r="F325" s="33"/>
      <c r="G325" s="7"/>
      <c r="H325" s="15"/>
      <c r="I325" s="15"/>
      <c r="J325" s="65"/>
      <c r="K325" s="66"/>
      <c r="L325" s="15"/>
      <c r="M325" s="34"/>
      <c r="N325" s="14"/>
      <c r="O325" s="13"/>
      <c r="P325" s="13"/>
      <c r="Q325" s="13"/>
      <c r="R325" s="13"/>
      <c r="S325" s="6"/>
      <c r="AZ325" s="9"/>
    </row>
    <row r="326" spans="2:52" x14ac:dyDescent="0.2">
      <c r="B326" s="13"/>
      <c r="C326" s="13"/>
      <c r="D326" s="32"/>
      <c r="E326" s="32"/>
      <c r="F326" s="33"/>
      <c r="G326" s="7"/>
      <c r="H326" s="15"/>
      <c r="I326" s="15"/>
      <c r="J326" s="65"/>
      <c r="K326" s="66"/>
      <c r="L326" s="15"/>
      <c r="M326" s="34"/>
      <c r="N326" s="14"/>
      <c r="O326" s="13"/>
      <c r="P326" s="13"/>
      <c r="Q326" s="13"/>
      <c r="R326" s="13"/>
      <c r="S326" s="6"/>
      <c r="AZ326" s="9"/>
    </row>
    <row r="327" spans="2:52" x14ac:dyDescent="0.2">
      <c r="B327" s="13"/>
      <c r="C327" s="13"/>
      <c r="D327" s="32"/>
      <c r="E327" s="32"/>
      <c r="F327" s="33"/>
      <c r="G327" s="7"/>
      <c r="H327" s="15"/>
      <c r="I327" s="15"/>
      <c r="J327" s="65"/>
      <c r="K327" s="66"/>
      <c r="L327" s="15"/>
      <c r="M327" s="34"/>
      <c r="N327" s="14"/>
      <c r="O327" s="13"/>
      <c r="P327" s="13"/>
      <c r="Q327" s="13"/>
      <c r="R327" s="13"/>
      <c r="S327" s="6"/>
      <c r="AZ327" s="9"/>
    </row>
    <row r="328" spans="2:52" x14ac:dyDescent="0.2">
      <c r="B328" s="13"/>
      <c r="C328" s="13"/>
      <c r="D328" s="32"/>
      <c r="E328" s="32"/>
      <c r="F328" s="33"/>
      <c r="G328" s="7"/>
      <c r="H328" s="15"/>
      <c r="I328" s="15"/>
      <c r="J328" s="65"/>
      <c r="K328" s="66"/>
      <c r="L328" s="15"/>
      <c r="M328" s="34"/>
      <c r="N328" s="14"/>
      <c r="O328" s="13"/>
      <c r="P328" s="13"/>
      <c r="Q328" s="13"/>
      <c r="R328" s="13"/>
      <c r="S328" s="6"/>
      <c r="AZ328" s="9"/>
    </row>
    <row r="329" spans="2:52" x14ac:dyDescent="0.2">
      <c r="B329" s="13"/>
      <c r="C329" s="13"/>
      <c r="D329" s="32"/>
      <c r="E329" s="32"/>
      <c r="F329" s="33"/>
      <c r="G329" s="7"/>
      <c r="H329" s="15"/>
      <c r="I329" s="15"/>
      <c r="J329" s="65"/>
      <c r="K329" s="66"/>
      <c r="L329" s="15"/>
      <c r="M329" s="34"/>
      <c r="N329" s="14"/>
      <c r="O329" s="13"/>
      <c r="P329" s="13"/>
      <c r="Q329" s="13"/>
      <c r="R329" s="54"/>
      <c r="S329" s="6"/>
      <c r="AZ329" s="9"/>
    </row>
    <row r="330" spans="2:52" x14ac:dyDescent="0.2">
      <c r="C330" s="13"/>
      <c r="D330" s="32"/>
      <c r="E330" s="32"/>
      <c r="F330" s="33"/>
      <c r="G330" s="7"/>
      <c r="H330" s="15"/>
      <c r="I330" s="15"/>
      <c r="J330" s="65"/>
      <c r="K330" s="66"/>
      <c r="L330" s="15"/>
      <c r="M330" s="34"/>
      <c r="N330" s="14"/>
      <c r="O330" s="13"/>
      <c r="P330" s="13"/>
      <c r="Q330" s="13"/>
      <c r="R330" s="13"/>
      <c r="S330" s="6"/>
      <c r="AZ330" s="9"/>
    </row>
    <row r="331" spans="2:52" x14ac:dyDescent="0.2">
      <c r="C331" s="13"/>
      <c r="D331" s="32"/>
      <c r="E331" s="32"/>
      <c r="F331" s="33"/>
      <c r="G331" s="40"/>
      <c r="H331" s="7"/>
      <c r="I331" s="7"/>
      <c r="J331" s="65"/>
      <c r="K331" s="66"/>
      <c r="L331" s="15"/>
      <c r="M331" s="34"/>
      <c r="N331" s="14"/>
      <c r="O331" s="13"/>
      <c r="P331" s="13"/>
      <c r="Q331" s="13"/>
      <c r="R331" s="54"/>
      <c r="S331" s="6"/>
      <c r="AZ331" s="9"/>
    </row>
    <row r="332" spans="2:52" x14ac:dyDescent="0.2">
      <c r="B332" s="13"/>
      <c r="C332" s="13"/>
      <c r="D332" s="32"/>
      <c r="E332" s="32"/>
      <c r="F332" s="33"/>
      <c r="G332" s="40"/>
      <c r="H332" s="7"/>
      <c r="I332" s="7"/>
      <c r="J332" s="65"/>
      <c r="K332" s="66"/>
      <c r="L332" s="15"/>
      <c r="M332" s="34"/>
      <c r="N332" s="14"/>
      <c r="O332" s="13"/>
      <c r="P332" s="13"/>
      <c r="Q332" s="13"/>
      <c r="R332" s="54"/>
      <c r="S332" s="6"/>
      <c r="AZ332" s="9"/>
    </row>
    <row r="333" spans="2:52" x14ac:dyDescent="0.2">
      <c r="B333" s="13"/>
      <c r="C333" s="13"/>
      <c r="D333" s="32"/>
      <c r="E333" s="32"/>
      <c r="F333" s="33"/>
      <c r="G333" s="7"/>
      <c r="H333" s="15"/>
      <c r="I333" s="15"/>
      <c r="J333" s="65"/>
      <c r="K333" s="66"/>
      <c r="L333" s="15"/>
      <c r="M333" s="34"/>
      <c r="N333" s="14"/>
      <c r="O333" s="13"/>
      <c r="P333" s="13"/>
      <c r="Q333" s="13"/>
      <c r="R333" s="54"/>
      <c r="S333" s="6"/>
      <c r="AZ333" s="9"/>
    </row>
    <row r="334" spans="2:52" x14ac:dyDescent="0.2">
      <c r="B334" s="13"/>
      <c r="C334" s="13"/>
      <c r="D334" s="32"/>
      <c r="E334" s="32"/>
      <c r="F334" s="33"/>
      <c r="G334" s="7"/>
      <c r="H334" s="7"/>
      <c r="I334" s="7"/>
      <c r="J334" s="65"/>
      <c r="K334" s="66"/>
      <c r="L334" s="15"/>
      <c r="M334" s="34"/>
      <c r="N334" s="14"/>
      <c r="O334" s="13"/>
      <c r="P334" s="13"/>
      <c r="Q334" s="13"/>
      <c r="R334" s="52"/>
      <c r="S334" s="6"/>
      <c r="AZ334" s="9"/>
    </row>
    <row r="335" spans="2:52" x14ac:dyDescent="0.2">
      <c r="B335" s="13"/>
      <c r="C335" s="13"/>
      <c r="D335" s="32"/>
      <c r="E335" s="32"/>
      <c r="F335" s="33"/>
      <c r="G335" s="7"/>
      <c r="H335" s="7"/>
      <c r="I335" s="7"/>
      <c r="J335" s="65"/>
      <c r="K335" s="66"/>
      <c r="L335" s="15"/>
      <c r="M335" s="34"/>
      <c r="N335" s="14"/>
      <c r="O335" s="13"/>
      <c r="P335" s="13"/>
      <c r="Q335" s="13"/>
      <c r="R335" s="54"/>
      <c r="S335" s="6"/>
      <c r="AZ335" s="9"/>
    </row>
    <row r="336" spans="2:52" x14ac:dyDescent="0.2">
      <c r="B336" s="13"/>
      <c r="C336" s="13"/>
      <c r="D336" s="32"/>
      <c r="E336" s="32"/>
      <c r="F336" s="33"/>
      <c r="G336" s="7"/>
      <c r="H336" s="7"/>
      <c r="I336" s="7"/>
      <c r="J336" s="65"/>
      <c r="K336" s="66"/>
      <c r="L336" s="15"/>
      <c r="M336" s="34"/>
      <c r="N336" s="14"/>
      <c r="O336" s="13"/>
      <c r="P336" s="13"/>
      <c r="Q336" s="13"/>
      <c r="R336" s="52"/>
      <c r="S336" s="6"/>
      <c r="AZ336" s="9"/>
    </row>
    <row r="337" spans="2:52" x14ac:dyDescent="0.2">
      <c r="B337" s="13"/>
      <c r="C337" s="13"/>
      <c r="D337" s="32"/>
      <c r="E337" s="32"/>
      <c r="F337" s="33"/>
      <c r="G337" s="15"/>
      <c r="H337" s="15"/>
      <c r="I337" s="15"/>
      <c r="J337" s="65"/>
      <c r="K337" s="66"/>
      <c r="L337" s="15"/>
      <c r="M337" s="34"/>
      <c r="N337" s="14"/>
      <c r="O337" s="13"/>
      <c r="P337" s="13"/>
      <c r="Q337" s="13"/>
      <c r="R337" s="52"/>
      <c r="S337" s="6"/>
      <c r="AZ337" s="9"/>
    </row>
    <row r="338" spans="2:52" x14ac:dyDescent="0.2">
      <c r="B338" s="13"/>
      <c r="C338" s="13"/>
      <c r="D338" s="32"/>
      <c r="E338" s="32"/>
      <c r="F338" s="33"/>
      <c r="G338" s="15"/>
      <c r="H338" s="15"/>
      <c r="I338" s="15"/>
      <c r="J338" s="65"/>
      <c r="K338" s="66"/>
      <c r="L338" s="15"/>
      <c r="M338" s="34"/>
      <c r="N338" s="14"/>
      <c r="O338" s="13"/>
      <c r="P338" s="13"/>
      <c r="Q338" s="13"/>
      <c r="R338" s="52"/>
      <c r="S338" s="6"/>
      <c r="AZ338" s="9"/>
    </row>
    <row r="339" spans="2:52" x14ac:dyDescent="0.2">
      <c r="B339" s="13"/>
      <c r="C339" s="13"/>
      <c r="D339" s="32"/>
      <c r="E339" s="32"/>
      <c r="F339" s="33"/>
      <c r="G339" s="15"/>
      <c r="H339" s="15"/>
      <c r="I339" s="15"/>
      <c r="J339" s="65"/>
      <c r="K339" s="66"/>
      <c r="L339" s="15"/>
      <c r="M339" s="34"/>
      <c r="N339" s="14"/>
      <c r="O339" s="13"/>
      <c r="P339" s="13"/>
      <c r="Q339" s="13"/>
      <c r="R339" s="52"/>
      <c r="S339" s="6"/>
      <c r="AZ339" s="9"/>
    </row>
    <row r="340" spans="2:52" x14ac:dyDescent="0.2">
      <c r="B340" s="13"/>
      <c r="C340" s="13"/>
      <c r="D340" s="32"/>
      <c r="E340" s="32"/>
      <c r="F340" s="33"/>
      <c r="G340" s="15"/>
      <c r="H340" s="15"/>
      <c r="I340" s="15"/>
      <c r="J340" s="65"/>
      <c r="K340" s="66"/>
      <c r="L340" s="15"/>
      <c r="M340" s="34"/>
      <c r="N340" s="14"/>
      <c r="O340" s="13"/>
      <c r="P340" s="13"/>
      <c r="Q340" s="13"/>
      <c r="R340" s="54"/>
      <c r="S340" s="6"/>
      <c r="AZ340" s="9"/>
    </row>
    <row r="341" spans="2:52" x14ac:dyDescent="0.2">
      <c r="B341" s="13"/>
      <c r="C341" s="13"/>
      <c r="D341" s="32"/>
      <c r="E341" s="32"/>
      <c r="F341" s="33"/>
      <c r="G341" s="15"/>
      <c r="H341" s="15"/>
      <c r="I341" s="15"/>
      <c r="J341" s="65"/>
      <c r="K341" s="66"/>
      <c r="L341" s="15"/>
      <c r="M341" s="34"/>
      <c r="N341" s="14"/>
      <c r="O341" s="13"/>
      <c r="P341" s="13"/>
      <c r="Q341" s="13"/>
      <c r="R341" s="52"/>
      <c r="S341" s="6"/>
      <c r="AZ341" s="9"/>
    </row>
    <row r="342" spans="2:52" x14ac:dyDescent="0.2">
      <c r="B342" s="13"/>
      <c r="C342" s="13"/>
      <c r="D342" s="32"/>
      <c r="E342" s="32"/>
      <c r="F342" s="33"/>
      <c r="G342" s="15"/>
      <c r="H342" s="15"/>
      <c r="I342" s="15"/>
      <c r="J342" s="65"/>
      <c r="K342" s="66"/>
      <c r="L342" s="15"/>
      <c r="M342" s="34"/>
      <c r="N342" s="14"/>
      <c r="O342" s="13"/>
      <c r="P342" s="13"/>
      <c r="Q342" s="13"/>
      <c r="R342" s="52"/>
      <c r="S342" s="6"/>
      <c r="AZ342" s="9"/>
    </row>
    <row r="343" spans="2:52" x14ac:dyDescent="0.2">
      <c r="B343" s="13"/>
      <c r="C343" s="13"/>
      <c r="D343" s="32"/>
      <c r="E343" s="32"/>
      <c r="F343" s="33"/>
      <c r="G343" s="15"/>
      <c r="H343" s="15"/>
      <c r="I343" s="15"/>
      <c r="J343" s="65"/>
      <c r="K343" s="66"/>
      <c r="L343" s="15"/>
      <c r="M343" s="34"/>
      <c r="N343" s="14"/>
      <c r="O343" s="13"/>
      <c r="P343" s="13"/>
      <c r="Q343" s="13"/>
      <c r="R343" s="52"/>
      <c r="S343" s="6"/>
      <c r="AZ343" s="9"/>
    </row>
    <row r="344" spans="2:52" x14ac:dyDescent="0.2">
      <c r="B344" s="13"/>
      <c r="C344" s="13"/>
      <c r="D344" s="32"/>
      <c r="E344" s="32"/>
      <c r="F344" s="33"/>
      <c r="G344" s="15"/>
      <c r="H344" s="15"/>
      <c r="I344" s="15"/>
      <c r="J344" s="65"/>
      <c r="K344" s="66"/>
      <c r="L344" s="15"/>
      <c r="M344" s="34"/>
      <c r="N344" s="14"/>
      <c r="O344" s="13"/>
      <c r="P344" s="13"/>
      <c r="Q344" s="13"/>
      <c r="R344" s="52"/>
      <c r="S344" s="6"/>
      <c r="AZ344" s="9"/>
    </row>
    <row r="345" spans="2:52" x14ac:dyDescent="0.2">
      <c r="B345" s="13"/>
      <c r="C345" s="13"/>
      <c r="D345" s="32"/>
      <c r="E345" s="32"/>
      <c r="F345" s="33"/>
      <c r="G345" s="15"/>
      <c r="H345" s="15"/>
      <c r="I345" s="15"/>
      <c r="J345" s="65"/>
      <c r="K345" s="66"/>
      <c r="L345" s="15"/>
      <c r="M345" s="34"/>
      <c r="N345" s="14"/>
      <c r="O345" s="13"/>
      <c r="P345" s="13"/>
      <c r="Q345" s="13"/>
      <c r="R345" s="52"/>
      <c r="S345" s="6"/>
      <c r="AZ345" s="9"/>
    </row>
    <row r="346" spans="2:52" x14ac:dyDescent="0.2">
      <c r="B346" s="13"/>
      <c r="C346" s="13"/>
      <c r="D346" s="32"/>
      <c r="E346" s="32"/>
      <c r="F346" s="33"/>
      <c r="G346" s="15"/>
      <c r="H346" s="15"/>
      <c r="I346" s="15"/>
      <c r="J346" s="65"/>
      <c r="K346" s="66"/>
      <c r="L346" s="15"/>
      <c r="M346" s="34"/>
      <c r="N346" s="14"/>
      <c r="O346" s="13"/>
      <c r="P346" s="13"/>
      <c r="Q346" s="13"/>
      <c r="R346" s="52"/>
      <c r="S346" s="6"/>
      <c r="AZ346" s="9"/>
    </row>
    <row r="347" spans="2:52" x14ac:dyDescent="0.2">
      <c r="B347" s="13"/>
      <c r="C347" s="13"/>
      <c r="D347" s="32"/>
      <c r="E347" s="32"/>
      <c r="F347" s="33"/>
      <c r="G347" s="15"/>
      <c r="H347" s="15"/>
      <c r="I347" s="15"/>
      <c r="J347" s="65"/>
      <c r="K347" s="66"/>
      <c r="L347" s="15"/>
      <c r="M347" s="34"/>
      <c r="N347" s="14"/>
      <c r="O347" s="13"/>
      <c r="P347" s="13"/>
      <c r="Q347" s="13"/>
      <c r="R347" s="52"/>
      <c r="S347" s="6"/>
      <c r="AZ347" s="9"/>
    </row>
    <row r="348" spans="2:52" x14ac:dyDescent="0.2">
      <c r="B348" s="13"/>
      <c r="C348" s="13"/>
      <c r="D348" s="32"/>
      <c r="E348" s="32"/>
      <c r="F348" s="33"/>
      <c r="G348" s="15"/>
      <c r="H348" s="15"/>
      <c r="I348" s="15"/>
      <c r="J348" s="65"/>
      <c r="K348" s="66"/>
      <c r="L348" s="15"/>
      <c r="M348" s="34"/>
      <c r="N348" s="14"/>
      <c r="O348" s="13"/>
      <c r="P348" s="13"/>
      <c r="Q348" s="13"/>
      <c r="R348" s="52"/>
      <c r="S348" s="6"/>
      <c r="AZ348" s="9"/>
    </row>
    <row r="349" spans="2:52" x14ac:dyDescent="0.2">
      <c r="B349" s="13"/>
      <c r="C349" s="13"/>
      <c r="D349" s="32"/>
      <c r="E349" s="32"/>
      <c r="F349" s="33"/>
      <c r="G349" s="15"/>
      <c r="H349" s="15"/>
      <c r="I349" s="15"/>
      <c r="J349" s="65"/>
      <c r="K349" s="66"/>
      <c r="L349" s="15"/>
      <c r="M349" s="34"/>
      <c r="N349" s="14"/>
      <c r="O349" s="13"/>
      <c r="P349" s="13"/>
      <c r="Q349" s="13"/>
      <c r="R349" s="50"/>
      <c r="S349" s="6"/>
      <c r="AZ349" s="9"/>
    </row>
    <row r="350" spans="2:52" x14ac:dyDescent="0.2">
      <c r="B350" s="13"/>
      <c r="C350" s="13"/>
      <c r="D350" s="32"/>
      <c r="E350" s="32"/>
      <c r="F350" s="33"/>
      <c r="G350" s="15"/>
      <c r="H350" s="15"/>
      <c r="I350" s="15"/>
      <c r="J350" s="65"/>
      <c r="K350" s="66"/>
      <c r="L350" s="15"/>
      <c r="M350" s="34"/>
      <c r="N350" s="14"/>
      <c r="O350" s="13"/>
      <c r="P350" s="13"/>
      <c r="Q350" s="13"/>
      <c r="R350" s="69"/>
      <c r="S350" s="6"/>
      <c r="AZ350" s="9"/>
    </row>
    <row r="351" spans="2:52" x14ac:dyDescent="0.2">
      <c r="B351" s="13"/>
      <c r="C351" s="13"/>
      <c r="D351" s="32"/>
      <c r="E351" s="32"/>
      <c r="F351" s="33"/>
      <c r="G351" s="15"/>
      <c r="H351" s="15"/>
      <c r="I351" s="15"/>
      <c r="J351" s="65"/>
      <c r="K351" s="66"/>
      <c r="L351" s="15"/>
      <c r="M351" s="34"/>
      <c r="N351" s="14"/>
      <c r="O351" s="13"/>
      <c r="P351" s="13"/>
      <c r="Q351" s="84"/>
      <c r="S351" s="6"/>
      <c r="AZ351" s="9"/>
    </row>
    <row r="352" spans="2:52" x14ac:dyDescent="0.2">
      <c r="B352" s="13"/>
      <c r="C352" s="13"/>
      <c r="D352" s="32"/>
      <c r="E352" s="32"/>
      <c r="F352" s="33"/>
      <c r="G352" s="15"/>
      <c r="H352" s="15"/>
      <c r="I352" s="15"/>
      <c r="J352" s="65"/>
      <c r="K352" s="66"/>
      <c r="L352" s="15"/>
      <c r="M352" s="34"/>
      <c r="N352" s="14"/>
      <c r="O352" s="13"/>
      <c r="P352" s="13"/>
      <c r="Q352" s="13"/>
      <c r="R352" s="50"/>
      <c r="S352" s="6"/>
      <c r="AZ352" s="9"/>
    </row>
    <row r="353" spans="2:52" x14ac:dyDescent="0.2">
      <c r="B353" s="13"/>
      <c r="C353" s="13"/>
      <c r="D353" s="32"/>
      <c r="E353" s="32"/>
      <c r="F353" s="33"/>
      <c r="G353" s="15"/>
      <c r="H353" s="15"/>
      <c r="I353" s="15"/>
      <c r="J353" s="65"/>
      <c r="K353" s="66"/>
      <c r="L353" s="15"/>
      <c r="M353" s="34"/>
      <c r="N353" s="14"/>
      <c r="O353" s="13"/>
      <c r="P353" s="13"/>
      <c r="Q353" s="13"/>
      <c r="R353" s="67"/>
      <c r="S353" s="6"/>
      <c r="AZ353" s="9"/>
    </row>
    <row r="354" spans="2:52" x14ac:dyDescent="0.2">
      <c r="B354" s="13"/>
      <c r="C354" s="13"/>
      <c r="D354" s="32"/>
      <c r="E354" s="32"/>
      <c r="F354" s="33"/>
      <c r="G354" s="15"/>
      <c r="H354" s="15"/>
      <c r="I354" s="15"/>
      <c r="J354" s="65"/>
      <c r="K354" s="66"/>
      <c r="L354" s="15"/>
      <c r="M354" s="34"/>
      <c r="N354" s="14"/>
      <c r="O354" s="13"/>
      <c r="P354" s="13"/>
      <c r="Q354" s="13"/>
      <c r="R354" s="50"/>
      <c r="S354" s="6"/>
      <c r="AZ354" s="9"/>
    </row>
    <row r="355" spans="2:52" x14ac:dyDescent="0.2">
      <c r="B355" s="13"/>
      <c r="C355" s="13"/>
      <c r="D355" s="32"/>
      <c r="E355" s="32"/>
      <c r="F355" s="33"/>
      <c r="G355" s="15"/>
      <c r="H355" s="15"/>
      <c r="I355" s="15"/>
      <c r="J355" s="65"/>
      <c r="K355" s="66"/>
      <c r="L355" s="15"/>
      <c r="M355" s="34"/>
      <c r="N355" s="14"/>
      <c r="O355" s="13"/>
      <c r="P355" s="13"/>
      <c r="Q355" s="13"/>
      <c r="R355" s="54"/>
      <c r="S355" s="6"/>
      <c r="AZ355" s="9"/>
    </row>
    <row r="356" spans="2:52" x14ac:dyDescent="0.2">
      <c r="B356" s="13"/>
      <c r="C356" s="13"/>
      <c r="D356" s="32"/>
      <c r="E356" s="32"/>
      <c r="F356" s="33"/>
      <c r="G356" s="15"/>
      <c r="H356" s="15"/>
      <c r="I356" s="15"/>
      <c r="J356" s="65"/>
      <c r="K356" s="66"/>
      <c r="L356" s="15"/>
      <c r="M356" s="34"/>
      <c r="N356" s="14"/>
      <c r="O356" s="13"/>
      <c r="P356" s="13"/>
      <c r="Q356" s="13"/>
      <c r="R356" s="54"/>
      <c r="S356" s="6"/>
      <c r="AZ356" s="9"/>
    </row>
    <row r="357" spans="2:52" x14ac:dyDescent="0.2">
      <c r="B357" s="13"/>
      <c r="C357" s="6"/>
      <c r="D357" s="32"/>
      <c r="E357" s="32"/>
      <c r="F357" s="68"/>
      <c r="G357" s="40"/>
      <c r="H357" s="7"/>
      <c r="I357" s="7"/>
      <c r="J357" s="65"/>
      <c r="K357" s="66"/>
      <c r="L357" s="15"/>
      <c r="M357" s="34"/>
      <c r="N357" s="14"/>
      <c r="O357" s="13"/>
      <c r="P357" s="13"/>
      <c r="Q357" s="13"/>
      <c r="R357" s="54"/>
      <c r="S357" s="6"/>
      <c r="AZ357" s="9"/>
    </row>
    <row r="358" spans="2:52" x14ac:dyDescent="0.2">
      <c r="B358" s="13"/>
      <c r="C358" s="13"/>
      <c r="D358" s="32"/>
      <c r="E358" s="32"/>
      <c r="F358" s="33"/>
      <c r="G358" s="15"/>
      <c r="H358" s="15"/>
      <c r="I358" s="15"/>
      <c r="J358" s="65"/>
      <c r="K358" s="66"/>
      <c r="L358" s="15"/>
      <c r="M358" s="34"/>
      <c r="N358" s="14"/>
      <c r="O358" s="13"/>
      <c r="P358" s="13"/>
      <c r="Q358" s="13"/>
      <c r="R358" s="53"/>
      <c r="S358" s="6"/>
      <c r="AZ358" s="9"/>
    </row>
    <row r="359" spans="2:52" x14ac:dyDescent="0.2">
      <c r="B359" s="13"/>
      <c r="C359" s="6"/>
      <c r="D359" s="32"/>
      <c r="E359" s="32"/>
      <c r="F359" s="33"/>
      <c r="G359" s="40"/>
      <c r="H359" s="7"/>
      <c r="I359" s="7"/>
      <c r="J359" s="65"/>
      <c r="K359" s="66"/>
      <c r="L359" s="15"/>
      <c r="M359" s="34"/>
      <c r="N359" s="14"/>
      <c r="O359" s="13"/>
      <c r="P359" s="13"/>
      <c r="Q359" s="13"/>
      <c r="R359" s="54"/>
      <c r="S359" s="6"/>
      <c r="AZ359" s="9"/>
    </row>
    <row r="360" spans="2:52" x14ac:dyDescent="0.2">
      <c r="B360" s="13"/>
      <c r="C360" s="6"/>
      <c r="D360" s="32"/>
      <c r="E360" s="32"/>
      <c r="F360" s="33"/>
      <c r="G360" s="40"/>
      <c r="H360" s="7"/>
      <c r="I360" s="7"/>
      <c r="J360" s="65"/>
      <c r="K360" s="66"/>
      <c r="L360" s="15"/>
      <c r="M360" s="34"/>
      <c r="N360" s="14"/>
      <c r="O360" s="13"/>
      <c r="P360" s="13"/>
      <c r="Q360" s="13"/>
      <c r="R360" s="54"/>
      <c r="S360" s="6"/>
      <c r="AZ360" s="9"/>
    </row>
    <row r="361" spans="2:52" x14ac:dyDescent="0.2">
      <c r="B361" s="13"/>
      <c r="C361" s="6"/>
      <c r="D361" s="32"/>
      <c r="E361" s="32"/>
      <c r="F361" s="33"/>
      <c r="G361" s="40"/>
      <c r="H361" s="7"/>
      <c r="I361" s="7"/>
      <c r="J361" s="65"/>
      <c r="K361" s="66"/>
      <c r="L361" s="15"/>
      <c r="M361" s="34"/>
      <c r="N361" s="14"/>
      <c r="O361" s="13"/>
      <c r="P361" s="13"/>
      <c r="Q361" s="13"/>
      <c r="R361" s="54"/>
      <c r="S361" s="6"/>
      <c r="AZ361" s="9"/>
    </row>
    <row r="362" spans="2:52" x14ac:dyDescent="0.2">
      <c r="B362" s="13"/>
      <c r="C362" s="6"/>
      <c r="D362" s="32"/>
      <c r="E362" s="32"/>
      <c r="F362" s="33"/>
      <c r="G362" s="40"/>
      <c r="H362" s="7"/>
      <c r="I362" s="7"/>
      <c r="J362" s="65"/>
      <c r="K362" s="66"/>
      <c r="L362" s="15"/>
      <c r="M362" s="34"/>
      <c r="N362" s="14"/>
      <c r="O362" s="13"/>
      <c r="P362" s="13"/>
      <c r="Q362" s="13"/>
      <c r="R362" s="54"/>
      <c r="S362" s="6"/>
      <c r="AZ362" s="9"/>
    </row>
    <row r="363" spans="2:52" x14ac:dyDescent="0.2">
      <c r="B363" s="13"/>
      <c r="C363" s="13"/>
      <c r="D363" s="32"/>
      <c r="E363" s="32"/>
      <c r="F363" s="33"/>
      <c r="G363" s="40"/>
      <c r="H363" s="7"/>
      <c r="I363" s="7"/>
      <c r="J363" s="65"/>
      <c r="K363" s="66"/>
      <c r="L363" s="15"/>
      <c r="M363" s="34"/>
      <c r="N363" s="14"/>
      <c r="O363" s="13"/>
      <c r="P363" s="13"/>
      <c r="Q363" s="13"/>
      <c r="R363" s="54"/>
      <c r="S363" s="6"/>
      <c r="AZ363" s="9"/>
    </row>
    <row r="364" spans="2:52" x14ac:dyDescent="0.2">
      <c r="B364" s="13"/>
      <c r="C364" s="6"/>
      <c r="D364" s="32"/>
      <c r="E364" s="32"/>
      <c r="F364" s="33"/>
      <c r="G364" s="40"/>
      <c r="H364" s="7"/>
      <c r="I364" s="7"/>
      <c r="J364" s="65"/>
      <c r="K364" s="66"/>
      <c r="L364" s="15"/>
      <c r="M364" s="34"/>
      <c r="N364" s="14"/>
      <c r="O364" s="13"/>
      <c r="P364" s="13"/>
      <c r="Q364" s="13"/>
      <c r="R364" s="54"/>
      <c r="S364" s="6"/>
      <c r="AZ364" s="9"/>
    </row>
    <row r="365" spans="2:52" x14ac:dyDescent="0.2">
      <c r="B365" s="13"/>
      <c r="C365" s="6"/>
      <c r="D365" s="32"/>
      <c r="E365" s="32"/>
      <c r="F365" s="33"/>
      <c r="G365" s="40"/>
      <c r="H365" s="7"/>
      <c r="I365" s="7"/>
      <c r="J365" s="65"/>
      <c r="K365" s="66"/>
      <c r="L365" s="15"/>
      <c r="M365" s="34"/>
      <c r="N365" s="14"/>
      <c r="O365" s="13"/>
      <c r="P365" s="13"/>
      <c r="Q365" s="84"/>
      <c r="S365" s="6"/>
      <c r="AZ365" s="9"/>
    </row>
    <row r="366" spans="2:52" x14ac:dyDescent="0.2">
      <c r="B366" s="13"/>
      <c r="C366" s="6"/>
      <c r="D366" s="32"/>
      <c r="E366" s="32"/>
      <c r="F366" s="33"/>
      <c r="G366" s="40"/>
      <c r="H366" s="7"/>
      <c r="I366" s="7"/>
      <c r="J366" s="65"/>
      <c r="K366" s="66"/>
      <c r="L366" s="15"/>
      <c r="M366" s="34"/>
      <c r="N366" s="14"/>
      <c r="O366" s="13"/>
      <c r="P366" s="13"/>
      <c r="Q366" s="13"/>
      <c r="R366" s="54"/>
      <c r="S366" s="6"/>
      <c r="AZ366" s="9"/>
    </row>
    <row r="367" spans="2:52" x14ac:dyDescent="0.2">
      <c r="B367" s="13"/>
      <c r="C367" s="6"/>
      <c r="D367" s="32"/>
      <c r="E367" s="32"/>
      <c r="F367" s="33"/>
      <c r="G367" s="40"/>
      <c r="H367" s="7"/>
      <c r="I367" s="7"/>
      <c r="J367" s="65"/>
      <c r="K367" s="66"/>
      <c r="L367" s="15"/>
      <c r="M367" s="34"/>
      <c r="N367" s="14"/>
      <c r="O367" s="13"/>
      <c r="P367" s="13"/>
      <c r="Q367" s="13"/>
      <c r="R367" s="54"/>
      <c r="S367" s="6"/>
      <c r="AZ367" s="9"/>
    </row>
    <row r="368" spans="2:52" x14ac:dyDescent="0.2">
      <c r="B368" s="13"/>
      <c r="C368" s="6"/>
      <c r="D368" s="32"/>
      <c r="E368" s="32"/>
      <c r="F368" s="33"/>
      <c r="G368" s="40"/>
      <c r="H368" s="7"/>
      <c r="I368" s="7"/>
      <c r="J368" s="65"/>
      <c r="K368" s="66"/>
      <c r="L368" s="15"/>
      <c r="M368" s="34"/>
      <c r="N368" s="14"/>
      <c r="O368" s="13"/>
      <c r="P368" s="13"/>
      <c r="Q368" s="13"/>
      <c r="R368" s="54"/>
      <c r="S368" s="6"/>
      <c r="AZ368" s="9"/>
    </row>
    <row r="369" spans="2:52" x14ac:dyDescent="0.2">
      <c r="B369" s="13"/>
      <c r="C369" s="6"/>
      <c r="D369" s="32"/>
      <c r="E369" s="32"/>
      <c r="F369" s="33"/>
      <c r="G369" s="40"/>
      <c r="H369" s="7"/>
      <c r="I369" s="7"/>
      <c r="J369" s="65"/>
      <c r="K369" s="66"/>
      <c r="L369" s="15"/>
      <c r="M369" s="34"/>
      <c r="N369" s="14"/>
      <c r="O369" s="13"/>
      <c r="P369" s="13"/>
      <c r="Q369" s="13"/>
      <c r="R369" s="54"/>
      <c r="S369" s="6"/>
      <c r="AZ369" s="9"/>
    </row>
    <row r="370" spans="2:52" x14ac:dyDescent="0.2">
      <c r="B370" s="13"/>
      <c r="C370" s="6"/>
      <c r="D370" s="32"/>
      <c r="E370" s="32"/>
      <c r="F370" s="33"/>
      <c r="G370" s="40"/>
      <c r="H370" s="7"/>
      <c r="I370" s="7"/>
      <c r="J370" s="65"/>
      <c r="K370" s="66"/>
      <c r="L370" s="15"/>
      <c r="M370" s="34"/>
      <c r="N370" s="14"/>
      <c r="O370" s="13"/>
      <c r="P370" s="13"/>
      <c r="Q370" s="13"/>
      <c r="R370" s="54"/>
      <c r="S370" s="6"/>
      <c r="AZ370" s="9"/>
    </row>
    <row r="371" spans="2:52" x14ac:dyDescent="0.2">
      <c r="B371" s="13"/>
      <c r="C371" s="6"/>
      <c r="D371" s="32"/>
      <c r="E371" s="32"/>
      <c r="F371" s="33"/>
      <c r="G371" s="40"/>
      <c r="H371" s="7"/>
      <c r="I371" s="7"/>
      <c r="J371" s="65"/>
      <c r="K371" s="66"/>
      <c r="L371" s="15"/>
      <c r="M371" s="34"/>
      <c r="N371" s="14"/>
      <c r="O371" s="13"/>
      <c r="P371" s="13"/>
      <c r="Q371" s="13"/>
      <c r="R371" s="54"/>
      <c r="S371" s="6"/>
      <c r="AZ371" s="9"/>
    </row>
    <row r="372" spans="2:52" x14ac:dyDescent="0.2">
      <c r="B372" s="13"/>
      <c r="C372" s="6"/>
      <c r="D372" s="32"/>
      <c r="E372" s="32"/>
      <c r="F372" s="33"/>
      <c r="G372" s="40"/>
      <c r="H372" s="7"/>
      <c r="I372" s="7"/>
      <c r="J372" s="65"/>
      <c r="K372" s="66"/>
      <c r="L372" s="15"/>
      <c r="M372" s="34"/>
      <c r="N372" s="14"/>
      <c r="O372" s="13"/>
      <c r="P372" s="13"/>
      <c r="Q372" s="13"/>
      <c r="R372" s="54"/>
      <c r="S372" s="6"/>
      <c r="AZ372" s="9"/>
    </row>
    <row r="373" spans="2:52" x14ac:dyDescent="0.2">
      <c r="B373" s="13"/>
      <c r="C373" s="6"/>
      <c r="D373" s="32"/>
      <c r="E373" s="32"/>
      <c r="F373" s="33"/>
      <c r="G373" s="40"/>
      <c r="H373" s="7"/>
      <c r="I373" s="7"/>
      <c r="J373" s="65"/>
      <c r="K373" s="66"/>
      <c r="L373" s="15"/>
      <c r="M373" s="34"/>
      <c r="N373" s="14"/>
      <c r="O373" s="13"/>
      <c r="P373" s="13"/>
      <c r="Q373" s="13"/>
      <c r="R373" s="54"/>
      <c r="S373" s="6"/>
      <c r="AZ373" s="9"/>
    </row>
    <row r="374" spans="2:52" x14ac:dyDescent="0.2">
      <c r="B374" s="13"/>
      <c r="C374" s="6"/>
      <c r="D374" s="32"/>
      <c r="E374" s="32"/>
      <c r="F374" s="33"/>
      <c r="G374" s="40"/>
      <c r="H374" s="7"/>
      <c r="I374" s="7"/>
      <c r="J374" s="65"/>
      <c r="K374" s="66"/>
      <c r="L374" s="15"/>
      <c r="M374" s="34"/>
      <c r="N374" s="14"/>
      <c r="O374" s="13"/>
      <c r="P374" s="13"/>
      <c r="Q374" s="13"/>
      <c r="R374" s="54"/>
      <c r="S374" s="6"/>
      <c r="AZ374" s="9"/>
    </row>
    <row r="375" spans="2:52" x14ac:dyDescent="0.2">
      <c r="B375" s="13"/>
      <c r="C375" s="6"/>
      <c r="D375" s="32"/>
      <c r="E375" s="32"/>
      <c r="F375" s="33"/>
      <c r="G375" s="40"/>
      <c r="H375" s="7"/>
      <c r="I375" s="7"/>
      <c r="J375" s="65"/>
      <c r="K375" s="66"/>
      <c r="L375" s="15"/>
      <c r="M375" s="34"/>
      <c r="N375" s="14"/>
      <c r="O375" s="13"/>
      <c r="P375" s="13"/>
      <c r="Q375" s="13"/>
      <c r="R375" s="54"/>
      <c r="S375" s="6"/>
      <c r="AZ375" s="9"/>
    </row>
    <row r="376" spans="2:52" x14ac:dyDescent="0.2">
      <c r="B376" s="13"/>
      <c r="C376" s="6"/>
      <c r="D376" s="32"/>
      <c r="E376" s="32"/>
      <c r="F376" s="33"/>
      <c r="G376" s="40"/>
      <c r="H376" s="7"/>
      <c r="I376" s="7"/>
      <c r="J376" s="65"/>
      <c r="K376" s="66"/>
      <c r="L376" s="15"/>
      <c r="M376" s="34"/>
      <c r="N376" s="14"/>
      <c r="O376" s="13"/>
      <c r="P376" s="13"/>
      <c r="Q376" s="13"/>
      <c r="R376" s="54"/>
      <c r="S376" s="6"/>
      <c r="AZ376" s="9"/>
    </row>
    <row r="377" spans="2:52" x14ac:dyDescent="0.2">
      <c r="B377" s="13"/>
      <c r="C377" s="6"/>
      <c r="D377" s="32"/>
      <c r="E377" s="32"/>
      <c r="F377" s="33"/>
      <c r="G377" s="40"/>
      <c r="H377" s="7"/>
      <c r="I377" s="7"/>
      <c r="J377" s="65"/>
      <c r="K377" s="66"/>
      <c r="L377" s="15"/>
      <c r="M377" s="34"/>
      <c r="N377" s="14"/>
      <c r="O377" s="13"/>
      <c r="P377" s="13"/>
      <c r="Q377" s="13"/>
      <c r="R377" s="54"/>
      <c r="S377" s="6"/>
      <c r="AZ377" s="9"/>
    </row>
    <row r="378" spans="2:52" s="9" customFormat="1" x14ac:dyDescent="0.2">
      <c r="B378" s="11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72"/>
      <c r="P378" s="72"/>
      <c r="Q378" s="72"/>
      <c r="R378" s="49"/>
    </row>
    <row r="379" spans="2:52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72"/>
      <c r="P379" s="72"/>
      <c r="Q379" s="72"/>
      <c r="R379" s="49"/>
    </row>
    <row r="380" spans="2:52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72"/>
      <c r="P380" s="72"/>
      <c r="Q380" s="72"/>
      <c r="R380" s="49"/>
    </row>
    <row r="381" spans="2:52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72"/>
      <c r="Q381" s="72"/>
      <c r="R381" s="49"/>
    </row>
    <row r="382" spans="2:52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72"/>
      <c r="Q382" s="72"/>
      <c r="R382" s="49"/>
    </row>
    <row r="383" spans="2:52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72"/>
      <c r="Q383" s="72"/>
      <c r="R383" s="49"/>
    </row>
    <row r="384" spans="2:52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72"/>
      <c r="Q384" s="72"/>
      <c r="R384" s="49"/>
    </row>
    <row r="385" spans="2:18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72"/>
      <c r="Q385" s="72"/>
      <c r="R385" s="49"/>
    </row>
    <row r="386" spans="2:18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72"/>
      <c r="Q386" s="72"/>
      <c r="R386" s="49"/>
    </row>
    <row r="387" spans="2:18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72"/>
      <c r="Q387" s="72"/>
      <c r="R387" s="49"/>
    </row>
    <row r="388" spans="2:18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72"/>
      <c r="Q388" s="72"/>
      <c r="R388" s="49"/>
    </row>
    <row r="389" spans="2:18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72"/>
      <c r="Q389" s="72"/>
      <c r="R389" s="49"/>
    </row>
    <row r="390" spans="2:18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72"/>
      <c r="Q390" s="72"/>
      <c r="R390" s="49"/>
    </row>
    <row r="391" spans="2:18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72"/>
      <c r="Q391" s="72"/>
      <c r="R391" s="49"/>
    </row>
    <row r="392" spans="2:18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72"/>
      <c r="Q392" s="72"/>
      <c r="R392" s="49"/>
    </row>
    <row r="393" spans="2:18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72"/>
      <c r="Q393" s="72"/>
      <c r="R393" s="49"/>
    </row>
    <row r="394" spans="2:18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72"/>
      <c r="Q394" s="72"/>
      <c r="R394" s="49"/>
    </row>
    <row r="395" spans="2:18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72"/>
      <c r="Q395" s="72"/>
      <c r="R395" s="49"/>
    </row>
    <row r="396" spans="2:18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72"/>
      <c r="Q396" s="72"/>
      <c r="R396" s="49"/>
    </row>
    <row r="397" spans="2:18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72"/>
      <c r="Q397" s="72"/>
      <c r="R397" s="49"/>
    </row>
    <row r="398" spans="2:18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72"/>
      <c r="Q398" s="72"/>
      <c r="R398" s="49"/>
    </row>
    <row r="399" spans="2:18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72"/>
      <c r="Q399" s="72"/>
      <c r="R399" s="49"/>
    </row>
    <row r="400" spans="2:18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72"/>
      <c r="Q400" s="72"/>
      <c r="R400" s="49"/>
    </row>
    <row r="401" spans="2:18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72"/>
      <c r="Q401" s="72"/>
      <c r="R401" s="49"/>
    </row>
    <row r="402" spans="2:18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72"/>
      <c r="Q402" s="72"/>
      <c r="R402" s="49"/>
    </row>
    <row r="403" spans="2:18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72"/>
      <c r="Q403" s="72"/>
      <c r="R403" s="49"/>
    </row>
    <row r="404" spans="2:18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72"/>
      <c r="Q404" s="72"/>
      <c r="R404" s="49"/>
    </row>
    <row r="405" spans="2:18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72"/>
      <c r="Q405" s="72"/>
      <c r="R405" s="49"/>
    </row>
    <row r="406" spans="2:18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72"/>
      <c r="Q406" s="72"/>
      <c r="R406" s="49"/>
    </row>
    <row r="407" spans="2:18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72"/>
      <c r="Q407" s="72"/>
      <c r="R407" s="49"/>
    </row>
    <row r="408" spans="2:18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72"/>
      <c r="Q408" s="72"/>
      <c r="R408" s="49"/>
    </row>
    <row r="409" spans="2:18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72"/>
      <c r="Q409" s="72"/>
      <c r="R409" s="49"/>
    </row>
    <row r="410" spans="2:18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72"/>
      <c r="Q410" s="72"/>
      <c r="R410" s="49"/>
    </row>
    <row r="411" spans="2:18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72"/>
      <c r="Q411" s="72"/>
      <c r="R411" s="49"/>
    </row>
    <row r="412" spans="2:18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72"/>
      <c r="Q412" s="72"/>
      <c r="R412" s="49"/>
    </row>
    <row r="413" spans="2:18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72"/>
      <c r="Q413" s="72"/>
      <c r="R413" s="49"/>
    </row>
    <row r="414" spans="2:18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72"/>
      <c r="Q414" s="72"/>
      <c r="R414" s="49"/>
    </row>
    <row r="415" spans="2:18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72"/>
      <c r="Q415" s="72"/>
      <c r="R415" s="49"/>
    </row>
    <row r="416" spans="2:18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72"/>
      <c r="Q416" s="72"/>
      <c r="R416" s="49"/>
    </row>
    <row r="417" spans="2:18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72"/>
      <c r="Q417" s="72"/>
      <c r="R417" s="49"/>
    </row>
    <row r="418" spans="2:18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72"/>
      <c r="Q418" s="72"/>
      <c r="R418" s="49"/>
    </row>
    <row r="419" spans="2:18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72"/>
      <c r="Q419" s="72"/>
      <c r="R419" s="49"/>
    </row>
    <row r="420" spans="2:18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72"/>
      <c r="Q420" s="72"/>
      <c r="R420" s="49"/>
    </row>
    <row r="421" spans="2:18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72"/>
      <c r="Q421" s="72"/>
      <c r="R421" s="49"/>
    </row>
    <row r="422" spans="2:18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72"/>
      <c r="Q422" s="72"/>
      <c r="R422" s="49"/>
    </row>
    <row r="423" spans="2:18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72"/>
      <c r="Q423" s="72"/>
      <c r="R423" s="49"/>
    </row>
    <row r="424" spans="2:18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72"/>
      <c r="Q424" s="72"/>
      <c r="R424" s="49"/>
    </row>
    <row r="425" spans="2:18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72"/>
      <c r="Q425" s="72"/>
      <c r="R425" s="49"/>
    </row>
    <row r="426" spans="2:18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72"/>
      <c r="Q426" s="72"/>
      <c r="R426" s="49"/>
    </row>
    <row r="427" spans="2:18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72"/>
      <c r="Q427" s="72"/>
      <c r="R427" s="49"/>
    </row>
    <row r="428" spans="2:18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72"/>
      <c r="Q428" s="72"/>
      <c r="R428" s="49"/>
    </row>
    <row r="429" spans="2:18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72"/>
      <c r="Q429" s="72"/>
      <c r="R429" s="49"/>
    </row>
    <row r="430" spans="2:18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72"/>
      <c r="Q430" s="72"/>
      <c r="R430" s="49"/>
    </row>
    <row r="431" spans="2:18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72"/>
      <c r="Q431" s="72"/>
      <c r="R431" s="49"/>
    </row>
    <row r="432" spans="2:18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72"/>
      <c r="Q432" s="72"/>
      <c r="R432" s="49"/>
    </row>
    <row r="433" spans="2:18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72"/>
      <c r="Q433" s="72"/>
      <c r="R433" s="49"/>
    </row>
    <row r="434" spans="2:18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72"/>
      <c r="Q434" s="72"/>
      <c r="R434" s="49"/>
    </row>
    <row r="435" spans="2:18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72"/>
      <c r="Q435" s="72"/>
      <c r="R435" s="49"/>
    </row>
    <row r="436" spans="2:18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72"/>
      <c r="Q436" s="72"/>
      <c r="R436" s="49"/>
    </row>
    <row r="437" spans="2:18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72"/>
      <c r="Q437" s="72"/>
      <c r="R437" s="49"/>
    </row>
    <row r="438" spans="2:18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72"/>
      <c r="Q438" s="72"/>
      <c r="R438" s="49"/>
    </row>
    <row r="439" spans="2:18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72"/>
      <c r="Q439" s="72"/>
      <c r="R439" s="49"/>
    </row>
    <row r="440" spans="2:18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72"/>
      <c r="Q440" s="72"/>
      <c r="R440" s="49"/>
    </row>
    <row r="441" spans="2:18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72"/>
      <c r="Q441" s="72"/>
      <c r="R441" s="49"/>
    </row>
    <row r="442" spans="2:18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72"/>
      <c r="Q442" s="72"/>
      <c r="R442" s="49"/>
    </row>
    <row r="443" spans="2:18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72"/>
      <c r="Q443" s="72"/>
      <c r="R443" s="49"/>
    </row>
    <row r="444" spans="2:18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72"/>
      <c r="Q444" s="72"/>
      <c r="R444" s="49"/>
    </row>
    <row r="445" spans="2:18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72"/>
      <c r="Q445" s="72"/>
      <c r="R445" s="49"/>
    </row>
    <row r="446" spans="2:18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72"/>
      <c r="Q446" s="72"/>
      <c r="R446" s="49"/>
    </row>
    <row r="447" spans="2:18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72"/>
      <c r="Q447" s="72"/>
      <c r="R447" s="49"/>
    </row>
    <row r="448" spans="2:18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72"/>
      <c r="Q448" s="72"/>
      <c r="R448" s="49"/>
    </row>
    <row r="449" spans="2:18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72"/>
      <c r="Q449" s="72"/>
      <c r="R449" s="49"/>
    </row>
    <row r="450" spans="2:18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72"/>
      <c r="Q450" s="72"/>
      <c r="R450" s="49"/>
    </row>
    <row r="451" spans="2:18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72"/>
      <c r="Q451" s="72"/>
      <c r="R451" s="49"/>
    </row>
    <row r="452" spans="2:18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72"/>
      <c r="Q452" s="72"/>
      <c r="R452" s="49"/>
    </row>
    <row r="453" spans="2:18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72"/>
      <c r="Q453" s="72"/>
      <c r="R453" s="49"/>
    </row>
    <row r="454" spans="2:18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72"/>
      <c r="Q454" s="72"/>
      <c r="R454" s="49"/>
    </row>
    <row r="455" spans="2:18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72"/>
      <c r="Q455" s="72"/>
      <c r="R455" s="49"/>
    </row>
    <row r="456" spans="2:18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72"/>
      <c r="Q456" s="72"/>
      <c r="R456" s="49"/>
    </row>
    <row r="457" spans="2:18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72"/>
      <c r="Q457" s="72"/>
      <c r="R457" s="49"/>
    </row>
    <row r="458" spans="2:18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72"/>
      <c r="Q458" s="72"/>
      <c r="R458" s="49"/>
    </row>
    <row r="459" spans="2:18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72"/>
      <c r="Q459" s="72"/>
      <c r="R459" s="49"/>
    </row>
    <row r="460" spans="2:18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72"/>
      <c r="Q460" s="72"/>
      <c r="R460" s="49"/>
    </row>
    <row r="461" spans="2:18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72"/>
      <c r="Q461" s="72"/>
      <c r="R461" s="49"/>
    </row>
    <row r="462" spans="2:18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72"/>
      <c r="Q462" s="72"/>
      <c r="R462" s="49"/>
    </row>
    <row r="463" spans="2:18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72"/>
      <c r="Q463" s="72"/>
      <c r="R463" s="49"/>
    </row>
    <row r="464" spans="2:18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72"/>
      <c r="Q464" s="72"/>
      <c r="R464" s="49"/>
    </row>
    <row r="465" spans="2:18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72"/>
      <c r="Q465" s="72"/>
      <c r="R465" s="49"/>
    </row>
    <row r="466" spans="2:18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72"/>
      <c r="Q466" s="72"/>
      <c r="R466" s="49"/>
    </row>
    <row r="467" spans="2:18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72"/>
      <c r="Q467" s="72"/>
      <c r="R467" s="49"/>
    </row>
    <row r="468" spans="2:18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72"/>
      <c r="Q468" s="72"/>
      <c r="R468" s="49"/>
    </row>
    <row r="469" spans="2:18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72"/>
      <c r="Q469" s="72"/>
      <c r="R469" s="49"/>
    </row>
    <row r="470" spans="2:18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72"/>
      <c r="Q470" s="72"/>
      <c r="R470" s="49"/>
    </row>
    <row r="471" spans="2:18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72"/>
      <c r="Q471" s="72"/>
      <c r="R471" s="49"/>
    </row>
    <row r="472" spans="2:18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72"/>
      <c r="Q472" s="72"/>
      <c r="R472" s="49"/>
    </row>
    <row r="473" spans="2:18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72"/>
      <c r="Q473" s="72"/>
      <c r="R473" s="49"/>
    </row>
    <row r="474" spans="2:18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72"/>
      <c r="Q474" s="72"/>
      <c r="R474" s="49"/>
    </row>
    <row r="475" spans="2:18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72"/>
      <c r="Q475" s="72"/>
      <c r="R475" s="49"/>
    </row>
    <row r="476" spans="2:18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72"/>
      <c r="Q476" s="72"/>
      <c r="R476" s="49"/>
    </row>
    <row r="477" spans="2:18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72"/>
      <c r="Q477" s="72"/>
      <c r="R477" s="49"/>
    </row>
    <row r="478" spans="2:18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72"/>
      <c r="Q478" s="72"/>
      <c r="R478" s="49"/>
    </row>
    <row r="479" spans="2:18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72"/>
      <c r="Q479" s="72"/>
      <c r="R479" s="49"/>
    </row>
    <row r="480" spans="2:18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72"/>
      <c r="Q480" s="72"/>
      <c r="R480" s="49"/>
    </row>
    <row r="481" spans="2:18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72"/>
      <c r="Q481" s="72"/>
      <c r="R481" s="49"/>
    </row>
    <row r="482" spans="2:18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72"/>
      <c r="Q482" s="72"/>
      <c r="R482" s="49"/>
    </row>
    <row r="483" spans="2:18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72"/>
      <c r="Q483" s="72"/>
      <c r="R483" s="49"/>
    </row>
    <row r="484" spans="2:18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72"/>
      <c r="Q484" s="72"/>
      <c r="R484" s="49"/>
    </row>
    <row r="485" spans="2:18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72"/>
      <c r="Q485" s="72"/>
      <c r="R485" s="49"/>
    </row>
    <row r="486" spans="2:18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72"/>
      <c r="Q486" s="72"/>
      <c r="R486" s="49"/>
    </row>
    <row r="487" spans="2:18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72"/>
      <c r="Q487" s="72"/>
      <c r="R487" s="49"/>
    </row>
    <row r="488" spans="2:18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72"/>
      <c r="Q488" s="72"/>
      <c r="R488" s="49"/>
    </row>
    <row r="489" spans="2:18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72"/>
      <c r="Q489" s="72"/>
      <c r="R489" s="49"/>
    </row>
    <row r="490" spans="2:18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72"/>
      <c r="Q490" s="72"/>
      <c r="R490" s="49"/>
    </row>
    <row r="491" spans="2:18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72"/>
      <c r="Q491" s="72"/>
      <c r="R491" s="49"/>
    </row>
    <row r="492" spans="2:18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72"/>
      <c r="Q492" s="72"/>
      <c r="R492" s="49"/>
    </row>
    <row r="493" spans="2:18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72"/>
      <c r="Q493" s="72"/>
      <c r="R493" s="49"/>
    </row>
    <row r="494" spans="2:18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72"/>
      <c r="Q494" s="72"/>
      <c r="R494" s="49"/>
    </row>
    <row r="495" spans="2:18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72"/>
      <c r="Q495" s="72"/>
      <c r="R495" s="49"/>
    </row>
    <row r="496" spans="2:18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72"/>
      <c r="Q496" s="72"/>
      <c r="R496" s="49"/>
    </row>
    <row r="497" spans="2:18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72"/>
      <c r="Q497" s="72"/>
      <c r="R497" s="49"/>
    </row>
    <row r="498" spans="2:18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72"/>
      <c r="Q498" s="72"/>
      <c r="R498" s="49"/>
    </row>
    <row r="499" spans="2:18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72"/>
      <c r="Q499" s="72"/>
      <c r="R499" s="49"/>
    </row>
    <row r="500" spans="2:18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72"/>
      <c r="Q500" s="72"/>
      <c r="R500" s="49"/>
    </row>
    <row r="501" spans="2:18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72"/>
      <c r="Q501" s="72"/>
      <c r="R501" s="49"/>
    </row>
    <row r="502" spans="2:18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72"/>
      <c r="Q502" s="72"/>
      <c r="R502" s="49"/>
    </row>
    <row r="503" spans="2:18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72"/>
      <c r="Q503" s="72"/>
      <c r="R503" s="49"/>
    </row>
    <row r="504" spans="2:18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72"/>
      <c r="Q504" s="72"/>
      <c r="R504" s="49"/>
    </row>
    <row r="505" spans="2:18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72"/>
      <c r="Q505" s="72"/>
      <c r="R505" s="49"/>
    </row>
    <row r="506" spans="2:18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72"/>
      <c r="Q506" s="72"/>
      <c r="R506" s="49"/>
    </row>
    <row r="507" spans="2:18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72"/>
      <c r="Q507" s="72"/>
      <c r="R507" s="49"/>
    </row>
    <row r="508" spans="2:18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72"/>
      <c r="Q508" s="72"/>
      <c r="R508" s="49"/>
    </row>
    <row r="509" spans="2:18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72"/>
      <c r="Q509" s="72"/>
      <c r="R509" s="49"/>
    </row>
    <row r="510" spans="2:18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72"/>
      <c r="Q510" s="72"/>
      <c r="R510" s="49"/>
    </row>
    <row r="511" spans="2:18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72"/>
      <c r="Q511" s="72"/>
      <c r="R511" s="49"/>
    </row>
    <row r="512" spans="2:18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72"/>
      <c r="Q512" s="72"/>
      <c r="R512" s="49"/>
    </row>
    <row r="513" spans="2:18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72"/>
      <c r="Q513" s="72"/>
      <c r="R513" s="49"/>
    </row>
    <row r="514" spans="2:18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72"/>
      <c r="Q514" s="72"/>
      <c r="R514" s="49"/>
    </row>
    <row r="515" spans="2:18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72"/>
      <c r="Q515" s="72"/>
      <c r="R515" s="49"/>
    </row>
    <row r="516" spans="2:18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72"/>
      <c r="Q516" s="72"/>
      <c r="R516" s="49"/>
    </row>
    <row r="517" spans="2:18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72"/>
      <c r="Q517" s="72"/>
      <c r="R517" s="49"/>
    </row>
    <row r="518" spans="2:18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72"/>
      <c r="Q518" s="72"/>
      <c r="R518" s="49"/>
    </row>
    <row r="519" spans="2:18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72"/>
      <c r="Q519" s="72"/>
      <c r="R519" s="49"/>
    </row>
    <row r="520" spans="2:18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72"/>
      <c r="Q520" s="72"/>
      <c r="R520" s="49"/>
    </row>
    <row r="521" spans="2:18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72"/>
      <c r="Q521" s="72"/>
      <c r="R521" s="49"/>
    </row>
    <row r="522" spans="2:18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72"/>
      <c r="Q522" s="72"/>
      <c r="R522" s="49"/>
    </row>
    <row r="523" spans="2:18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72"/>
      <c r="Q523" s="72"/>
      <c r="R523" s="49"/>
    </row>
    <row r="524" spans="2:18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72"/>
      <c r="Q524" s="72"/>
      <c r="R524" s="49"/>
    </row>
    <row r="525" spans="2:18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72"/>
      <c r="Q525" s="72"/>
      <c r="R525" s="49"/>
    </row>
    <row r="526" spans="2:18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72"/>
      <c r="Q526" s="72"/>
      <c r="R526" s="49"/>
    </row>
    <row r="527" spans="2:18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72"/>
      <c r="Q527" s="72"/>
      <c r="R527" s="49"/>
    </row>
    <row r="528" spans="2:18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72"/>
      <c r="Q528" s="72"/>
      <c r="R528" s="49"/>
    </row>
    <row r="529" spans="2:18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72"/>
      <c r="Q529" s="72"/>
      <c r="R529" s="49"/>
    </row>
    <row r="530" spans="2:18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72"/>
      <c r="Q530" s="72"/>
      <c r="R530" s="49"/>
    </row>
    <row r="531" spans="2:18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72"/>
      <c r="Q531" s="72"/>
      <c r="R531" s="49"/>
    </row>
    <row r="532" spans="2:18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72"/>
      <c r="Q532" s="72"/>
      <c r="R532" s="49"/>
    </row>
    <row r="533" spans="2:18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72"/>
      <c r="Q533" s="72"/>
      <c r="R533" s="49"/>
    </row>
    <row r="534" spans="2:18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72"/>
      <c r="Q534" s="72"/>
      <c r="R534" s="49"/>
    </row>
    <row r="535" spans="2:18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72"/>
      <c r="Q535" s="72"/>
      <c r="R535" s="49"/>
    </row>
    <row r="536" spans="2:18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72"/>
      <c r="Q536" s="72"/>
      <c r="R536" s="49"/>
    </row>
    <row r="537" spans="2:18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72"/>
      <c r="Q537" s="72"/>
      <c r="R537" s="49"/>
    </row>
    <row r="538" spans="2:18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72"/>
      <c r="Q538" s="72"/>
      <c r="R538" s="49"/>
    </row>
    <row r="539" spans="2:18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72"/>
      <c r="Q539" s="72"/>
      <c r="R539" s="49"/>
    </row>
    <row r="540" spans="2:18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72"/>
      <c r="Q540" s="72"/>
      <c r="R540" s="49"/>
    </row>
    <row r="541" spans="2:18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72"/>
      <c r="Q541" s="72"/>
      <c r="R541" s="49"/>
    </row>
    <row r="542" spans="2:18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72"/>
      <c r="Q542" s="72"/>
      <c r="R542" s="49"/>
    </row>
    <row r="543" spans="2:18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72"/>
      <c r="Q543" s="72"/>
      <c r="R543" s="49"/>
    </row>
    <row r="544" spans="2:18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72"/>
      <c r="Q544" s="72"/>
      <c r="R544" s="49"/>
    </row>
    <row r="545" spans="2:18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72"/>
      <c r="Q545" s="72"/>
      <c r="R545" s="49"/>
    </row>
    <row r="546" spans="2:18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72"/>
      <c r="Q546" s="72"/>
      <c r="R546" s="49"/>
    </row>
    <row r="547" spans="2:18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72"/>
      <c r="Q547" s="72"/>
      <c r="R547" s="49"/>
    </row>
    <row r="548" spans="2:18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72"/>
      <c r="Q548" s="72"/>
      <c r="R548" s="49"/>
    </row>
    <row r="549" spans="2:18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72"/>
      <c r="Q549" s="72"/>
      <c r="R549" s="49"/>
    </row>
    <row r="550" spans="2:18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72"/>
      <c r="Q550" s="72"/>
      <c r="R550" s="49"/>
    </row>
    <row r="551" spans="2:18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72"/>
      <c r="Q551" s="72"/>
      <c r="R551" s="49"/>
    </row>
    <row r="552" spans="2:18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72"/>
      <c r="Q552" s="72"/>
      <c r="R552" s="49"/>
    </row>
    <row r="553" spans="2:18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72"/>
      <c r="Q553" s="72"/>
      <c r="R553" s="49"/>
    </row>
    <row r="554" spans="2:18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72"/>
      <c r="Q554" s="72"/>
      <c r="R554" s="49"/>
    </row>
    <row r="555" spans="2:18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72"/>
      <c r="Q555" s="72"/>
      <c r="R555" s="49"/>
    </row>
    <row r="556" spans="2:18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72"/>
      <c r="Q556" s="72"/>
      <c r="R556" s="49"/>
    </row>
    <row r="557" spans="2:18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72"/>
      <c r="Q557" s="72"/>
      <c r="R557" s="49"/>
    </row>
    <row r="558" spans="2:18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72"/>
      <c r="Q558" s="72"/>
      <c r="R558" s="49"/>
    </row>
    <row r="559" spans="2:18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72"/>
      <c r="Q559" s="72"/>
      <c r="R559" s="49"/>
    </row>
    <row r="560" spans="2:18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72"/>
      <c r="Q560" s="72"/>
      <c r="R560" s="49"/>
    </row>
    <row r="561" spans="2:18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72"/>
      <c r="Q561" s="72"/>
      <c r="R561" s="49"/>
    </row>
    <row r="562" spans="2:18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72"/>
      <c r="Q562" s="72"/>
      <c r="R562" s="49"/>
    </row>
    <row r="563" spans="2:18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72"/>
      <c r="Q563" s="72"/>
      <c r="R563" s="49"/>
    </row>
    <row r="564" spans="2:18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72"/>
      <c r="Q564" s="72"/>
      <c r="R564" s="49"/>
    </row>
    <row r="565" spans="2:18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72"/>
      <c r="Q565" s="72"/>
      <c r="R565" s="49"/>
    </row>
    <row r="566" spans="2:18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72"/>
      <c r="Q566" s="72"/>
      <c r="R566" s="49"/>
    </row>
    <row r="567" spans="2:18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72"/>
      <c r="Q567" s="72"/>
      <c r="R567" s="49"/>
    </row>
    <row r="568" spans="2:18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72"/>
      <c r="Q568" s="72"/>
      <c r="R568" s="49"/>
    </row>
    <row r="569" spans="2:18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72"/>
      <c r="Q569" s="72"/>
      <c r="R569" s="49"/>
    </row>
    <row r="570" spans="2:18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72"/>
      <c r="Q570" s="72"/>
      <c r="R570" s="49"/>
    </row>
    <row r="571" spans="2:18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72"/>
      <c r="Q571" s="72"/>
      <c r="R571" s="49"/>
    </row>
    <row r="572" spans="2:18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72"/>
      <c r="Q572" s="72"/>
      <c r="R572" s="49"/>
    </row>
    <row r="573" spans="2:18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72"/>
      <c r="Q573" s="72"/>
      <c r="R573" s="49"/>
    </row>
    <row r="574" spans="2:18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72"/>
      <c r="Q574" s="72"/>
      <c r="R574" s="49"/>
    </row>
    <row r="575" spans="2:18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72"/>
      <c r="Q575" s="72"/>
      <c r="R575" s="49"/>
    </row>
    <row r="576" spans="2:18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72"/>
      <c r="Q576" s="72"/>
      <c r="R576" s="49"/>
    </row>
    <row r="577" spans="2:18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72"/>
      <c r="Q577" s="72"/>
      <c r="R577" s="49"/>
    </row>
    <row r="578" spans="2:18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72"/>
      <c r="Q578" s="72"/>
      <c r="R578" s="49"/>
    </row>
    <row r="579" spans="2:18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72"/>
      <c r="Q579" s="72"/>
      <c r="R579" s="49"/>
    </row>
    <row r="580" spans="2:18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72"/>
      <c r="Q580" s="72"/>
      <c r="R580" s="49"/>
    </row>
    <row r="581" spans="2:18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72"/>
      <c r="Q581" s="72"/>
      <c r="R581" s="49"/>
    </row>
    <row r="582" spans="2:18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72"/>
      <c r="Q582" s="72"/>
      <c r="R582" s="49"/>
    </row>
    <row r="583" spans="2:18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72"/>
      <c r="Q583" s="72"/>
      <c r="R583" s="49"/>
    </row>
    <row r="584" spans="2:18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72"/>
      <c r="Q584" s="72"/>
      <c r="R584" s="49"/>
    </row>
    <row r="585" spans="2:18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72"/>
      <c r="Q585" s="72"/>
      <c r="R585" s="49"/>
    </row>
    <row r="586" spans="2:18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72"/>
      <c r="Q586" s="72"/>
      <c r="R586" s="49"/>
    </row>
    <row r="587" spans="2:18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72"/>
      <c r="Q587" s="72"/>
      <c r="R587" s="49"/>
    </row>
    <row r="588" spans="2:18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72"/>
      <c r="Q588" s="72"/>
      <c r="R588" s="49"/>
    </row>
    <row r="589" spans="2:18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72"/>
      <c r="Q589" s="72"/>
      <c r="R589" s="49"/>
    </row>
    <row r="590" spans="2:18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72"/>
      <c r="Q590" s="72"/>
      <c r="R590" s="49"/>
    </row>
    <row r="591" spans="2:18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72"/>
      <c r="Q591" s="72"/>
      <c r="R591" s="49"/>
    </row>
    <row r="592" spans="2:18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72"/>
      <c r="Q592" s="72"/>
      <c r="R592" s="49"/>
    </row>
    <row r="593" spans="2:18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72"/>
      <c r="Q593" s="72"/>
      <c r="R593" s="49"/>
    </row>
    <row r="594" spans="2:18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72"/>
      <c r="Q594" s="72"/>
      <c r="R594" s="49"/>
    </row>
    <row r="595" spans="2:18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72"/>
      <c r="Q595" s="72"/>
      <c r="R595" s="49"/>
    </row>
    <row r="596" spans="2:18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72"/>
      <c r="Q596" s="72"/>
      <c r="R596" s="49"/>
    </row>
    <row r="597" spans="2:18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72"/>
      <c r="Q597" s="72"/>
      <c r="R597" s="49"/>
    </row>
    <row r="598" spans="2:18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72"/>
      <c r="Q598" s="72"/>
      <c r="R598" s="49"/>
    </row>
    <row r="599" spans="2:18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72"/>
      <c r="Q599" s="72"/>
      <c r="R599" s="49"/>
    </row>
    <row r="600" spans="2:18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72"/>
      <c r="Q600" s="72"/>
      <c r="R600" s="49"/>
    </row>
    <row r="601" spans="2:18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72"/>
      <c r="Q601" s="72"/>
      <c r="R601" s="49"/>
    </row>
    <row r="602" spans="2:18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72"/>
      <c r="Q602" s="72"/>
      <c r="R602" s="49"/>
    </row>
    <row r="603" spans="2:18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72"/>
      <c r="Q603" s="72"/>
      <c r="R603" s="49"/>
    </row>
    <row r="604" spans="2:18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72"/>
      <c r="Q604" s="72"/>
      <c r="R604" s="49"/>
    </row>
    <row r="605" spans="2:18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72"/>
      <c r="Q605" s="72"/>
      <c r="R605" s="49"/>
    </row>
    <row r="606" spans="2:18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72"/>
      <c r="Q606" s="72"/>
      <c r="R606" s="49"/>
    </row>
    <row r="607" spans="2:18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72"/>
      <c r="Q607" s="72"/>
      <c r="R607" s="49"/>
    </row>
    <row r="608" spans="2:18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72"/>
      <c r="Q608" s="72"/>
      <c r="R608" s="49"/>
    </row>
    <row r="609" spans="2:18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72"/>
      <c r="Q609" s="72"/>
      <c r="R609" s="49"/>
    </row>
    <row r="610" spans="2:18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72"/>
      <c r="Q610" s="72"/>
      <c r="R610" s="49"/>
    </row>
    <row r="611" spans="2:18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72"/>
      <c r="Q611" s="72"/>
      <c r="R611" s="49"/>
    </row>
    <row r="612" spans="2:18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72"/>
      <c r="Q612" s="72"/>
      <c r="R612" s="49"/>
    </row>
    <row r="613" spans="2:18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72"/>
      <c r="Q613" s="72"/>
      <c r="R613" s="49"/>
    </row>
    <row r="614" spans="2:18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72"/>
      <c r="Q614" s="72"/>
      <c r="R614" s="49"/>
    </row>
    <row r="615" spans="2:18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72"/>
      <c r="Q615" s="72"/>
      <c r="R615" s="49"/>
    </row>
    <row r="616" spans="2:18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72"/>
      <c r="Q616" s="72"/>
      <c r="R616" s="49"/>
    </row>
    <row r="617" spans="2:18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72"/>
      <c r="Q617" s="72"/>
      <c r="R617" s="49"/>
    </row>
    <row r="618" spans="2:18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72"/>
      <c r="Q618" s="72"/>
      <c r="R618" s="49"/>
    </row>
    <row r="619" spans="2:18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72"/>
      <c r="Q619" s="72"/>
      <c r="R619" s="49"/>
    </row>
    <row r="620" spans="2:18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72"/>
      <c r="Q620" s="72"/>
      <c r="R620" s="49"/>
    </row>
    <row r="621" spans="2:18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72"/>
      <c r="Q621" s="72"/>
      <c r="R621" s="49"/>
    </row>
    <row r="622" spans="2:18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72"/>
      <c r="Q622" s="72"/>
      <c r="R622" s="49"/>
    </row>
    <row r="623" spans="2:18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72"/>
      <c r="Q623" s="72"/>
      <c r="R623" s="49"/>
    </row>
    <row r="624" spans="2:18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72"/>
      <c r="Q624" s="72"/>
      <c r="R624" s="49"/>
    </row>
    <row r="625" spans="2:18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72"/>
      <c r="Q625" s="72"/>
      <c r="R625" s="49"/>
    </row>
    <row r="626" spans="2:18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72"/>
      <c r="Q626" s="72"/>
      <c r="R626" s="49"/>
    </row>
    <row r="627" spans="2:18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72"/>
      <c r="Q627" s="72"/>
      <c r="R627" s="49"/>
    </row>
    <row r="628" spans="2:18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72"/>
      <c r="Q628" s="72"/>
      <c r="R628" s="49"/>
    </row>
    <row r="629" spans="2:18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72"/>
      <c r="Q629" s="72"/>
      <c r="R629" s="49"/>
    </row>
    <row r="630" spans="2:18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72"/>
      <c r="Q630" s="72"/>
      <c r="R630" s="49"/>
    </row>
    <row r="631" spans="2:18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72"/>
      <c r="Q631" s="72"/>
      <c r="R631" s="49"/>
    </row>
    <row r="632" spans="2:18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72"/>
      <c r="Q632" s="72"/>
      <c r="R632" s="49"/>
    </row>
    <row r="633" spans="2:18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72"/>
      <c r="Q633" s="72"/>
      <c r="R633" s="49"/>
    </row>
    <row r="634" spans="2:18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72"/>
      <c r="Q634" s="72"/>
      <c r="R634" s="49"/>
    </row>
    <row r="635" spans="2:18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72"/>
      <c r="Q635" s="72"/>
      <c r="R635" s="49"/>
    </row>
    <row r="636" spans="2:18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72"/>
      <c r="Q636" s="72"/>
      <c r="R636" s="49"/>
    </row>
    <row r="637" spans="2:18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72"/>
      <c r="Q637" s="72"/>
      <c r="R637" s="49"/>
    </row>
    <row r="638" spans="2:18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72"/>
      <c r="Q638" s="72"/>
      <c r="R638" s="49"/>
    </row>
    <row r="639" spans="2:18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72"/>
      <c r="Q639" s="72"/>
      <c r="R639" s="49"/>
    </row>
    <row r="640" spans="2:18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72"/>
      <c r="Q640" s="72"/>
      <c r="R640" s="49"/>
    </row>
    <row r="641" spans="2:18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72"/>
      <c r="Q641" s="72"/>
      <c r="R641" s="49"/>
    </row>
    <row r="642" spans="2:18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72"/>
      <c r="Q642" s="72"/>
      <c r="R642" s="49"/>
    </row>
    <row r="643" spans="2:18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72"/>
      <c r="Q643" s="72"/>
      <c r="R643" s="49"/>
    </row>
    <row r="644" spans="2:18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72"/>
      <c r="Q644" s="72"/>
      <c r="R644" s="49"/>
    </row>
    <row r="645" spans="2:18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72"/>
      <c r="Q645" s="72"/>
      <c r="R645" s="49"/>
    </row>
    <row r="646" spans="2:18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72"/>
      <c r="Q646" s="72"/>
      <c r="R646" s="49"/>
    </row>
    <row r="647" spans="2:18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72"/>
      <c r="Q647" s="72"/>
      <c r="R647" s="49"/>
    </row>
    <row r="648" spans="2:18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72"/>
      <c r="Q648" s="72"/>
      <c r="R648" s="49"/>
    </row>
    <row r="649" spans="2:18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72"/>
      <c r="Q649" s="72"/>
      <c r="R649" s="49"/>
    </row>
    <row r="650" spans="2:18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72"/>
      <c r="Q650" s="72"/>
      <c r="R650" s="49"/>
    </row>
    <row r="651" spans="2:18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72"/>
      <c r="Q651" s="72"/>
      <c r="R651" s="49"/>
    </row>
    <row r="652" spans="2:18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72"/>
      <c r="Q652" s="72"/>
      <c r="R652" s="49"/>
    </row>
    <row r="653" spans="2:18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72"/>
      <c r="Q653" s="72"/>
      <c r="R653" s="49"/>
    </row>
    <row r="654" spans="2:18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72"/>
      <c r="Q654" s="72"/>
      <c r="R654" s="49"/>
    </row>
    <row r="655" spans="2:18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72"/>
      <c r="Q655" s="72"/>
      <c r="R655" s="49"/>
    </row>
    <row r="656" spans="2:18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72"/>
      <c r="Q656" s="72"/>
      <c r="R656" s="49"/>
    </row>
    <row r="657" spans="2:18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72"/>
      <c r="Q657" s="72"/>
      <c r="R657" s="49"/>
    </row>
    <row r="658" spans="2:18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72"/>
      <c r="Q658" s="72"/>
      <c r="R658" s="49"/>
    </row>
    <row r="659" spans="2:18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72"/>
      <c r="Q659" s="72"/>
      <c r="R659" s="49"/>
    </row>
    <row r="660" spans="2:18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72"/>
      <c r="Q660" s="72"/>
      <c r="R660" s="49"/>
    </row>
    <row r="661" spans="2:18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72"/>
      <c r="Q661" s="72"/>
      <c r="R661" s="49"/>
    </row>
    <row r="662" spans="2:18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72"/>
      <c r="Q662" s="72"/>
      <c r="R662" s="49"/>
    </row>
    <row r="663" spans="2:18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72"/>
      <c r="Q663" s="72"/>
      <c r="R663" s="49"/>
    </row>
    <row r="664" spans="2:18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72"/>
      <c r="Q664" s="72"/>
      <c r="R664" s="49"/>
    </row>
    <row r="665" spans="2:18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72"/>
      <c r="Q665" s="72"/>
      <c r="R665" s="49"/>
    </row>
    <row r="666" spans="2:18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72"/>
      <c r="Q666" s="72"/>
      <c r="R666" s="49"/>
    </row>
    <row r="667" spans="2:18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72"/>
      <c r="Q667" s="72"/>
      <c r="R667" s="49"/>
    </row>
    <row r="668" spans="2:18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72"/>
      <c r="Q668" s="72"/>
      <c r="R668" s="49"/>
    </row>
    <row r="669" spans="2:18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72"/>
      <c r="Q669" s="72"/>
      <c r="R669" s="49"/>
    </row>
    <row r="670" spans="2:18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72"/>
      <c r="Q670" s="72"/>
      <c r="R670" s="49"/>
    </row>
    <row r="671" spans="2:18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72"/>
      <c r="Q671" s="72"/>
      <c r="R671" s="49"/>
    </row>
    <row r="672" spans="2:18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72"/>
      <c r="Q672" s="72"/>
      <c r="R672" s="49"/>
    </row>
    <row r="673" spans="2:18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72"/>
      <c r="Q673" s="72"/>
      <c r="R673" s="49"/>
    </row>
    <row r="674" spans="2:18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72"/>
      <c r="Q674" s="72"/>
      <c r="R674" s="49"/>
    </row>
    <row r="675" spans="2:18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72"/>
      <c r="Q675" s="72"/>
      <c r="R675" s="49"/>
    </row>
    <row r="676" spans="2:18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72"/>
      <c r="Q676" s="72"/>
      <c r="R676" s="49"/>
    </row>
    <row r="677" spans="2:18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72"/>
      <c r="Q677" s="72"/>
      <c r="R677" s="49"/>
    </row>
    <row r="678" spans="2:18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72"/>
      <c r="Q678" s="72"/>
      <c r="R678" s="49"/>
    </row>
    <row r="679" spans="2:18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72"/>
      <c r="Q679" s="72"/>
      <c r="R679" s="49"/>
    </row>
    <row r="680" spans="2:18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72"/>
      <c r="Q680" s="72"/>
      <c r="R680" s="49"/>
    </row>
    <row r="681" spans="2:18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72"/>
      <c r="Q681" s="72"/>
      <c r="R681" s="49"/>
    </row>
    <row r="682" spans="2:18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72"/>
      <c r="Q682" s="72"/>
      <c r="R682" s="49"/>
    </row>
    <row r="683" spans="2:18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72"/>
      <c r="Q683" s="72"/>
      <c r="R683" s="49"/>
    </row>
    <row r="684" spans="2:18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72"/>
      <c r="Q684" s="72"/>
      <c r="R684" s="49"/>
    </row>
    <row r="685" spans="2:18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72"/>
      <c r="Q685" s="72"/>
      <c r="R685" s="49"/>
    </row>
    <row r="686" spans="2:18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72"/>
      <c r="Q686" s="72"/>
      <c r="R686" s="49"/>
    </row>
    <row r="687" spans="2:18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72"/>
      <c r="Q687" s="72"/>
      <c r="R687" s="49"/>
    </row>
    <row r="688" spans="2:18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72"/>
      <c r="Q688" s="72"/>
      <c r="R688" s="49"/>
    </row>
    <row r="689" spans="2:18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72"/>
      <c r="Q689" s="72"/>
      <c r="R689" s="49"/>
    </row>
    <row r="690" spans="2:18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72"/>
      <c r="Q690" s="72"/>
      <c r="R690" s="49"/>
    </row>
    <row r="691" spans="2:18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72"/>
      <c r="Q691" s="72"/>
      <c r="R691" s="49"/>
    </row>
    <row r="692" spans="2:18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72"/>
      <c r="Q692" s="72"/>
      <c r="R692" s="49"/>
    </row>
    <row r="693" spans="2:18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72"/>
      <c r="Q693" s="72"/>
      <c r="R693" s="49"/>
    </row>
    <row r="694" spans="2:18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72"/>
      <c r="Q694" s="72"/>
      <c r="R694" s="49"/>
    </row>
    <row r="695" spans="2:18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72"/>
      <c r="Q695" s="72"/>
      <c r="R695" s="49"/>
    </row>
    <row r="696" spans="2:18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72"/>
      <c r="Q696" s="72"/>
      <c r="R696" s="49"/>
    </row>
    <row r="697" spans="2:18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72"/>
      <c r="Q697" s="72"/>
      <c r="R697" s="49"/>
    </row>
    <row r="698" spans="2:18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72"/>
      <c r="Q698" s="72"/>
      <c r="R698" s="49"/>
    </row>
    <row r="699" spans="2:18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72"/>
      <c r="Q699" s="72"/>
      <c r="R699" s="49"/>
    </row>
    <row r="700" spans="2:18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72"/>
      <c r="Q700" s="72"/>
      <c r="R700" s="49"/>
    </row>
    <row r="701" spans="2:18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72"/>
      <c r="Q701" s="72"/>
      <c r="R701" s="49"/>
    </row>
    <row r="702" spans="2:18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72"/>
      <c r="Q702" s="72"/>
      <c r="R702" s="49"/>
    </row>
    <row r="703" spans="2:18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72"/>
      <c r="Q703" s="72"/>
      <c r="R703" s="49"/>
    </row>
    <row r="704" spans="2:18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72"/>
      <c r="Q704" s="72"/>
      <c r="R704" s="49"/>
    </row>
    <row r="705" spans="2:18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72"/>
      <c r="Q705" s="72"/>
      <c r="R705" s="49"/>
    </row>
    <row r="706" spans="2:18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72"/>
      <c r="Q706" s="72"/>
      <c r="R706" s="49"/>
    </row>
    <row r="707" spans="2:18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72"/>
      <c r="Q707" s="72"/>
      <c r="R707" s="49"/>
    </row>
    <row r="708" spans="2:18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72"/>
      <c r="Q708" s="72"/>
      <c r="R708" s="49"/>
    </row>
    <row r="709" spans="2:18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72"/>
      <c r="Q709" s="72"/>
      <c r="R709" s="49"/>
    </row>
    <row r="710" spans="2:18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72"/>
      <c r="Q710" s="72"/>
      <c r="R710" s="49"/>
    </row>
    <row r="711" spans="2:18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72"/>
      <c r="Q711" s="72"/>
      <c r="R711" s="49"/>
    </row>
    <row r="712" spans="2:18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72"/>
      <c r="Q712" s="72"/>
      <c r="R712" s="49"/>
    </row>
    <row r="713" spans="2:18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72"/>
      <c r="Q713" s="72"/>
      <c r="R713" s="49"/>
    </row>
    <row r="714" spans="2:18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72"/>
      <c r="Q714" s="72"/>
      <c r="R714" s="49"/>
    </row>
    <row r="715" spans="2:18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72"/>
      <c r="Q715" s="72"/>
      <c r="R715" s="49"/>
    </row>
    <row r="716" spans="2:18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72"/>
      <c r="Q716" s="72"/>
      <c r="R716" s="49"/>
    </row>
    <row r="717" spans="2:18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72"/>
      <c r="Q717" s="72"/>
      <c r="R717" s="49"/>
    </row>
    <row r="718" spans="2:18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72"/>
      <c r="Q718" s="72"/>
      <c r="R718" s="49"/>
    </row>
    <row r="719" spans="2:18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72"/>
      <c r="Q719" s="72"/>
      <c r="R719" s="49"/>
    </row>
    <row r="720" spans="2:18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72"/>
      <c r="Q720" s="72"/>
      <c r="R720" s="49"/>
    </row>
    <row r="721" spans="2:18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72"/>
      <c r="Q721" s="72"/>
      <c r="R721" s="49"/>
    </row>
    <row r="722" spans="2:18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72"/>
      <c r="Q722" s="72"/>
      <c r="R722" s="49"/>
    </row>
    <row r="723" spans="2:18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72"/>
      <c r="Q723" s="72"/>
      <c r="R723" s="49"/>
    </row>
    <row r="724" spans="2:18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72"/>
      <c r="Q724" s="72"/>
      <c r="R724" s="49"/>
    </row>
    <row r="725" spans="2:18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72"/>
      <c r="Q725" s="72"/>
      <c r="R725" s="49"/>
    </row>
    <row r="726" spans="2:18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72"/>
      <c r="Q726" s="72"/>
      <c r="R726" s="49"/>
    </row>
    <row r="727" spans="2:18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72"/>
      <c r="Q727" s="72"/>
      <c r="R727" s="49"/>
    </row>
    <row r="728" spans="2:18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72"/>
      <c r="Q728" s="72"/>
      <c r="R728" s="49"/>
    </row>
    <row r="729" spans="2:18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72"/>
      <c r="Q729" s="72"/>
      <c r="R729" s="49"/>
    </row>
    <row r="730" spans="2:18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72"/>
      <c r="Q730" s="72"/>
      <c r="R730" s="49"/>
    </row>
    <row r="731" spans="2:18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72"/>
      <c r="Q731" s="72"/>
      <c r="R731" s="49"/>
    </row>
    <row r="732" spans="2:18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72"/>
      <c r="Q732" s="72"/>
      <c r="R732" s="49"/>
    </row>
    <row r="733" spans="2:18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72"/>
      <c r="Q733" s="72"/>
      <c r="R733" s="49"/>
    </row>
    <row r="734" spans="2:18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72"/>
      <c r="Q734" s="72"/>
      <c r="R734" s="49"/>
    </row>
    <row r="735" spans="2:18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72"/>
      <c r="Q735" s="72"/>
      <c r="R735" s="49"/>
    </row>
    <row r="736" spans="2:18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72"/>
      <c r="Q736" s="72"/>
      <c r="R736" s="49"/>
    </row>
    <row r="737" spans="2:18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72"/>
      <c r="Q737" s="72"/>
      <c r="R737" s="49"/>
    </row>
    <row r="738" spans="2:18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72"/>
      <c r="Q738" s="72"/>
      <c r="R738" s="49"/>
    </row>
    <row r="739" spans="2:18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72"/>
      <c r="Q739" s="72"/>
      <c r="R739" s="49"/>
    </row>
    <row r="740" spans="2:18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72"/>
      <c r="Q740" s="72"/>
      <c r="R740" s="49"/>
    </row>
    <row r="741" spans="2:18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72"/>
      <c r="Q741" s="72"/>
      <c r="R741" s="49"/>
    </row>
    <row r="742" spans="2:18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72"/>
      <c r="Q742" s="72"/>
      <c r="R742" s="49"/>
    </row>
    <row r="743" spans="2:18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72"/>
      <c r="Q743" s="72"/>
      <c r="R743" s="49"/>
    </row>
    <row r="744" spans="2:18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72"/>
      <c r="Q744" s="72"/>
      <c r="R744" s="49"/>
    </row>
    <row r="745" spans="2:18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72"/>
      <c r="Q745" s="72"/>
      <c r="R745" s="49"/>
    </row>
    <row r="746" spans="2:18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72"/>
      <c r="Q746" s="72"/>
      <c r="R746" s="49"/>
    </row>
    <row r="747" spans="2:18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72"/>
      <c r="Q747" s="72"/>
      <c r="R747" s="49"/>
    </row>
    <row r="748" spans="2:18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72"/>
      <c r="Q748" s="72"/>
      <c r="R748" s="49"/>
    </row>
    <row r="749" spans="2:18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72"/>
      <c r="Q749" s="72"/>
      <c r="R749" s="49"/>
    </row>
    <row r="750" spans="2:18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72"/>
      <c r="Q750" s="72"/>
      <c r="R750" s="49"/>
    </row>
    <row r="751" spans="2:18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72"/>
      <c r="Q751" s="72"/>
      <c r="R751" s="49"/>
    </row>
    <row r="752" spans="2:18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72"/>
      <c r="Q752" s="72"/>
      <c r="R752" s="49"/>
    </row>
    <row r="753" spans="2:18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72"/>
      <c r="Q753" s="72"/>
      <c r="R753" s="49"/>
    </row>
    <row r="754" spans="2:18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72"/>
      <c r="Q754" s="72"/>
      <c r="R754" s="49"/>
    </row>
    <row r="755" spans="2:18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72"/>
      <c r="Q755" s="72"/>
      <c r="R755" s="49"/>
    </row>
    <row r="756" spans="2:18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72"/>
      <c r="Q756" s="72"/>
      <c r="R756" s="49"/>
    </row>
    <row r="757" spans="2:18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72"/>
      <c r="Q757" s="72"/>
      <c r="R757" s="49"/>
    </row>
    <row r="758" spans="2:18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72"/>
      <c r="Q758" s="72"/>
      <c r="R758" s="49"/>
    </row>
    <row r="759" spans="2:18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72"/>
      <c r="Q759" s="72"/>
      <c r="R759" s="49"/>
    </row>
    <row r="760" spans="2:18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72"/>
      <c r="Q760" s="72"/>
      <c r="R760" s="49"/>
    </row>
    <row r="761" spans="2:18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72"/>
      <c r="Q761" s="72"/>
      <c r="R761" s="49"/>
    </row>
    <row r="762" spans="2:18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72"/>
      <c r="Q762" s="72"/>
      <c r="R762" s="49"/>
    </row>
    <row r="763" spans="2:18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72"/>
      <c r="Q763" s="72"/>
      <c r="R763" s="49"/>
    </row>
    <row r="764" spans="2:18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72"/>
      <c r="Q764" s="72"/>
      <c r="R764" s="49"/>
    </row>
    <row r="765" spans="2:18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72"/>
      <c r="Q765" s="72"/>
      <c r="R765" s="49"/>
    </row>
    <row r="766" spans="2:18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72"/>
      <c r="Q766" s="72"/>
      <c r="R766" s="49"/>
    </row>
    <row r="767" spans="2:18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72"/>
      <c r="Q767" s="72"/>
      <c r="R767" s="49"/>
    </row>
    <row r="768" spans="2:18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72"/>
      <c r="Q768" s="72"/>
      <c r="R768" s="49"/>
    </row>
    <row r="769" spans="2:18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72"/>
      <c r="Q769" s="72"/>
      <c r="R769" s="49"/>
    </row>
    <row r="770" spans="2:18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72"/>
      <c r="Q770" s="72"/>
      <c r="R770" s="49"/>
    </row>
    <row r="771" spans="2:18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72"/>
      <c r="Q771" s="72"/>
      <c r="R771" s="49"/>
    </row>
    <row r="772" spans="2:18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72"/>
      <c r="Q772" s="72"/>
      <c r="R772" s="49"/>
    </row>
    <row r="773" spans="2:18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72"/>
      <c r="Q773" s="72"/>
      <c r="R773" s="49"/>
    </row>
    <row r="774" spans="2:18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72"/>
      <c r="Q774" s="72"/>
      <c r="R774" s="49"/>
    </row>
    <row r="775" spans="2:18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72"/>
      <c r="Q775" s="72"/>
      <c r="R775" s="49"/>
    </row>
    <row r="776" spans="2:18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72"/>
      <c r="Q776" s="72"/>
      <c r="R776" s="49"/>
    </row>
    <row r="777" spans="2:18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72"/>
      <c r="Q777" s="72"/>
      <c r="R777" s="49"/>
    </row>
    <row r="778" spans="2:18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72"/>
      <c r="Q778" s="72"/>
      <c r="R778" s="49"/>
    </row>
    <row r="779" spans="2:18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72"/>
      <c r="Q779" s="72"/>
      <c r="R779" s="49"/>
    </row>
    <row r="780" spans="2:18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72"/>
      <c r="Q780" s="72"/>
      <c r="R780" s="49"/>
    </row>
    <row r="781" spans="2:18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72"/>
      <c r="Q781" s="72"/>
      <c r="R781" s="49"/>
    </row>
    <row r="782" spans="2:18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72"/>
      <c r="Q782" s="72"/>
      <c r="R782" s="49"/>
    </row>
    <row r="783" spans="2:18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72"/>
      <c r="Q783" s="72"/>
      <c r="R783" s="49"/>
    </row>
    <row r="784" spans="2:18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72"/>
      <c r="Q784" s="72"/>
      <c r="R784" s="49"/>
    </row>
    <row r="785" spans="2:18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72"/>
      <c r="Q785" s="72"/>
      <c r="R785" s="49"/>
    </row>
    <row r="786" spans="2:18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72"/>
      <c r="Q786" s="72"/>
      <c r="R786" s="49"/>
    </row>
    <row r="787" spans="2:18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72"/>
      <c r="Q787" s="72"/>
      <c r="R787" s="49"/>
    </row>
    <row r="788" spans="2:18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72"/>
      <c r="Q788" s="72"/>
      <c r="R788" s="49"/>
    </row>
    <row r="789" spans="2:18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72"/>
      <c r="Q789" s="72"/>
      <c r="R789" s="49"/>
    </row>
    <row r="790" spans="2:18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72"/>
      <c r="Q790" s="72"/>
      <c r="R790" s="49"/>
    </row>
    <row r="791" spans="2:18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72"/>
      <c r="Q791" s="72"/>
      <c r="R791" s="49"/>
    </row>
    <row r="792" spans="2:18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72"/>
      <c r="Q792" s="72"/>
      <c r="R792" s="49"/>
    </row>
    <row r="793" spans="2:18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72"/>
      <c r="Q793" s="72"/>
      <c r="R793" s="49"/>
    </row>
    <row r="794" spans="2:18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72"/>
      <c r="Q794" s="72"/>
      <c r="R794" s="49"/>
    </row>
    <row r="795" spans="2:18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72"/>
      <c r="Q795" s="72"/>
      <c r="R795" s="49"/>
    </row>
    <row r="796" spans="2:18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72"/>
      <c r="Q796" s="72"/>
      <c r="R796" s="49"/>
    </row>
    <row r="797" spans="2:18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72"/>
      <c r="Q797" s="72"/>
      <c r="R797" s="49"/>
    </row>
    <row r="798" spans="2:18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72"/>
      <c r="Q798" s="72"/>
      <c r="R798" s="49"/>
    </row>
    <row r="799" spans="2:18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72"/>
      <c r="Q799" s="72"/>
      <c r="R799" s="49"/>
    </row>
    <row r="800" spans="2:18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72"/>
      <c r="Q800" s="72"/>
      <c r="R800" s="49"/>
    </row>
    <row r="801" spans="2:18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72"/>
      <c r="Q801" s="72"/>
      <c r="R801" s="49"/>
    </row>
    <row r="802" spans="2:18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72"/>
      <c r="Q802" s="72"/>
      <c r="R802" s="49"/>
    </row>
    <row r="803" spans="2:18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72"/>
      <c r="Q803" s="72"/>
      <c r="R803" s="49"/>
    </row>
    <row r="804" spans="2:18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72"/>
      <c r="Q804" s="72"/>
      <c r="R804" s="49"/>
    </row>
    <row r="805" spans="2:18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72"/>
      <c r="Q805" s="72"/>
      <c r="R805" s="49"/>
    </row>
    <row r="806" spans="2:18" s="9" customFormat="1" x14ac:dyDescent="0.2">
      <c r="B806" s="10"/>
      <c r="C806" s="11"/>
      <c r="D806" s="25"/>
      <c r="E806" s="47"/>
      <c r="F806" s="27"/>
      <c r="G806" s="12"/>
      <c r="H806" s="20"/>
      <c r="I806" s="18"/>
      <c r="J806" s="18"/>
      <c r="K806" s="44"/>
      <c r="L806" s="11"/>
      <c r="M806" s="11"/>
      <c r="N806" s="11"/>
      <c r="O806" s="11"/>
      <c r="P806" s="72"/>
      <c r="Q806" s="72"/>
      <c r="R806" s="49"/>
    </row>
    <row r="807" spans="2:18" s="9" customFormat="1" x14ac:dyDescent="0.2">
      <c r="B807" s="10"/>
      <c r="C807" s="11"/>
      <c r="D807" s="25"/>
      <c r="E807" s="47"/>
      <c r="F807" s="27"/>
      <c r="G807" s="12"/>
      <c r="H807" s="20"/>
      <c r="I807" s="18"/>
      <c r="J807" s="18"/>
      <c r="K807" s="44"/>
      <c r="L807" s="11"/>
      <c r="M807" s="11"/>
      <c r="N807" s="11"/>
      <c r="O807" s="11"/>
      <c r="P807" s="72"/>
      <c r="Q807" s="72"/>
      <c r="R807" s="49"/>
    </row>
    <row r="808" spans="2:18" s="9" customFormat="1" x14ac:dyDescent="0.2">
      <c r="B808" s="10"/>
      <c r="C808" s="11"/>
      <c r="D808" s="25"/>
      <c r="E808" s="47"/>
      <c r="F808" s="27"/>
      <c r="G808" s="12"/>
      <c r="H808" s="20"/>
      <c r="I808" s="18"/>
      <c r="J808" s="18"/>
      <c r="K808" s="44"/>
      <c r="L808" s="11"/>
      <c r="M808" s="11"/>
      <c r="N808" s="11"/>
      <c r="O808" s="11"/>
      <c r="P808" s="72"/>
      <c r="Q808" s="72"/>
      <c r="R808" s="49"/>
    </row>
    <row r="809" spans="2:18" s="9" customFormat="1" x14ac:dyDescent="0.2">
      <c r="B809" s="10"/>
      <c r="C809" s="11"/>
      <c r="D809" s="25"/>
      <c r="E809" s="47"/>
      <c r="F809" s="27"/>
      <c r="G809" s="12"/>
      <c r="H809" s="20"/>
      <c r="I809" s="18"/>
      <c r="J809" s="18"/>
      <c r="K809" s="44"/>
      <c r="L809" s="11"/>
      <c r="M809" s="11"/>
      <c r="N809" s="11"/>
      <c r="O809" s="11"/>
      <c r="P809" s="72"/>
      <c r="Q809" s="72"/>
      <c r="R809" s="49"/>
    </row>
    <row r="810" spans="2:18" s="9" customFormat="1" x14ac:dyDescent="0.2">
      <c r="B810" s="10"/>
      <c r="C810" s="11"/>
      <c r="D810" s="25"/>
      <c r="E810" s="47"/>
      <c r="F810" s="27"/>
      <c r="G810" s="12"/>
      <c r="H810" s="20"/>
      <c r="I810" s="18"/>
      <c r="J810" s="18"/>
      <c r="K810" s="44"/>
      <c r="L810" s="11"/>
      <c r="M810" s="11"/>
      <c r="N810" s="11"/>
      <c r="O810" s="11"/>
      <c r="P810" s="72"/>
      <c r="Q810" s="72"/>
      <c r="R810" s="49"/>
    </row>
    <row r="811" spans="2:18" s="9" customFormat="1" x14ac:dyDescent="0.2">
      <c r="B811" s="10"/>
      <c r="C811" s="11"/>
      <c r="D811" s="25"/>
      <c r="E811" s="47"/>
      <c r="F811" s="27"/>
      <c r="G811" s="12"/>
      <c r="H811" s="20"/>
      <c r="I811" s="18"/>
      <c r="J811" s="18"/>
      <c r="K811" s="44"/>
      <c r="L811" s="11"/>
      <c r="M811" s="11"/>
      <c r="N811" s="11"/>
      <c r="O811" s="11"/>
      <c r="P811" s="72"/>
      <c r="Q811" s="72"/>
      <c r="R811" s="49"/>
    </row>
    <row r="812" spans="2:18" s="9" customFormat="1" x14ac:dyDescent="0.2">
      <c r="B812" s="10"/>
      <c r="C812" s="11"/>
      <c r="D812" s="25"/>
      <c r="E812" s="47"/>
      <c r="F812" s="27"/>
      <c r="G812" s="12"/>
      <c r="H812" s="20"/>
      <c r="I812" s="18"/>
      <c r="J812" s="18"/>
      <c r="K812" s="44"/>
      <c r="L812" s="11"/>
      <c r="M812" s="11"/>
      <c r="N812" s="11"/>
      <c r="O812" s="11"/>
      <c r="P812" s="72"/>
      <c r="Q812" s="72"/>
      <c r="R812" s="49"/>
    </row>
    <row r="813" spans="2:18" s="9" customFormat="1" x14ac:dyDescent="0.2">
      <c r="B813" s="10"/>
      <c r="C813" s="11"/>
      <c r="D813" s="25"/>
      <c r="E813" s="47"/>
      <c r="F813" s="27"/>
      <c r="G813" s="12"/>
      <c r="H813" s="20"/>
      <c r="I813" s="18"/>
      <c r="J813" s="18"/>
      <c r="K813" s="44"/>
      <c r="L813" s="11"/>
      <c r="M813" s="11"/>
      <c r="N813" s="11"/>
      <c r="O813" s="11"/>
      <c r="P813" s="72"/>
      <c r="Q813" s="72"/>
      <c r="R813" s="49"/>
    </row>
    <row r="814" spans="2:18" s="9" customFormat="1" x14ac:dyDescent="0.2">
      <c r="B814" s="10"/>
      <c r="C814" s="11"/>
      <c r="D814" s="25"/>
      <c r="E814" s="47"/>
      <c r="F814" s="27"/>
      <c r="G814" s="12"/>
      <c r="H814" s="20"/>
      <c r="I814" s="18"/>
      <c r="J814" s="18"/>
      <c r="K814" s="44"/>
      <c r="L814" s="11"/>
      <c r="M814" s="11"/>
      <c r="N814" s="11"/>
      <c r="O814" s="11"/>
      <c r="P814" s="72"/>
      <c r="Q814" s="72"/>
      <c r="R814" s="49"/>
    </row>
    <row r="815" spans="2:18" s="9" customFormat="1" x14ac:dyDescent="0.2">
      <c r="B815" s="10"/>
      <c r="C815" s="11"/>
      <c r="D815" s="25"/>
      <c r="E815" s="47"/>
      <c r="F815" s="27"/>
      <c r="G815" s="12"/>
      <c r="H815" s="20"/>
      <c r="I815" s="18"/>
      <c r="J815" s="18"/>
      <c r="K815" s="44"/>
      <c r="L815" s="11"/>
      <c r="M815" s="11"/>
      <c r="N815" s="11"/>
      <c r="O815" s="11"/>
      <c r="P815" s="72"/>
      <c r="Q815" s="72"/>
      <c r="R815" s="49"/>
    </row>
    <row r="816" spans="2:18" s="9" customFormat="1" x14ac:dyDescent="0.2">
      <c r="B816" s="10"/>
      <c r="C816" s="11"/>
      <c r="D816" s="25"/>
      <c r="E816" s="47"/>
      <c r="F816" s="27"/>
      <c r="G816" s="12"/>
      <c r="H816" s="20"/>
      <c r="I816" s="18"/>
      <c r="J816" s="18"/>
      <c r="K816" s="44"/>
      <c r="L816" s="11"/>
      <c r="M816" s="11"/>
      <c r="N816" s="11"/>
      <c r="O816" s="11"/>
      <c r="P816" s="72"/>
      <c r="Q816" s="72"/>
      <c r="R816" s="49"/>
    </row>
    <row r="817" spans="2:18" s="9" customFormat="1" x14ac:dyDescent="0.2">
      <c r="B817" s="10"/>
      <c r="C817" s="11"/>
      <c r="D817" s="25"/>
      <c r="E817" s="47"/>
      <c r="F817" s="27"/>
      <c r="G817" s="12"/>
      <c r="H817" s="20"/>
      <c r="I817" s="18"/>
      <c r="J817" s="18"/>
      <c r="K817" s="44"/>
      <c r="L817" s="11"/>
      <c r="M817" s="11"/>
      <c r="N817" s="11"/>
      <c r="O817" s="11"/>
      <c r="P817" s="72"/>
      <c r="Q817" s="72"/>
      <c r="R817" s="49"/>
    </row>
    <row r="818" spans="2:18" s="9" customFormat="1" x14ac:dyDescent="0.2">
      <c r="B818" s="10"/>
      <c r="C818" s="11"/>
      <c r="D818" s="25"/>
      <c r="E818" s="47"/>
      <c r="F818" s="27"/>
      <c r="G818" s="12"/>
      <c r="H818" s="20"/>
      <c r="I818" s="18"/>
      <c r="J818" s="18"/>
      <c r="K818" s="44"/>
      <c r="L818" s="11"/>
      <c r="M818" s="11"/>
      <c r="N818" s="11"/>
      <c r="O818" s="11"/>
      <c r="P818" s="72"/>
      <c r="Q818" s="72"/>
      <c r="R818" s="49"/>
    </row>
    <row r="819" spans="2:18" s="9" customFormat="1" x14ac:dyDescent="0.2">
      <c r="B819" s="10"/>
      <c r="C819" s="11"/>
      <c r="D819" s="25"/>
      <c r="E819" s="47"/>
      <c r="F819" s="27"/>
      <c r="G819" s="12"/>
      <c r="H819" s="20"/>
      <c r="I819" s="18"/>
      <c r="J819" s="18"/>
      <c r="K819" s="44"/>
      <c r="L819" s="11"/>
      <c r="M819" s="11"/>
      <c r="N819" s="11"/>
      <c r="O819" s="11"/>
      <c r="P819" s="72"/>
      <c r="Q819" s="72"/>
      <c r="R819" s="49"/>
    </row>
    <row r="820" spans="2:18" s="9" customFormat="1" x14ac:dyDescent="0.2">
      <c r="B820" s="10"/>
      <c r="C820" s="11"/>
      <c r="D820" s="25"/>
      <c r="E820" s="47"/>
      <c r="F820" s="27"/>
      <c r="G820" s="12"/>
      <c r="H820" s="20"/>
      <c r="I820" s="18"/>
      <c r="J820" s="18"/>
      <c r="K820" s="44"/>
      <c r="L820" s="11"/>
      <c r="M820" s="11"/>
      <c r="N820" s="11"/>
      <c r="O820" s="11"/>
      <c r="P820" s="72"/>
      <c r="Q820" s="72"/>
      <c r="R820" s="49"/>
    </row>
    <row r="821" spans="2:18" s="9" customFormat="1" x14ac:dyDescent="0.2">
      <c r="B821" s="10"/>
      <c r="C821" s="11"/>
      <c r="D821" s="25"/>
      <c r="E821" s="47"/>
      <c r="F821" s="27"/>
      <c r="G821" s="12"/>
      <c r="H821" s="20"/>
      <c r="I821" s="18"/>
      <c r="J821" s="18"/>
      <c r="K821" s="44"/>
      <c r="L821" s="11"/>
      <c r="M821" s="11"/>
      <c r="N821" s="11"/>
      <c r="O821" s="11"/>
      <c r="P821" s="72"/>
      <c r="Q821" s="72"/>
      <c r="R821" s="49"/>
    </row>
    <row r="822" spans="2:18" s="9" customFormat="1" x14ac:dyDescent="0.2">
      <c r="B822" s="10"/>
      <c r="C822" s="11"/>
      <c r="D822" s="25"/>
      <c r="E822" s="47"/>
      <c r="F822" s="27"/>
      <c r="G822" s="12"/>
      <c r="H822" s="20"/>
      <c r="I822" s="18"/>
      <c r="J822" s="18"/>
      <c r="K822" s="44"/>
      <c r="L822" s="11"/>
      <c r="M822" s="11"/>
      <c r="N822" s="11"/>
      <c r="O822" s="11"/>
      <c r="P822" s="72"/>
      <c r="Q822" s="72"/>
      <c r="R822" s="49"/>
    </row>
    <row r="823" spans="2:18" s="9" customFormat="1" x14ac:dyDescent="0.2">
      <c r="B823" s="10"/>
      <c r="C823" s="11"/>
      <c r="D823" s="25"/>
      <c r="E823" s="47"/>
      <c r="F823" s="27"/>
      <c r="G823" s="12"/>
      <c r="H823" s="20"/>
      <c r="I823" s="18"/>
      <c r="J823" s="18"/>
      <c r="K823" s="44"/>
      <c r="L823" s="11"/>
      <c r="M823" s="11"/>
      <c r="N823" s="11"/>
      <c r="O823" s="11"/>
      <c r="P823" s="72"/>
      <c r="Q823" s="72"/>
      <c r="R823" s="49"/>
    </row>
    <row r="824" spans="2:18" s="9" customFormat="1" x14ac:dyDescent="0.2">
      <c r="B824" s="10"/>
      <c r="C824" s="11"/>
      <c r="D824" s="25"/>
      <c r="E824" s="47"/>
      <c r="F824" s="27"/>
      <c r="G824" s="12"/>
      <c r="H824" s="20"/>
      <c r="I824" s="18"/>
      <c r="J824" s="18"/>
      <c r="K824" s="44"/>
      <c r="L824" s="11"/>
      <c r="M824" s="11"/>
      <c r="N824" s="11"/>
      <c r="O824" s="11"/>
      <c r="P824" s="72"/>
      <c r="Q824" s="72"/>
      <c r="R824" s="49"/>
    </row>
    <row r="825" spans="2:18" s="9" customFormat="1" x14ac:dyDescent="0.2">
      <c r="B825" s="10"/>
      <c r="C825" s="11"/>
      <c r="D825" s="25"/>
      <c r="E825" s="47"/>
      <c r="F825" s="27"/>
      <c r="G825" s="12"/>
      <c r="H825" s="20"/>
      <c r="I825" s="18"/>
      <c r="J825" s="18"/>
      <c r="K825" s="44"/>
      <c r="L825" s="11"/>
      <c r="M825" s="11"/>
      <c r="N825" s="11"/>
      <c r="O825" s="11"/>
      <c r="P825" s="72"/>
      <c r="Q825" s="72"/>
      <c r="R825" s="49"/>
    </row>
    <row r="826" spans="2:18" s="9" customFormat="1" x14ac:dyDescent="0.2">
      <c r="B826" s="10"/>
      <c r="C826" s="11"/>
      <c r="D826" s="25"/>
      <c r="E826" s="47"/>
      <c r="F826" s="27"/>
      <c r="G826" s="12"/>
      <c r="H826" s="20"/>
      <c r="I826" s="18"/>
      <c r="J826" s="18"/>
      <c r="K826" s="44"/>
      <c r="L826" s="11"/>
      <c r="M826" s="11"/>
      <c r="N826" s="11"/>
      <c r="O826" s="11"/>
      <c r="P826" s="72"/>
      <c r="Q826" s="72"/>
      <c r="R826" s="49"/>
    </row>
    <row r="827" spans="2:18" s="9" customFormat="1" x14ac:dyDescent="0.2">
      <c r="B827" s="10"/>
      <c r="C827" s="11"/>
      <c r="D827" s="25"/>
      <c r="E827" s="47"/>
      <c r="F827" s="27"/>
      <c r="G827" s="12"/>
      <c r="H827" s="20"/>
      <c r="I827" s="18"/>
      <c r="J827" s="18"/>
      <c r="K827" s="44"/>
      <c r="L827" s="11"/>
      <c r="M827" s="11"/>
      <c r="N827" s="11"/>
      <c r="O827" s="11"/>
      <c r="P827" s="72"/>
      <c r="Q827" s="72"/>
      <c r="R827" s="49"/>
    </row>
    <row r="828" spans="2:18" s="9" customFormat="1" x14ac:dyDescent="0.2">
      <c r="B828" s="10"/>
      <c r="C828" s="11"/>
      <c r="D828" s="25"/>
      <c r="E828" s="47"/>
      <c r="F828" s="27"/>
      <c r="G828" s="12"/>
      <c r="H828" s="20"/>
      <c r="I828" s="18"/>
      <c r="J828" s="18"/>
      <c r="K828" s="44"/>
      <c r="L828" s="11"/>
      <c r="M828" s="11"/>
      <c r="N828" s="11"/>
      <c r="O828" s="11"/>
      <c r="P828" s="72"/>
      <c r="Q828" s="72"/>
      <c r="R828" s="49"/>
    </row>
    <row r="829" spans="2:18" s="9" customFormat="1" x14ac:dyDescent="0.2">
      <c r="B829" s="10"/>
      <c r="C829" s="11"/>
      <c r="D829" s="25"/>
      <c r="E829" s="47"/>
      <c r="F829" s="27"/>
      <c r="G829" s="12"/>
      <c r="H829" s="20"/>
      <c r="I829" s="18"/>
      <c r="J829" s="18"/>
      <c r="K829" s="44"/>
      <c r="L829" s="11"/>
      <c r="M829" s="11"/>
      <c r="N829" s="11"/>
      <c r="O829" s="11"/>
      <c r="P829" s="72"/>
      <c r="Q829" s="72"/>
      <c r="R829" s="49"/>
    </row>
    <row r="830" spans="2:18" s="9" customFormat="1" x14ac:dyDescent="0.2">
      <c r="B830" s="10"/>
      <c r="C830" s="11"/>
      <c r="D830" s="25"/>
      <c r="E830" s="47"/>
      <c r="F830" s="27"/>
      <c r="G830" s="12"/>
      <c r="H830" s="20"/>
      <c r="I830" s="18"/>
      <c r="J830" s="18"/>
      <c r="K830" s="44"/>
      <c r="L830" s="11"/>
      <c r="M830" s="11"/>
      <c r="N830" s="11"/>
      <c r="O830" s="11"/>
      <c r="P830" s="72"/>
      <c r="Q830" s="72"/>
      <c r="R830" s="49"/>
    </row>
    <row r="831" spans="2:18" s="9" customFormat="1" x14ac:dyDescent="0.2">
      <c r="B831" s="10"/>
      <c r="C831" s="11"/>
      <c r="D831" s="25"/>
      <c r="E831" s="47"/>
      <c r="F831" s="27"/>
      <c r="G831" s="12"/>
      <c r="H831" s="20"/>
      <c r="I831" s="18"/>
      <c r="J831" s="18"/>
      <c r="K831" s="44"/>
      <c r="L831" s="11"/>
      <c r="M831" s="11"/>
      <c r="N831" s="11"/>
      <c r="O831" s="11"/>
      <c r="P831" s="72"/>
      <c r="Q831" s="72"/>
      <c r="R831" s="49"/>
    </row>
    <row r="832" spans="2:18" s="9" customFormat="1" x14ac:dyDescent="0.2">
      <c r="B832" s="10"/>
      <c r="C832" s="11"/>
      <c r="D832" s="25"/>
      <c r="E832" s="47"/>
      <c r="F832" s="27"/>
      <c r="G832" s="12"/>
      <c r="H832" s="20"/>
      <c r="I832" s="18"/>
      <c r="J832" s="18"/>
      <c r="K832" s="44"/>
      <c r="L832" s="11"/>
      <c r="M832" s="11"/>
      <c r="N832" s="11"/>
      <c r="O832" s="11"/>
      <c r="P832" s="72"/>
      <c r="Q832" s="72"/>
      <c r="R832" s="49"/>
    </row>
    <row r="833" spans="2:18" s="9" customFormat="1" x14ac:dyDescent="0.2">
      <c r="B833" s="10"/>
      <c r="C833" s="11"/>
      <c r="D833" s="25"/>
      <c r="E833" s="47"/>
      <c r="F833" s="27"/>
      <c r="G833" s="12"/>
      <c r="H833" s="20"/>
      <c r="I833" s="18"/>
      <c r="J833" s="18"/>
      <c r="K833" s="44"/>
      <c r="L833" s="11"/>
      <c r="M833" s="11"/>
      <c r="N833" s="11"/>
      <c r="O833" s="11"/>
      <c r="P833" s="72"/>
      <c r="Q833" s="72"/>
      <c r="R833" s="49"/>
    </row>
    <row r="834" spans="2:18" s="9" customFormat="1" x14ac:dyDescent="0.2">
      <c r="B834" s="10"/>
      <c r="C834" s="11"/>
      <c r="D834" s="25"/>
      <c r="E834" s="47"/>
      <c r="F834" s="27"/>
      <c r="G834" s="12"/>
      <c r="H834" s="20"/>
      <c r="I834" s="18"/>
      <c r="J834" s="18"/>
      <c r="K834" s="44"/>
      <c r="L834" s="11"/>
      <c r="M834" s="11"/>
      <c r="N834" s="11"/>
      <c r="O834" s="11"/>
      <c r="P834" s="72"/>
      <c r="Q834" s="72"/>
      <c r="R834" s="49"/>
    </row>
    <row r="835" spans="2:18" s="9" customFormat="1" x14ac:dyDescent="0.2">
      <c r="B835" s="10"/>
      <c r="C835" s="11"/>
      <c r="D835" s="25"/>
      <c r="E835" s="47"/>
      <c r="F835" s="27"/>
      <c r="G835" s="12"/>
      <c r="H835" s="20"/>
      <c r="I835" s="18"/>
      <c r="J835" s="18"/>
      <c r="K835" s="44"/>
      <c r="L835" s="11"/>
      <c r="M835" s="11"/>
      <c r="N835" s="11"/>
      <c r="O835" s="11"/>
      <c r="P835" s="72"/>
      <c r="Q835" s="72"/>
      <c r="R835" s="49"/>
    </row>
    <row r="836" spans="2:18" s="9" customFormat="1" x14ac:dyDescent="0.2">
      <c r="B836" s="10"/>
      <c r="C836" s="11"/>
      <c r="D836" s="25"/>
      <c r="E836" s="47"/>
      <c r="F836" s="27"/>
      <c r="G836" s="12"/>
      <c r="H836" s="20"/>
      <c r="I836" s="18"/>
      <c r="J836" s="18"/>
      <c r="K836" s="44"/>
      <c r="L836" s="11"/>
      <c r="M836" s="11"/>
      <c r="N836" s="11"/>
      <c r="O836" s="11"/>
      <c r="P836" s="72"/>
      <c r="Q836" s="72"/>
      <c r="R836" s="49"/>
    </row>
    <row r="837" spans="2:18" s="9" customFormat="1" x14ac:dyDescent="0.2">
      <c r="B837" s="10"/>
      <c r="C837" s="11"/>
      <c r="D837" s="25"/>
      <c r="E837" s="47"/>
      <c r="F837" s="27"/>
      <c r="G837" s="12"/>
      <c r="H837" s="20"/>
      <c r="I837" s="18"/>
      <c r="J837" s="18"/>
      <c r="K837" s="44"/>
      <c r="L837" s="11"/>
      <c r="M837" s="11"/>
      <c r="N837" s="11"/>
      <c r="O837" s="11"/>
      <c r="P837" s="72"/>
      <c r="Q837" s="72"/>
      <c r="R837" s="49"/>
    </row>
    <row r="838" spans="2:18" s="9" customFormat="1" x14ac:dyDescent="0.2">
      <c r="B838" s="10"/>
      <c r="C838" s="11"/>
      <c r="D838" s="25"/>
      <c r="E838" s="47"/>
      <c r="F838" s="27"/>
      <c r="G838" s="12"/>
      <c r="H838" s="20"/>
      <c r="I838" s="18"/>
      <c r="J838" s="18"/>
      <c r="K838" s="44"/>
      <c r="L838" s="11"/>
      <c r="M838" s="11"/>
      <c r="N838" s="11"/>
      <c r="O838" s="11"/>
      <c r="P838" s="72"/>
      <c r="Q838" s="72"/>
      <c r="R838" s="49"/>
    </row>
    <row r="839" spans="2:18" s="9" customFormat="1" x14ac:dyDescent="0.2">
      <c r="B839" s="10"/>
      <c r="C839" s="11"/>
      <c r="D839" s="25"/>
      <c r="E839" s="47"/>
      <c r="F839" s="27"/>
      <c r="G839" s="12"/>
      <c r="H839" s="20"/>
      <c r="I839" s="18"/>
      <c r="J839" s="18"/>
      <c r="K839" s="44"/>
      <c r="L839" s="11"/>
      <c r="M839" s="11"/>
      <c r="N839" s="11"/>
      <c r="O839" s="11"/>
      <c r="P839" s="72"/>
      <c r="Q839" s="72"/>
      <c r="R839" s="49"/>
    </row>
    <row r="840" spans="2:18" s="9" customFormat="1" x14ac:dyDescent="0.2">
      <c r="B840" s="10"/>
      <c r="C840" s="11"/>
      <c r="D840" s="25"/>
      <c r="E840" s="47"/>
      <c r="F840" s="27"/>
      <c r="G840" s="12"/>
      <c r="H840" s="20"/>
      <c r="I840" s="18"/>
      <c r="J840" s="18"/>
      <c r="K840" s="44"/>
      <c r="L840" s="11"/>
      <c r="M840" s="11"/>
      <c r="N840" s="11"/>
      <c r="O840" s="11"/>
      <c r="P840" s="72"/>
      <c r="Q840" s="72"/>
      <c r="R840" s="49"/>
    </row>
    <row r="841" spans="2:18" s="9" customFormat="1" x14ac:dyDescent="0.2">
      <c r="B841" s="10"/>
      <c r="C841" s="11"/>
      <c r="D841" s="25"/>
      <c r="E841" s="47"/>
      <c r="F841" s="27"/>
      <c r="G841" s="12"/>
      <c r="H841" s="20"/>
      <c r="I841" s="18"/>
      <c r="J841" s="18"/>
      <c r="K841" s="44"/>
      <c r="L841" s="11"/>
      <c r="M841" s="11"/>
      <c r="N841" s="11"/>
      <c r="O841" s="11"/>
      <c r="P841" s="72"/>
      <c r="Q841" s="72"/>
      <c r="R841" s="49"/>
    </row>
    <row r="842" spans="2:18" s="9" customFormat="1" x14ac:dyDescent="0.2">
      <c r="B842" s="10"/>
      <c r="C842" s="11"/>
      <c r="D842" s="25"/>
      <c r="E842" s="47"/>
      <c r="F842" s="27"/>
      <c r="G842" s="12"/>
      <c r="H842" s="20"/>
      <c r="I842" s="18"/>
      <c r="J842" s="18"/>
      <c r="K842" s="44"/>
      <c r="L842" s="11"/>
      <c r="M842" s="11"/>
      <c r="N842" s="11"/>
      <c r="O842" s="11"/>
      <c r="P842" s="72"/>
      <c r="Q842" s="72"/>
      <c r="R842" s="49"/>
    </row>
    <row r="843" spans="2:18" s="9" customFormat="1" x14ac:dyDescent="0.2">
      <c r="B843" s="10"/>
      <c r="C843" s="11"/>
      <c r="D843" s="25"/>
      <c r="E843" s="47"/>
      <c r="F843" s="27"/>
      <c r="G843" s="12"/>
      <c r="H843" s="20"/>
      <c r="I843" s="18"/>
      <c r="J843" s="18"/>
      <c r="K843" s="44"/>
      <c r="L843" s="11"/>
      <c r="M843" s="11"/>
      <c r="N843" s="11"/>
      <c r="O843" s="11"/>
      <c r="P843" s="72"/>
      <c r="Q843" s="72"/>
      <c r="R843" s="49"/>
    </row>
    <row r="844" spans="2:18" s="9" customFormat="1" x14ac:dyDescent="0.2">
      <c r="B844" s="10"/>
      <c r="C844" s="11"/>
      <c r="D844" s="25"/>
      <c r="E844" s="47"/>
      <c r="F844" s="27"/>
      <c r="G844" s="12"/>
      <c r="H844" s="20"/>
      <c r="I844" s="18"/>
      <c r="J844" s="18"/>
      <c r="K844" s="44"/>
      <c r="L844" s="11"/>
      <c r="M844" s="11"/>
      <c r="N844" s="11"/>
      <c r="O844" s="11"/>
      <c r="P844" s="72"/>
      <c r="Q844" s="72"/>
      <c r="R844" s="49"/>
    </row>
    <row r="845" spans="2:18" s="9" customFormat="1" x14ac:dyDescent="0.2">
      <c r="B845" s="10"/>
      <c r="C845" s="11"/>
      <c r="D845" s="25"/>
      <c r="E845" s="47"/>
      <c r="F845" s="27"/>
      <c r="G845" s="12"/>
      <c r="H845" s="20"/>
      <c r="I845" s="18"/>
      <c r="J845" s="18"/>
      <c r="K845" s="44"/>
      <c r="L845" s="11"/>
      <c r="M845" s="11"/>
      <c r="N845" s="11"/>
      <c r="O845" s="11"/>
      <c r="P845" s="72"/>
      <c r="Q845" s="72"/>
      <c r="R845" s="49"/>
    </row>
    <row r="846" spans="2:18" s="9" customFormat="1" x14ac:dyDescent="0.2">
      <c r="B846" s="10"/>
      <c r="C846" s="11"/>
      <c r="D846" s="25"/>
      <c r="E846" s="47"/>
      <c r="F846" s="27"/>
      <c r="G846" s="12"/>
      <c r="H846" s="20"/>
      <c r="I846" s="18"/>
      <c r="J846" s="18"/>
      <c r="K846" s="44"/>
      <c r="L846" s="11"/>
      <c r="M846" s="11"/>
      <c r="N846" s="11"/>
      <c r="O846" s="11"/>
      <c r="P846" s="72"/>
      <c r="Q846" s="72"/>
      <c r="R846" s="49"/>
    </row>
    <row r="847" spans="2:18" s="9" customFormat="1" x14ac:dyDescent="0.2">
      <c r="B847" s="10"/>
      <c r="C847" s="11"/>
      <c r="D847" s="25"/>
      <c r="E847" s="47"/>
      <c r="F847" s="27"/>
      <c r="G847" s="12"/>
      <c r="H847" s="20"/>
      <c r="I847" s="18"/>
      <c r="J847" s="18"/>
      <c r="K847" s="44"/>
      <c r="L847" s="11"/>
      <c r="M847" s="11"/>
      <c r="N847" s="11"/>
      <c r="O847" s="11"/>
      <c r="P847" s="72"/>
      <c r="Q847" s="72"/>
      <c r="R847" s="49"/>
    </row>
    <row r="848" spans="2:18" s="9" customFormat="1" x14ac:dyDescent="0.2">
      <c r="B848" s="10"/>
      <c r="C848" s="11"/>
      <c r="D848" s="25"/>
      <c r="E848" s="47"/>
      <c r="F848" s="27"/>
      <c r="G848" s="12"/>
      <c r="H848" s="20"/>
      <c r="I848" s="18"/>
      <c r="J848" s="18"/>
      <c r="K848" s="44"/>
      <c r="L848" s="11"/>
      <c r="M848" s="11"/>
      <c r="N848" s="11"/>
      <c r="O848" s="11"/>
      <c r="P848" s="72"/>
      <c r="Q848" s="72"/>
      <c r="R848" s="49"/>
    </row>
    <row r="849" spans="2:18" s="9" customFormat="1" x14ac:dyDescent="0.2">
      <c r="B849" s="10"/>
      <c r="C849" s="11"/>
      <c r="D849" s="25"/>
      <c r="E849" s="47"/>
      <c r="F849" s="27"/>
      <c r="G849" s="12"/>
      <c r="H849" s="20"/>
      <c r="I849" s="18"/>
      <c r="J849" s="18"/>
      <c r="K849" s="44"/>
      <c r="L849" s="11"/>
      <c r="M849" s="11"/>
      <c r="N849" s="11"/>
      <c r="O849" s="11"/>
      <c r="P849" s="72"/>
      <c r="Q849" s="72"/>
      <c r="R849" s="49"/>
    </row>
    <row r="850" spans="2:18" s="9" customFormat="1" x14ac:dyDescent="0.2">
      <c r="B850" s="10"/>
      <c r="C850" s="11"/>
      <c r="D850" s="25"/>
      <c r="E850" s="47"/>
      <c r="F850" s="27"/>
      <c r="G850" s="12"/>
      <c r="H850" s="20"/>
      <c r="I850" s="18"/>
      <c r="J850" s="18"/>
      <c r="K850" s="44"/>
      <c r="L850" s="11"/>
      <c r="M850" s="11"/>
      <c r="N850" s="11"/>
      <c r="O850" s="11"/>
      <c r="P850" s="72"/>
      <c r="Q850" s="72"/>
      <c r="R850" s="49"/>
    </row>
    <row r="851" spans="2:18" s="9" customFormat="1" x14ac:dyDescent="0.2">
      <c r="B851" s="10"/>
      <c r="C851" s="11"/>
      <c r="D851" s="25"/>
      <c r="E851" s="47"/>
      <c r="F851" s="27"/>
      <c r="G851" s="12"/>
      <c r="H851" s="20"/>
      <c r="I851" s="18"/>
      <c r="J851" s="18"/>
      <c r="K851" s="44"/>
      <c r="L851" s="11"/>
      <c r="M851" s="11"/>
      <c r="N851" s="11"/>
      <c r="O851" s="11"/>
      <c r="P851" s="72"/>
      <c r="Q851" s="72"/>
      <c r="R851" s="49"/>
    </row>
    <row r="852" spans="2:18" s="9" customFormat="1" x14ac:dyDescent="0.2">
      <c r="B852" s="10"/>
      <c r="C852" s="11"/>
      <c r="D852" s="25"/>
      <c r="E852" s="47"/>
      <c r="F852" s="27"/>
      <c r="G852" s="12"/>
      <c r="H852" s="20"/>
      <c r="I852" s="18"/>
      <c r="J852" s="18"/>
      <c r="K852" s="44"/>
      <c r="L852" s="11"/>
      <c r="M852" s="11"/>
      <c r="N852" s="11"/>
      <c r="O852" s="11"/>
      <c r="P852" s="72"/>
      <c r="Q852" s="72"/>
      <c r="R852" s="49"/>
    </row>
    <row r="853" spans="2:18" s="9" customFormat="1" x14ac:dyDescent="0.2">
      <c r="B853" s="10"/>
      <c r="C853" s="11"/>
      <c r="D853" s="25"/>
      <c r="E853" s="47"/>
      <c r="F853" s="27"/>
      <c r="G853" s="12"/>
      <c r="H853" s="20"/>
      <c r="I853" s="18"/>
      <c r="J853" s="18"/>
      <c r="K853" s="44"/>
      <c r="L853" s="11"/>
      <c r="M853" s="11"/>
      <c r="N853" s="11"/>
      <c r="O853" s="11"/>
      <c r="P853" s="72"/>
      <c r="Q853" s="72"/>
      <c r="R853" s="49"/>
    </row>
    <row r="854" spans="2:18" s="9" customFormat="1" x14ac:dyDescent="0.2">
      <c r="B854" s="10"/>
      <c r="C854" s="11"/>
      <c r="D854" s="25"/>
      <c r="E854" s="47"/>
      <c r="F854" s="27"/>
      <c r="G854" s="12"/>
      <c r="H854" s="20"/>
      <c r="I854" s="18"/>
      <c r="J854" s="18"/>
      <c r="K854" s="44"/>
      <c r="L854" s="11"/>
      <c r="M854" s="11"/>
      <c r="N854" s="11"/>
      <c r="O854" s="11"/>
      <c r="P854" s="72"/>
      <c r="Q854" s="72"/>
      <c r="R854" s="49"/>
    </row>
    <row r="855" spans="2:18" s="9" customFormat="1" x14ac:dyDescent="0.2">
      <c r="B855" s="10"/>
      <c r="C855" s="11"/>
      <c r="D855" s="25"/>
      <c r="E855" s="47"/>
      <c r="F855" s="27"/>
      <c r="G855" s="12"/>
      <c r="H855" s="20"/>
      <c r="I855" s="18"/>
      <c r="J855" s="18"/>
      <c r="K855" s="44"/>
      <c r="L855" s="11"/>
      <c r="M855" s="11"/>
      <c r="N855" s="11"/>
      <c r="O855" s="11"/>
      <c r="P855" s="72"/>
      <c r="Q855" s="72"/>
      <c r="R855" s="49"/>
    </row>
    <row r="856" spans="2:18" s="9" customFormat="1" x14ac:dyDescent="0.2">
      <c r="B856" s="10"/>
      <c r="C856" s="11"/>
      <c r="D856" s="25"/>
      <c r="E856" s="47"/>
      <c r="F856" s="27"/>
      <c r="G856" s="12"/>
      <c r="H856" s="20"/>
      <c r="I856" s="18"/>
      <c r="J856" s="18"/>
      <c r="K856" s="44"/>
      <c r="L856" s="11"/>
      <c r="M856" s="11"/>
      <c r="N856" s="11"/>
      <c r="O856" s="11"/>
      <c r="P856" s="72"/>
      <c r="Q856" s="72"/>
      <c r="R856" s="49"/>
    </row>
    <row r="857" spans="2:18" s="9" customFormat="1" x14ac:dyDescent="0.2">
      <c r="B857" s="10"/>
      <c r="C857" s="11"/>
      <c r="D857" s="25"/>
      <c r="E857" s="47"/>
      <c r="F857" s="27"/>
      <c r="G857" s="12"/>
      <c r="H857" s="20"/>
      <c r="I857" s="18"/>
      <c r="J857" s="18"/>
      <c r="K857" s="44"/>
      <c r="L857" s="11"/>
      <c r="M857" s="11"/>
      <c r="N857" s="11"/>
      <c r="O857" s="11"/>
      <c r="P857" s="72"/>
      <c r="Q857" s="72"/>
      <c r="R857" s="49"/>
    </row>
    <row r="858" spans="2:18" s="9" customFormat="1" x14ac:dyDescent="0.2">
      <c r="B858" s="10"/>
      <c r="C858" s="11"/>
      <c r="D858" s="25"/>
      <c r="E858" s="47"/>
      <c r="F858" s="27"/>
      <c r="G858" s="12"/>
      <c r="H858" s="20"/>
      <c r="I858" s="18"/>
      <c r="J858" s="18"/>
      <c r="K858" s="44"/>
      <c r="L858" s="11"/>
      <c r="M858" s="11"/>
      <c r="N858" s="11"/>
      <c r="O858" s="11"/>
      <c r="P858" s="72"/>
      <c r="Q858" s="72"/>
      <c r="R858" s="49"/>
    </row>
    <row r="859" spans="2:18" s="9" customFormat="1" x14ac:dyDescent="0.2">
      <c r="B859" s="10"/>
      <c r="C859" s="11"/>
      <c r="D859" s="25"/>
      <c r="E859" s="47"/>
      <c r="F859" s="27"/>
      <c r="G859" s="12"/>
      <c r="H859" s="20"/>
      <c r="I859" s="18"/>
      <c r="J859" s="18"/>
      <c r="K859" s="44"/>
      <c r="L859" s="11"/>
      <c r="M859" s="11"/>
      <c r="N859" s="11"/>
      <c r="O859" s="11"/>
      <c r="P859" s="72"/>
      <c r="Q859" s="72"/>
      <c r="R859" s="49"/>
    </row>
    <row r="860" spans="2:18" s="9" customFormat="1" x14ac:dyDescent="0.2">
      <c r="B860" s="10"/>
      <c r="C860" s="11"/>
      <c r="D860" s="25"/>
      <c r="E860" s="47"/>
      <c r="F860" s="27"/>
      <c r="G860" s="12"/>
      <c r="H860" s="20"/>
      <c r="I860" s="18"/>
      <c r="J860" s="18"/>
      <c r="K860" s="44"/>
      <c r="L860" s="11"/>
      <c r="M860" s="11"/>
      <c r="N860" s="11"/>
      <c r="O860" s="11"/>
      <c r="P860" s="72"/>
      <c r="Q860" s="72"/>
      <c r="R860" s="49"/>
    </row>
    <row r="861" spans="2:18" s="9" customFormat="1" x14ac:dyDescent="0.2">
      <c r="B861" s="10"/>
      <c r="C861" s="11"/>
      <c r="D861" s="25"/>
      <c r="E861" s="47"/>
      <c r="F861" s="27"/>
      <c r="G861" s="12"/>
      <c r="H861" s="20"/>
      <c r="I861" s="18"/>
      <c r="J861" s="18"/>
      <c r="K861" s="44"/>
      <c r="L861" s="11"/>
      <c r="M861" s="11"/>
      <c r="N861" s="11"/>
      <c r="O861" s="11"/>
      <c r="P861" s="72"/>
      <c r="Q861" s="72"/>
      <c r="R861" s="49"/>
    </row>
    <row r="862" spans="2:18" s="9" customFormat="1" x14ac:dyDescent="0.2">
      <c r="B862" s="10"/>
      <c r="C862" s="11"/>
      <c r="D862" s="25"/>
      <c r="E862" s="47"/>
      <c r="F862" s="27"/>
      <c r="G862" s="12"/>
      <c r="H862" s="20"/>
      <c r="I862" s="18"/>
      <c r="J862" s="18"/>
      <c r="K862" s="44"/>
      <c r="L862" s="11"/>
      <c r="M862" s="11"/>
      <c r="N862" s="11"/>
      <c r="O862" s="11"/>
      <c r="P862" s="72"/>
      <c r="Q862" s="72"/>
      <c r="R862" s="49"/>
    </row>
    <row r="863" spans="2:18" s="9" customFormat="1" x14ac:dyDescent="0.2">
      <c r="B863" s="10"/>
      <c r="C863" s="11"/>
      <c r="D863" s="25"/>
      <c r="E863" s="47"/>
      <c r="F863" s="27"/>
      <c r="G863" s="12"/>
      <c r="H863" s="20"/>
      <c r="I863" s="18"/>
      <c r="J863" s="18"/>
      <c r="K863" s="44"/>
      <c r="L863" s="11"/>
      <c r="M863" s="11"/>
      <c r="N863" s="11"/>
      <c r="O863" s="11"/>
      <c r="P863" s="72"/>
      <c r="Q863" s="72"/>
      <c r="R863" s="49"/>
    </row>
    <row r="864" spans="2:18" s="9" customFormat="1" x14ac:dyDescent="0.2">
      <c r="B864" s="10"/>
      <c r="C864" s="11"/>
      <c r="D864" s="25"/>
      <c r="E864" s="47"/>
      <c r="F864" s="27"/>
      <c r="G864" s="12"/>
      <c r="H864" s="20"/>
      <c r="I864" s="18"/>
      <c r="J864" s="18"/>
      <c r="K864" s="44"/>
      <c r="L864" s="11"/>
      <c r="M864" s="11"/>
      <c r="N864" s="11"/>
      <c r="O864" s="11"/>
      <c r="P864" s="72"/>
      <c r="Q864" s="72"/>
      <c r="R864" s="49"/>
    </row>
    <row r="865" spans="2:18" s="9" customFormat="1" x14ac:dyDescent="0.2">
      <c r="B865" s="10"/>
      <c r="C865" s="11"/>
      <c r="D865" s="25"/>
      <c r="E865" s="47"/>
      <c r="F865" s="27"/>
      <c r="G865" s="12"/>
      <c r="H865" s="20"/>
      <c r="I865" s="18"/>
      <c r="J865" s="18"/>
      <c r="K865" s="44"/>
      <c r="L865" s="11"/>
      <c r="M865" s="11"/>
      <c r="N865" s="11"/>
      <c r="O865" s="11"/>
      <c r="P865" s="72"/>
      <c r="Q865" s="72"/>
      <c r="R865" s="49"/>
    </row>
    <row r="866" spans="2:18" s="9" customFormat="1" x14ac:dyDescent="0.2">
      <c r="B866" s="10"/>
      <c r="C866" s="11"/>
      <c r="D866" s="25"/>
      <c r="E866" s="47"/>
      <c r="F866" s="27"/>
      <c r="G866" s="12"/>
      <c r="H866" s="20"/>
      <c r="I866" s="18"/>
      <c r="J866" s="18"/>
      <c r="K866" s="44"/>
      <c r="L866" s="11"/>
      <c r="M866" s="11"/>
      <c r="N866" s="11"/>
      <c r="O866" s="11"/>
      <c r="P866" s="72"/>
      <c r="Q866" s="72"/>
      <c r="R866" s="49"/>
    </row>
    <row r="867" spans="2:18" s="9" customFormat="1" x14ac:dyDescent="0.2">
      <c r="B867" s="10"/>
      <c r="C867" s="11"/>
      <c r="D867" s="25"/>
      <c r="E867" s="47"/>
      <c r="F867" s="27"/>
      <c r="G867" s="12"/>
      <c r="H867" s="20"/>
      <c r="I867" s="18"/>
      <c r="J867" s="18"/>
      <c r="K867" s="44"/>
      <c r="L867" s="11"/>
      <c r="M867" s="11"/>
      <c r="N867" s="11"/>
      <c r="O867" s="11"/>
      <c r="P867" s="72"/>
      <c r="Q867" s="72"/>
      <c r="R867" s="49"/>
    </row>
    <row r="868" spans="2:18" s="9" customFormat="1" x14ac:dyDescent="0.2">
      <c r="B868" s="10"/>
      <c r="C868" s="11"/>
      <c r="D868" s="25"/>
      <c r="E868" s="47"/>
      <c r="F868" s="27"/>
      <c r="G868" s="12"/>
      <c r="H868" s="20"/>
      <c r="I868" s="18"/>
      <c r="J868" s="18"/>
      <c r="K868" s="44"/>
      <c r="L868" s="11"/>
      <c r="M868" s="11"/>
      <c r="N868" s="11"/>
      <c r="O868" s="11"/>
      <c r="P868" s="72"/>
      <c r="Q868" s="72"/>
      <c r="R868" s="49"/>
    </row>
    <row r="869" spans="2:18" s="9" customFormat="1" x14ac:dyDescent="0.2">
      <c r="B869" s="10"/>
      <c r="C869" s="11"/>
      <c r="D869" s="25"/>
      <c r="E869" s="47"/>
      <c r="F869" s="27"/>
      <c r="G869" s="12"/>
      <c r="H869" s="20"/>
      <c r="I869" s="18"/>
      <c r="J869" s="18"/>
      <c r="K869" s="44"/>
      <c r="L869" s="11"/>
      <c r="M869" s="11"/>
      <c r="N869" s="11"/>
      <c r="O869" s="11"/>
      <c r="P869" s="72"/>
      <c r="Q869" s="72"/>
      <c r="R869" s="49"/>
    </row>
    <row r="870" spans="2:18" s="9" customFormat="1" x14ac:dyDescent="0.2">
      <c r="B870" s="10"/>
      <c r="C870" s="11"/>
      <c r="D870" s="25"/>
      <c r="E870" s="47"/>
      <c r="F870" s="27"/>
      <c r="G870" s="12"/>
      <c r="H870" s="20"/>
      <c r="I870" s="18"/>
      <c r="J870" s="18"/>
      <c r="K870" s="44"/>
      <c r="L870" s="11"/>
      <c r="M870" s="11"/>
      <c r="N870" s="11"/>
      <c r="O870" s="11"/>
      <c r="P870" s="72"/>
      <c r="Q870" s="72"/>
      <c r="R870" s="49"/>
    </row>
    <row r="871" spans="2:18" s="9" customFormat="1" x14ac:dyDescent="0.2">
      <c r="B871" s="10"/>
      <c r="C871" s="11"/>
      <c r="D871" s="25"/>
      <c r="E871" s="47"/>
      <c r="F871" s="27"/>
      <c r="G871" s="12"/>
      <c r="H871" s="20"/>
      <c r="I871" s="18"/>
      <c r="J871" s="18"/>
      <c r="K871" s="44"/>
      <c r="L871" s="11"/>
      <c r="M871" s="11"/>
      <c r="N871" s="11"/>
      <c r="O871" s="11"/>
      <c r="P871" s="72"/>
      <c r="Q871" s="72"/>
      <c r="R871" s="49"/>
    </row>
    <row r="872" spans="2:18" s="9" customFormat="1" x14ac:dyDescent="0.2">
      <c r="B872" s="10"/>
      <c r="C872" s="11"/>
      <c r="D872" s="25"/>
      <c r="E872" s="47"/>
      <c r="F872" s="27"/>
      <c r="G872" s="12"/>
      <c r="H872" s="20"/>
      <c r="I872" s="18"/>
      <c r="J872" s="18"/>
      <c r="K872" s="44"/>
      <c r="L872" s="11"/>
      <c r="M872" s="11"/>
      <c r="N872" s="11"/>
      <c r="O872" s="11"/>
      <c r="P872" s="72"/>
      <c r="Q872" s="72"/>
      <c r="R872" s="49"/>
    </row>
    <row r="873" spans="2:18" s="9" customFormat="1" x14ac:dyDescent="0.2">
      <c r="B873" s="10"/>
      <c r="C873" s="11"/>
      <c r="D873" s="25"/>
      <c r="E873" s="47"/>
      <c r="F873" s="27"/>
      <c r="G873" s="12"/>
      <c r="H873" s="20"/>
      <c r="I873" s="18"/>
      <c r="J873" s="18"/>
      <c r="K873" s="44"/>
      <c r="L873" s="11"/>
      <c r="M873" s="11"/>
      <c r="N873" s="11"/>
      <c r="O873" s="11"/>
      <c r="P873" s="72"/>
      <c r="Q873" s="72"/>
      <c r="R873" s="49"/>
    </row>
    <row r="874" spans="2:18" s="9" customFormat="1" x14ac:dyDescent="0.2">
      <c r="B874" s="10"/>
      <c r="C874" s="11"/>
      <c r="D874" s="25"/>
      <c r="E874" s="47"/>
      <c r="F874" s="27"/>
      <c r="G874" s="12"/>
      <c r="H874" s="20"/>
      <c r="I874" s="18"/>
      <c r="J874" s="18"/>
      <c r="K874" s="44"/>
      <c r="L874" s="11"/>
      <c r="M874" s="11"/>
      <c r="N874" s="11"/>
      <c r="O874" s="11"/>
      <c r="P874" s="72"/>
      <c r="Q874" s="72"/>
      <c r="R874" s="49"/>
    </row>
    <row r="875" spans="2:18" s="9" customFormat="1" x14ac:dyDescent="0.2">
      <c r="B875" s="10"/>
      <c r="C875" s="11"/>
      <c r="D875" s="25"/>
      <c r="E875" s="47"/>
      <c r="F875" s="27"/>
      <c r="G875" s="12"/>
      <c r="H875" s="20"/>
      <c r="I875" s="18"/>
      <c r="J875" s="18"/>
      <c r="K875" s="44"/>
      <c r="L875" s="11"/>
      <c r="M875" s="11"/>
      <c r="N875" s="11"/>
      <c r="O875" s="11"/>
      <c r="P875" s="72"/>
      <c r="Q875" s="72"/>
      <c r="R875" s="49"/>
    </row>
    <row r="876" spans="2:18" s="9" customFormat="1" x14ac:dyDescent="0.2">
      <c r="B876" s="10"/>
      <c r="C876" s="11"/>
      <c r="D876" s="25"/>
      <c r="E876" s="47"/>
      <c r="F876" s="27"/>
      <c r="G876" s="12"/>
      <c r="H876" s="20"/>
      <c r="I876" s="18"/>
      <c r="J876" s="18"/>
      <c r="K876" s="44"/>
      <c r="L876" s="11"/>
      <c r="M876" s="11"/>
      <c r="N876" s="11"/>
      <c r="O876" s="11"/>
      <c r="P876" s="72"/>
      <c r="Q876" s="72"/>
      <c r="R876" s="49"/>
    </row>
    <row r="877" spans="2:18" s="9" customFormat="1" x14ac:dyDescent="0.2">
      <c r="B877" s="10"/>
      <c r="C877" s="11"/>
      <c r="D877" s="25"/>
      <c r="E877" s="47"/>
      <c r="F877" s="27"/>
      <c r="G877" s="12"/>
      <c r="H877" s="20"/>
      <c r="I877" s="18"/>
      <c r="J877" s="18"/>
      <c r="K877" s="44"/>
      <c r="L877" s="11"/>
      <c r="M877" s="11"/>
      <c r="N877" s="11"/>
      <c r="O877" s="11"/>
      <c r="P877" s="72"/>
      <c r="Q877" s="72"/>
      <c r="R877" s="49"/>
    </row>
    <row r="878" spans="2:18" s="9" customFormat="1" x14ac:dyDescent="0.2">
      <c r="B878" s="10"/>
      <c r="C878" s="11"/>
      <c r="D878" s="25"/>
      <c r="E878" s="47"/>
      <c r="F878" s="27"/>
      <c r="G878" s="12"/>
      <c r="H878" s="20"/>
      <c r="I878" s="18"/>
      <c r="J878" s="18"/>
      <c r="K878" s="44"/>
      <c r="L878" s="11"/>
      <c r="M878" s="11"/>
      <c r="N878" s="11"/>
      <c r="O878" s="11"/>
      <c r="P878" s="72"/>
      <c r="Q878" s="72"/>
      <c r="R878" s="49"/>
    </row>
    <row r="879" spans="2:18" s="9" customFormat="1" x14ac:dyDescent="0.2">
      <c r="B879" s="10"/>
      <c r="C879" s="11"/>
      <c r="D879" s="25"/>
      <c r="E879" s="47"/>
      <c r="F879" s="27"/>
      <c r="G879" s="12"/>
      <c r="H879" s="20"/>
      <c r="I879" s="18"/>
      <c r="J879" s="18"/>
      <c r="K879" s="44"/>
      <c r="L879" s="11"/>
      <c r="M879" s="11"/>
      <c r="N879" s="11"/>
      <c r="O879" s="11"/>
      <c r="P879" s="72"/>
      <c r="Q879" s="72"/>
      <c r="R879" s="49"/>
    </row>
    <row r="880" spans="2:18" s="9" customFormat="1" x14ac:dyDescent="0.2">
      <c r="B880" s="10"/>
      <c r="C880" s="11"/>
      <c r="D880" s="25"/>
      <c r="E880" s="47"/>
      <c r="F880" s="27"/>
      <c r="G880" s="12"/>
      <c r="H880" s="20"/>
      <c r="I880" s="18"/>
      <c r="J880" s="18"/>
      <c r="K880" s="44"/>
      <c r="L880" s="11"/>
      <c r="M880" s="11"/>
      <c r="N880" s="11"/>
      <c r="O880" s="11"/>
      <c r="P880" s="72"/>
      <c r="Q880" s="72"/>
      <c r="R880" s="49"/>
    </row>
    <row r="881" spans="2:18" s="9" customFormat="1" x14ac:dyDescent="0.2">
      <c r="B881" s="10"/>
      <c r="C881" s="11"/>
      <c r="D881" s="25"/>
      <c r="E881" s="47"/>
      <c r="F881" s="27"/>
      <c r="G881" s="12"/>
      <c r="H881" s="20"/>
      <c r="I881" s="18"/>
      <c r="J881" s="18"/>
      <c r="K881" s="44"/>
      <c r="L881" s="11"/>
      <c r="M881" s="11"/>
      <c r="N881" s="11"/>
      <c r="O881" s="11"/>
      <c r="P881" s="72"/>
      <c r="Q881" s="72"/>
      <c r="R881" s="49"/>
    </row>
    <row r="882" spans="2:18" s="9" customFormat="1" x14ac:dyDescent="0.2">
      <c r="B882" s="10"/>
      <c r="C882" s="11"/>
      <c r="D882" s="25"/>
      <c r="E882" s="47"/>
      <c r="F882" s="27"/>
      <c r="G882" s="12"/>
      <c r="H882" s="20"/>
      <c r="I882" s="18"/>
      <c r="J882" s="18"/>
      <c r="K882" s="44"/>
      <c r="L882" s="11"/>
      <c r="M882" s="11"/>
      <c r="N882" s="11"/>
      <c r="O882" s="11"/>
      <c r="P882" s="72"/>
      <c r="Q882" s="72"/>
      <c r="R882" s="49"/>
    </row>
    <row r="883" spans="2:18" s="9" customFormat="1" x14ac:dyDescent="0.2">
      <c r="B883" s="10"/>
      <c r="C883" s="11"/>
      <c r="D883" s="25"/>
      <c r="E883" s="47"/>
      <c r="F883" s="27"/>
      <c r="G883" s="12"/>
      <c r="H883" s="20"/>
      <c r="I883" s="18"/>
      <c r="J883" s="18"/>
      <c r="K883" s="44"/>
      <c r="L883" s="11"/>
      <c r="M883" s="11"/>
      <c r="N883" s="11"/>
      <c r="O883" s="11"/>
      <c r="P883" s="72"/>
      <c r="Q883" s="72"/>
      <c r="R883" s="49"/>
    </row>
    <row r="884" spans="2:18" s="9" customFormat="1" x14ac:dyDescent="0.2">
      <c r="B884" s="10"/>
      <c r="C884" s="11"/>
      <c r="D884" s="25"/>
      <c r="E884" s="47"/>
      <c r="F884" s="27"/>
      <c r="G884" s="12"/>
      <c r="H884" s="20"/>
      <c r="I884" s="18"/>
      <c r="J884" s="18"/>
      <c r="K884" s="44"/>
      <c r="L884" s="11"/>
      <c r="M884" s="11"/>
      <c r="N884" s="11"/>
      <c r="O884" s="11"/>
      <c r="P884" s="72"/>
      <c r="Q884" s="72"/>
      <c r="R884" s="49"/>
    </row>
    <row r="885" spans="2:18" s="9" customFormat="1" x14ac:dyDescent="0.2">
      <c r="B885" s="10"/>
      <c r="C885" s="11"/>
      <c r="D885" s="25"/>
      <c r="E885" s="47"/>
      <c r="F885" s="27"/>
      <c r="G885" s="12"/>
      <c r="H885" s="20"/>
      <c r="I885" s="18"/>
      <c r="J885" s="18"/>
      <c r="K885" s="44"/>
      <c r="L885" s="11"/>
      <c r="M885" s="11"/>
      <c r="N885" s="11"/>
      <c r="O885" s="11"/>
      <c r="P885" s="72"/>
      <c r="Q885" s="72"/>
      <c r="R885" s="49"/>
    </row>
    <row r="886" spans="2:18" s="9" customFormat="1" x14ac:dyDescent="0.2">
      <c r="B886" s="10"/>
      <c r="C886" s="11"/>
      <c r="D886" s="25"/>
      <c r="E886" s="47"/>
      <c r="F886" s="27"/>
      <c r="G886" s="12"/>
      <c r="H886" s="20"/>
      <c r="I886" s="18"/>
      <c r="J886" s="18"/>
      <c r="K886" s="44"/>
      <c r="L886" s="11"/>
      <c r="M886" s="11"/>
      <c r="N886" s="11"/>
      <c r="O886" s="11"/>
      <c r="P886" s="72"/>
      <c r="Q886" s="72"/>
      <c r="R886" s="49"/>
    </row>
    <row r="887" spans="2:18" s="9" customFormat="1" x14ac:dyDescent="0.2">
      <c r="B887" s="10"/>
      <c r="C887" s="11"/>
      <c r="D887" s="25"/>
      <c r="E887" s="47"/>
      <c r="F887" s="27"/>
      <c r="G887" s="12"/>
      <c r="H887" s="20"/>
      <c r="I887" s="18"/>
      <c r="J887" s="18"/>
      <c r="K887" s="44"/>
      <c r="L887" s="11"/>
      <c r="M887" s="11"/>
      <c r="N887" s="11"/>
      <c r="O887" s="11"/>
      <c r="P887" s="72"/>
      <c r="Q887" s="72"/>
      <c r="R887" s="49"/>
    </row>
    <row r="888" spans="2:18" s="9" customFormat="1" x14ac:dyDescent="0.2">
      <c r="B888" s="10"/>
      <c r="C888" s="11"/>
      <c r="D888" s="25"/>
      <c r="E888" s="47"/>
      <c r="F888" s="27"/>
      <c r="G888" s="12"/>
      <c r="H888" s="20"/>
      <c r="I888" s="18"/>
      <c r="J888" s="18"/>
      <c r="K888" s="44"/>
      <c r="L888" s="11"/>
      <c r="M888" s="11"/>
      <c r="N888" s="11"/>
      <c r="O888" s="11"/>
      <c r="P888" s="72"/>
      <c r="Q888" s="72"/>
      <c r="R888" s="49"/>
    </row>
    <row r="889" spans="2:18" s="9" customFormat="1" x14ac:dyDescent="0.2">
      <c r="B889" s="10"/>
      <c r="C889" s="11"/>
      <c r="D889" s="25"/>
      <c r="E889" s="47"/>
      <c r="F889" s="27"/>
      <c r="G889" s="12"/>
      <c r="H889" s="20"/>
      <c r="I889" s="18"/>
      <c r="J889" s="18"/>
      <c r="K889" s="44"/>
      <c r="L889" s="11"/>
      <c r="M889" s="11"/>
      <c r="N889" s="11"/>
      <c r="O889" s="11"/>
      <c r="P889" s="72"/>
      <c r="Q889" s="72"/>
      <c r="R889" s="49"/>
    </row>
    <row r="890" spans="2:18" s="9" customFormat="1" x14ac:dyDescent="0.2">
      <c r="B890" s="10"/>
      <c r="C890" s="11"/>
      <c r="D890" s="25"/>
      <c r="E890" s="47"/>
      <c r="F890" s="27"/>
      <c r="G890" s="12"/>
      <c r="H890" s="20"/>
      <c r="I890" s="18"/>
      <c r="J890" s="18"/>
      <c r="K890" s="44"/>
      <c r="L890" s="11"/>
      <c r="M890" s="11"/>
      <c r="N890" s="11"/>
      <c r="O890" s="11"/>
      <c r="P890" s="72"/>
      <c r="Q890" s="72"/>
      <c r="R890" s="49"/>
    </row>
    <row r="891" spans="2:18" s="9" customFormat="1" x14ac:dyDescent="0.2">
      <c r="B891" s="10"/>
      <c r="C891" s="11"/>
      <c r="D891" s="25"/>
      <c r="E891" s="47"/>
      <c r="F891" s="27"/>
      <c r="G891" s="12"/>
      <c r="H891" s="20"/>
      <c r="I891" s="18"/>
      <c r="J891" s="18"/>
      <c r="K891" s="44"/>
      <c r="L891" s="11"/>
      <c r="M891" s="11"/>
      <c r="N891" s="11"/>
      <c r="O891" s="11"/>
      <c r="P891" s="72"/>
      <c r="Q891" s="72"/>
      <c r="R891" s="49"/>
    </row>
    <row r="892" spans="2:18" s="9" customFormat="1" x14ac:dyDescent="0.2">
      <c r="B892" s="10"/>
      <c r="C892" s="11"/>
      <c r="D892" s="25"/>
      <c r="E892" s="47"/>
      <c r="F892" s="27"/>
      <c r="G892" s="12"/>
      <c r="H892" s="20"/>
      <c r="I892" s="18"/>
      <c r="J892" s="18"/>
      <c r="K892" s="44"/>
      <c r="L892" s="11"/>
      <c r="M892" s="11"/>
      <c r="N892" s="11"/>
      <c r="O892" s="11"/>
      <c r="P892" s="72"/>
      <c r="Q892" s="72"/>
      <c r="R892" s="49"/>
    </row>
    <row r="893" spans="2:18" s="9" customFormat="1" x14ac:dyDescent="0.2">
      <c r="B893" s="10"/>
      <c r="C893" s="11"/>
      <c r="D893" s="25"/>
      <c r="E893" s="47"/>
      <c r="F893" s="27"/>
      <c r="G893" s="12"/>
      <c r="H893" s="20"/>
      <c r="I893" s="18"/>
      <c r="J893" s="18"/>
      <c r="K893" s="44"/>
      <c r="L893" s="11"/>
      <c r="M893" s="11"/>
      <c r="N893" s="11"/>
      <c r="O893" s="11"/>
      <c r="P893" s="72"/>
      <c r="Q893" s="72"/>
      <c r="R893" s="49"/>
    </row>
    <row r="894" spans="2:18" s="9" customFormat="1" x14ac:dyDescent="0.2">
      <c r="B894" s="10"/>
      <c r="C894" s="11"/>
      <c r="D894" s="25"/>
      <c r="E894" s="47"/>
      <c r="F894" s="27"/>
      <c r="G894" s="12"/>
      <c r="H894" s="20"/>
      <c r="I894" s="18"/>
      <c r="J894" s="18"/>
      <c r="K894" s="44"/>
      <c r="L894" s="11"/>
      <c r="M894" s="11"/>
      <c r="N894" s="11"/>
      <c r="O894" s="11"/>
      <c r="P894" s="72"/>
      <c r="Q894" s="72"/>
      <c r="R894" s="49"/>
    </row>
    <row r="895" spans="2:18" s="9" customFormat="1" x14ac:dyDescent="0.2">
      <c r="B895" s="10"/>
      <c r="C895" s="11"/>
      <c r="D895" s="25"/>
      <c r="E895" s="47"/>
      <c r="F895" s="27"/>
      <c r="G895" s="12"/>
      <c r="H895" s="20"/>
      <c r="I895" s="18"/>
      <c r="J895" s="18"/>
      <c r="K895" s="44"/>
      <c r="L895" s="11"/>
      <c r="M895" s="11"/>
      <c r="N895" s="11"/>
      <c r="O895" s="11"/>
      <c r="P895" s="72"/>
      <c r="Q895" s="72"/>
      <c r="R895" s="49"/>
    </row>
    <row r="896" spans="2:18" s="9" customFormat="1" x14ac:dyDescent="0.2">
      <c r="B896" s="10"/>
      <c r="C896" s="11"/>
      <c r="D896" s="25"/>
      <c r="E896" s="47"/>
      <c r="F896" s="27"/>
      <c r="G896" s="12"/>
      <c r="H896" s="20"/>
      <c r="I896" s="18"/>
      <c r="J896" s="18"/>
      <c r="K896" s="44"/>
      <c r="L896" s="11"/>
      <c r="M896" s="11"/>
      <c r="N896" s="11"/>
      <c r="O896" s="11"/>
      <c r="P896" s="72"/>
      <c r="Q896" s="72"/>
      <c r="R896" s="49"/>
    </row>
    <row r="897" spans="2:18" s="9" customFormat="1" x14ac:dyDescent="0.2">
      <c r="B897" s="10"/>
      <c r="C897" s="11"/>
      <c r="D897" s="25"/>
      <c r="E897" s="47"/>
      <c r="F897" s="27"/>
      <c r="G897" s="12"/>
      <c r="H897" s="20"/>
      <c r="I897" s="18"/>
      <c r="J897" s="18"/>
      <c r="K897" s="44"/>
      <c r="L897" s="11"/>
      <c r="M897" s="11"/>
      <c r="N897" s="11"/>
      <c r="O897" s="11"/>
      <c r="P897" s="72"/>
      <c r="Q897" s="72"/>
      <c r="R897" s="49"/>
    </row>
    <row r="898" spans="2:18" s="9" customFormat="1" x14ac:dyDescent="0.2">
      <c r="B898" s="10"/>
      <c r="C898" s="11"/>
      <c r="D898" s="25"/>
      <c r="E898" s="47"/>
      <c r="F898" s="27"/>
      <c r="G898" s="12"/>
      <c r="H898" s="20"/>
      <c r="I898" s="18"/>
      <c r="J898" s="18"/>
      <c r="K898" s="44"/>
      <c r="L898" s="11"/>
      <c r="M898" s="11"/>
      <c r="N898" s="11"/>
      <c r="O898" s="11"/>
      <c r="P898" s="72"/>
      <c r="Q898" s="72"/>
      <c r="R898" s="49"/>
    </row>
    <row r="899" spans="2:18" s="9" customFormat="1" x14ac:dyDescent="0.2">
      <c r="B899" s="10"/>
      <c r="C899" s="11"/>
      <c r="D899" s="25"/>
      <c r="E899" s="47"/>
      <c r="F899" s="27"/>
      <c r="G899" s="12"/>
      <c r="H899" s="20"/>
      <c r="I899" s="18"/>
      <c r="J899" s="18"/>
      <c r="K899" s="44"/>
      <c r="L899" s="11"/>
      <c r="M899" s="11"/>
      <c r="N899" s="11"/>
      <c r="O899" s="11"/>
      <c r="P899" s="72"/>
      <c r="Q899" s="72"/>
      <c r="R899" s="49"/>
    </row>
    <row r="900" spans="2:18" s="9" customFormat="1" x14ac:dyDescent="0.2">
      <c r="B900" s="10"/>
      <c r="C900" s="11"/>
      <c r="D900" s="25"/>
      <c r="E900" s="47"/>
      <c r="F900" s="27"/>
      <c r="G900" s="12"/>
      <c r="H900" s="20"/>
      <c r="I900" s="18"/>
      <c r="J900" s="18"/>
      <c r="K900" s="44"/>
      <c r="L900" s="11"/>
      <c r="M900" s="11"/>
      <c r="N900" s="11"/>
      <c r="O900" s="11"/>
      <c r="P900" s="72"/>
      <c r="Q900" s="72"/>
      <c r="R900" s="49"/>
    </row>
    <row r="901" spans="2:18" s="9" customFormat="1" x14ac:dyDescent="0.2">
      <c r="B901" s="10"/>
      <c r="C901" s="11"/>
      <c r="D901" s="25"/>
      <c r="E901" s="47"/>
      <c r="F901" s="27"/>
      <c r="G901" s="12"/>
      <c r="H901" s="20"/>
      <c r="I901" s="18"/>
      <c r="J901" s="18"/>
      <c r="K901" s="44"/>
      <c r="L901" s="11"/>
      <c r="M901" s="11"/>
      <c r="N901" s="11"/>
      <c r="O901" s="11"/>
      <c r="P901" s="72"/>
      <c r="Q901" s="72"/>
      <c r="R901" s="49"/>
    </row>
    <row r="902" spans="2:18" s="9" customFormat="1" x14ac:dyDescent="0.2">
      <c r="B902" s="10"/>
      <c r="C902" s="11"/>
      <c r="D902" s="25"/>
      <c r="E902" s="47"/>
      <c r="F902" s="27"/>
      <c r="G902" s="12"/>
      <c r="H902" s="20"/>
      <c r="I902" s="18"/>
      <c r="J902" s="18"/>
      <c r="K902" s="44"/>
      <c r="L902" s="11"/>
      <c r="M902" s="11"/>
      <c r="N902" s="11"/>
      <c r="O902" s="11"/>
      <c r="P902" s="72"/>
      <c r="Q902" s="72"/>
      <c r="R902" s="49"/>
    </row>
    <row r="903" spans="2:18" s="9" customFormat="1" x14ac:dyDescent="0.2">
      <c r="B903" s="10"/>
      <c r="C903" s="11"/>
      <c r="D903" s="25"/>
      <c r="E903" s="47"/>
      <c r="F903" s="27"/>
      <c r="G903" s="12"/>
      <c r="H903" s="20"/>
      <c r="I903" s="18"/>
      <c r="J903" s="18"/>
      <c r="K903" s="44"/>
      <c r="L903" s="11"/>
      <c r="M903" s="11"/>
      <c r="N903" s="11"/>
      <c r="O903" s="11"/>
      <c r="P903" s="72"/>
      <c r="Q903" s="72"/>
      <c r="R903" s="49"/>
    </row>
    <row r="904" spans="2:18" s="9" customFormat="1" x14ac:dyDescent="0.2">
      <c r="B904" s="10"/>
      <c r="C904" s="11"/>
      <c r="D904" s="25"/>
      <c r="E904" s="47"/>
      <c r="F904" s="27"/>
      <c r="G904" s="12"/>
      <c r="H904" s="20"/>
      <c r="I904" s="18"/>
      <c r="J904" s="18"/>
      <c r="K904" s="44"/>
      <c r="L904" s="11"/>
      <c r="M904" s="11"/>
      <c r="N904" s="11"/>
      <c r="O904" s="11"/>
      <c r="P904" s="72"/>
      <c r="Q904" s="72"/>
      <c r="R904" s="49"/>
    </row>
    <row r="905" spans="2:18" s="9" customFormat="1" x14ac:dyDescent="0.2">
      <c r="B905" s="10"/>
      <c r="C905" s="11"/>
      <c r="D905" s="25"/>
      <c r="E905" s="47"/>
      <c r="F905" s="27"/>
      <c r="G905" s="12"/>
      <c r="H905" s="20"/>
      <c r="I905" s="18"/>
      <c r="J905" s="18"/>
      <c r="K905" s="44"/>
      <c r="L905" s="11"/>
      <c r="M905" s="11"/>
      <c r="N905" s="11"/>
      <c r="O905" s="11"/>
      <c r="P905" s="72"/>
      <c r="Q905" s="72"/>
      <c r="R905" s="49"/>
    </row>
    <row r="906" spans="2:18" s="9" customFormat="1" x14ac:dyDescent="0.2">
      <c r="B906" s="10"/>
      <c r="C906" s="11"/>
      <c r="D906" s="25"/>
      <c r="E906" s="47"/>
      <c r="F906" s="27"/>
      <c r="G906" s="12"/>
      <c r="H906" s="20"/>
      <c r="I906" s="18"/>
      <c r="J906" s="18"/>
      <c r="K906" s="44"/>
      <c r="L906" s="11"/>
      <c r="M906" s="11"/>
      <c r="N906" s="11"/>
      <c r="O906" s="11"/>
      <c r="P906" s="72"/>
      <c r="Q906" s="72"/>
      <c r="R906" s="49"/>
    </row>
    <row r="907" spans="2:18" s="9" customFormat="1" x14ac:dyDescent="0.2">
      <c r="B907" s="10"/>
      <c r="C907" s="11"/>
      <c r="D907" s="25"/>
      <c r="E907" s="47"/>
      <c r="F907" s="27"/>
      <c r="G907" s="12"/>
      <c r="H907" s="20"/>
      <c r="I907" s="18"/>
      <c r="J907" s="18"/>
      <c r="K907" s="44"/>
      <c r="L907" s="11"/>
      <c r="M907" s="11"/>
      <c r="N907" s="11"/>
      <c r="O907" s="11"/>
      <c r="P907" s="72"/>
      <c r="Q907" s="72"/>
      <c r="R907" s="49"/>
    </row>
    <row r="908" spans="2:18" s="9" customFormat="1" x14ac:dyDescent="0.2">
      <c r="B908" s="10"/>
      <c r="C908" s="11"/>
      <c r="D908" s="25"/>
      <c r="E908" s="47"/>
      <c r="F908" s="27"/>
      <c r="G908" s="12"/>
      <c r="H908" s="20"/>
      <c r="I908" s="18"/>
      <c r="J908" s="18"/>
      <c r="K908" s="44"/>
      <c r="L908" s="11"/>
      <c r="M908" s="11"/>
      <c r="N908" s="11"/>
      <c r="O908" s="11"/>
      <c r="P908" s="72"/>
      <c r="Q908" s="72"/>
      <c r="R908" s="49"/>
    </row>
    <row r="909" spans="2:18" s="9" customFormat="1" x14ac:dyDescent="0.2">
      <c r="B909" s="10"/>
      <c r="C909" s="11"/>
      <c r="D909" s="25"/>
      <c r="E909" s="47"/>
      <c r="F909" s="27"/>
      <c r="G909" s="12"/>
      <c r="H909" s="20"/>
      <c r="I909" s="18"/>
      <c r="J909" s="18"/>
      <c r="K909" s="44"/>
      <c r="L909" s="11"/>
      <c r="M909" s="11"/>
      <c r="N909" s="11"/>
      <c r="O909" s="11"/>
      <c r="P909" s="72"/>
      <c r="Q909" s="72"/>
      <c r="R909" s="49"/>
    </row>
    <row r="910" spans="2:18" s="9" customFormat="1" x14ac:dyDescent="0.2">
      <c r="B910" s="10"/>
      <c r="C910" s="11"/>
      <c r="D910" s="25"/>
      <c r="E910" s="47"/>
      <c r="F910" s="27"/>
      <c r="G910" s="12"/>
      <c r="H910" s="20"/>
      <c r="I910" s="18"/>
      <c r="J910" s="18"/>
      <c r="K910" s="44"/>
      <c r="L910" s="11"/>
      <c r="M910" s="11"/>
      <c r="N910" s="11"/>
      <c r="O910" s="11"/>
      <c r="P910" s="72"/>
      <c r="Q910" s="72"/>
      <c r="R910" s="49"/>
    </row>
    <row r="911" spans="2:18" s="9" customFormat="1" x14ac:dyDescent="0.2">
      <c r="B911" s="10"/>
      <c r="C911" s="11"/>
      <c r="D911" s="25"/>
      <c r="E911" s="47"/>
      <c r="F911" s="27"/>
      <c r="G911" s="12"/>
      <c r="H911" s="20"/>
      <c r="I911" s="18"/>
      <c r="J911" s="18"/>
      <c r="K911" s="44"/>
      <c r="L911" s="11"/>
      <c r="M911" s="11"/>
      <c r="N911" s="11"/>
      <c r="O911" s="11"/>
      <c r="P911" s="72"/>
      <c r="Q911" s="72"/>
      <c r="R911" s="49"/>
    </row>
    <row r="912" spans="2:18" s="9" customFormat="1" x14ac:dyDescent="0.2">
      <c r="B912" s="10"/>
      <c r="C912" s="11"/>
      <c r="D912" s="25"/>
      <c r="E912" s="47"/>
      <c r="F912" s="27"/>
      <c r="G912" s="12"/>
      <c r="H912" s="20"/>
      <c r="I912" s="18"/>
      <c r="J912" s="18"/>
      <c r="K912" s="44"/>
      <c r="L912" s="11"/>
      <c r="M912" s="11"/>
      <c r="N912" s="11"/>
      <c r="O912" s="11"/>
      <c r="P912" s="72"/>
      <c r="Q912" s="72"/>
      <c r="R912" s="49"/>
    </row>
    <row r="913" spans="2:18" s="9" customFormat="1" x14ac:dyDescent="0.2">
      <c r="B913" s="10"/>
      <c r="C913" s="11"/>
      <c r="D913" s="25"/>
      <c r="E913" s="47"/>
      <c r="F913" s="27"/>
      <c r="G913" s="12"/>
      <c r="H913" s="20"/>
      <c r="I913" s="18"/>
      <c r="J913" s="18"/>
      <c r="K913" s="44"/>
      <c r="L913" s="11"/>
      <c r="M913" s="11"/>
      <c r="N913" s="11"/>
      <c r="O913" s="11"/>
      <c r="P913" s="72"/>
      <c r="Q913" s="72"/>
      <c r="R913" s="49"/>
    </row>
    <row r="914" spans="2:18" s="9" customFormat="1" x14ac:dyDescent="0.2">
      <c r="B914" s="10"/>
      <c r="C914" s="11"/>
      <c r="D914" s="25"/>
      <c r="E914" s="47"/>
      <c r="F914" s="27"/>
      <c r="G914" s="12"/>
      <c r="H914" s="20"/>
      <c r="I914" s="18"/>
      <c r="J914" s="18"/>
      <c r="K914" s="44"/>
      <c r="L914" s="11"/>
      <c r="M914" s="11"/>
      <c r="N914" s="11"/>
      <c r="O914" s="11"/>
      <c r="P914" s="72"/>
      <c r="Q914" s="72"/>
      <c r="R914" s="49"/>
    </row>
    <row r="915" spans="2:18" s="9" customFormat="1" x14ac:dyDescent="0.2">
      <c r="B915" s="10"/>
      <c r="C915" s="11"/>
      <c r="D915" s="25"/>
      <c r="E915" s="47"/>
      <c r="F915" s="27"/>
      <c r="G915" s="12"/>
      <c r="H915" s="20"/>
      <c r="I915" s="18"/>
      <c r="J915" s="18"/>
      <c r="K915" s="44"/>
      <c r="L915" s="11"/>
      <c r="M915" s="11"/>
      <c r="N915" s="11"/>
      <c r="O915" s="11"/>
      <c r="P915" s="72"/>
      <c r="Q915" s="72"/>
      <c r="R915" s="49"/>
    </row>
    <row r="916" spans="2:18" s="9" customFormat="1" x14ac:dyDescent="0.2">
      <c r="B916" s="10"/>
      <c r="C916" s="11"/>
      <c r="D916" s="25"/>
      <c r="E916" s="47"/>
      <c r="F916" s="27"/>
      <c r="G916" s="12"/>
      <c r="H916" s="20"/>
      <c r="I916" s="18"/>
      <c r="J916" s="18"/>
      <c r="K916" s="44"/>
      <c r="L916" s="11"/>
      <c r="M916" s="11"/>
      <c r="N916" s="11"/>
      <c r="O916" s="11"/>
      <c r="P916" s="72"/>
      <c r="Q916" s="72"/>
      <c r="R916" s="49"/>
    </row>
    <row r="917" spans="2:18" s="9" customFormat="1" x14ac:dyDescent="0.2">
      <c r="B917" s="10"/>
      <c r="C917" s="11"/>
      <c r="D917" s="25"/>
      <c r="E917" s="47"/>
      <c r="F917" s="27"/>
      <c r="G917" s="12"/>
      <c r="H917" s="20"/>
      <c r="I917" s="18"/>
      <c r="J917" s="18"/>
      <c r="K917" s="44"/>
      <c r="L917" s="11"/>
      <c r="M917" s="11"/>
      <c r="N917" s="11"/>
      <c r="O917" s="11"/>
      <c r="P917" s="72"/>
      <c r="Q917" s="72"/>
      <c r="R917" s="49"/>
    </row>
    <row r="918" spans="2:18" s="9" customFormat="1" x14ac:dyDescent="0.2">
      <c r="B918" s="10"/>
      <c r="C918" s="11"/>
      <c r="D918" s="25"/>
      <c r="E918" s="47"/>
      <c r="F918" s="27"/>
      <c r="G918" s="12"/>
      <c r="H918" s="20"/>
      <c r="I918" s="18"/>
      <c r="J918" s="18"/>
      <c r="K918" s="44"/>
      <c r="L918" s="11"/>
      <c r="M918" s="11"/>
      <c r="N918" s="11"/>
      <c r="O918" s="11"/>
      <c r="P918" s="72"/>
      <c r="Q918" s="72"/>
      <c r="R918" s="49"/>
    </row>
    <row r="919" spans="2:18" s="9" customFormat="1" x14ac:dyDescent="0.2">
      <c r="B919" s="10"/>
      <c r="C919" s="11"/>
      <c r="D919" s="25"/>
      <c r="E919" s="47"/>
      <c r="F919" s="27"/>
      <c r="G919" s="12"/>
      <c r="H919" s="20"/>
      <c r="I919" s="18"/>
      <c r="J919" s="18"/>
      <c r="K919" s="44"/>
      <c r="L919" s="11"/>
      <c r="M919" s="11"/>
      <c r="N919" s="11"/>
      <c r="O919" s="11"/>
      <c r="P919" s="72"/>
      <c r="Q919" s="72"/>
      <c r="R919" s="49"/>
    </row>
    <row r="920" spans="2:18" s="9" customFormat="1" x14ac:dyDescent="0.2">
      <c r="B920" s="10"/>
      <c r="C920" s="11"/>
      <c r="D920" s="25"/>
      <c r="E920" s="47"/>
      <c r="F920" s="27"/>
      <c r="G920" s="12"/>
      <c r="H920" s="20"/>
      <c r="I920" s="18"/>
      <c r="J920" s="18"/>
      <c r="K920" s="44"/>
      <c r="L920" s="11"/>
      <c r="M920" s="11"/>
      <c r="N920" s="11"/>
      <c r="O920" s="11"/>
      <c r="P920" s="72"/>
      <c r="Q920" s="72"/>
      <c r="R920" s="49"/>
    </row>
    <row r="921" spans="2:18" s="9" customFormat="1" x14ac:dyDescent="0.2">
      <c r="B921" s="10"/>
      <c r="C921" s="11"/>
      <c r="D921" s="25"/>
      <c r="E921" s="47"/>
      <c r="F921" s="27"/>
      <c r="G921" s="12"/>
      <c r="H921" s="20"/>
      <c r="I921" s="18"/>
      <c r="J921" s="18"/>
      <c r="K921" s="44"/>
      <c r="L921" s="11"/>
      <c r="M921" s="11"/>
      <c r="N921" s="11"/>
      <c r="O921" s="11"/>
      <c r="P921" s="72"/>
      <c r="Q921" s="72"/>
      <c r="R921" s="49"/>
    </row>
    <row r="922" spans="2:18" s="9" customFormat="1" x14ac:dyDescent="0.2">
      <c r="B922" s="10"/>
      <c r="C922" s="11"/>
      <c r="D922" s="25"/>
      <c r="E922" s="47"/>
      <c r="F922" s="27"/>
      <c r="G922" s="12"/>
      <c r="H922" s="20"/>
      <c r="I922" s="18"/>
      <c r="J922" s="18"/>
      <c r="K922" s="44"/>
      <c r="L922" s="11"/>
      <c r="M922" s="11"/>
      <c r="N922" s="11"/>
      <c r="O922" s="11"/>
      <c r="P922" s="72"/>
      <c r="Q922" s="72"/>
      <c r="R922" s="49"/>
    </row>
    <row r="923" spans="2:18" s="9" customFormat="1" x14ac:dyDescent="0.2">
      <c r="B923" s="10"/>
      <c r="C923" s="11"/>
      <c r="D923" s="25"/>
      <c r="E923" s="47"/>
      <c r="F923" s="27"/>
      <c r="G923" s="12"/>
      <c r="H923" s="20"/>
      <c r="I923" s="18"/>
      <c r="J923" s="18"/>
      <c r="K923" s="44"/>
      <c r="L923" s="11"/>
      <c r="M923" s="11"/>
      <c r="N923" s="11"/>
      <c r="O923" s="11"/>
      <c r="P923" s="72"/>
      <c r="Q923" s="72"/>
      <c r="R923" s="49"/>
    </row>
    <row r="924" spans="2:18" s="9" customFormat="1" x14ac:dyDescent="0.2">
      <c r="B924" s="10"/>
      <c r="C924" s="11"/>
      <c r="D924" s="25"/>
      <c r="E924" s="47"/>
      <c r="F924" s="27"/>
      <c r="G924" s="12"/>
      <c r="H924" s="20"/>
      <c r="I924" s="18"/>
      <c r="J924" s="18"/>
      <c r="K924" s="44"/>
      <c r="L924" s="11"/>
      <c r="M924" s="11"/>
      <c r="N924" s="11"/>
      <c r="O924" s="11"/>
      <c r="P924" s="72"/>
      <c r="Q924" s="72"/>
      <c r="R924" s="49"/>
    </row>
    <row r="925" spans="2:18" s="9" customFormat="1" x14ac:dyDescent="0.2">
      <c r="B925" s="10"/>
      <c r="C925" s="11"/>
      <c r="D925" s="25"/>
      <c r="E925" s="47"/>
      <c r="F925" s="27"/>
      <c r="G925" s="12"/>
      <c r="H925" s="20"/>
      <c r="I925" s="18"/>
      <c r="J925" s="18"/>
      <c r="K925" s="44"/>
      <c r="L925" s="11"/>
      <c r="M925" s="11"/>
      <c r="N925" s="11"/>
      <c r="O925" s="11"/>
      <c r="P925" s="72"/>
      <c r="Q925" s="72"/>
      <c r="R925" s="49"/>
    </row>
    <row r="926" spans="2:18" s="9" customFormat="1" x14ac:dyDescent="0.2">
      <c r="B926" s="10"/>
      <c r="C926" s="11"/>
      <c r="D926" s="25"/>
      <c r="E926" s="47"/>
      <c r="F926" s="27"/>
      <c r="G926" s="12"/>
      <c r="H926" s="20"/>
      <c r="I926" s="18"/>
      <c r="J926" s="18"/>
      <c r="K926" s="44"/>
      <c r="L926" s="11"/>
      <c r="M926" s="11"/>
      <c r="N926" s="11"/>
      <c r="O926" s="11"/>
      <c r="P926" s="72"/>
      <c r="Q926" s="72"/>
      <c r="R926" s="49"/>
    </row>
    <row r="927" spans="2:18" s="9" customFormat="1" x14ac:dyDescent="0.2">
      <c r="B927" s="10"/>
      <c r="C927" s="11"/>
      <c r="D927" s="25"/>
      <c r="E927" s="47"/>
      <c r="F927" s="27"/>
      <c r="G927" s="12"/>
      <c r="H927" s="20"/>
      <c r="I927" s="18"/>
      <c r="J927" s="18"/>
      <c r="K927" s="44"/>
      <c r="L927" s="11"/>
      <c r="M927" s="11"/>
      <c r="N927" s="11"/>
      <c r="O927" s="11"/>
      <c r="P927" s="72"/>
      <c r="Q927" s="72"/>
      <c r="R927" s="49"/>
    </row>
    <row r="928" spans="2:18" s="9" customFormat="1" x14ac:dyDescent="0.2">
      <c r="B928" s="10"/>
      <c r="C928" s="11"/>
      <c r="D928" s="25"/>
      <c r="E928" s="47"/>
      <c r="F928" s="27"/>
      <c r="G928" s="12"/>
      <c r="H928" s="20"/>
      <c r="I928" s="18"/>
      <c r="J928" s="18"/>
      <c r="K928" s="44"/>
      <c r="L928" s="11"/>
      <c r="M928" s="11"/>
      <c r="N928" s="11"/>
      <c r="O928" s="11"/>
      <c r="P928" s="72"/>
      <c r="Q928" s="72"/>
      <c r="R928" s="49"/>
    </row>
    <row r="929" spans="2:18" s="9" customFormat="1" x14ac:dyDescent="0.2">
      <c r="B929" s="10"/>
      <c r="C929" s="11"/>
      <c r="D929" s="25"/>
      <c r="E929" s="47"/>
      <c r="F929" s="27"/>
      <c r="G929" s="12"/>
      <c r="H929" s="20"/>
      <c r="I929" s="18"/>
      <c r="J929" s="18"/>
      <c r="K929" s="44"/>
      <c r="L929" s="11"/>
      <c r="M929" s="11"/>
      <c r="N929" s="11"/>
      <c r="O929" s="11"/>
      <c r="P929" s="72"/>
      <c r="Q929" s="72"/>
      <c r="R929" s="49"/>
    </row>
    <row r="930" spans="2:18" s="9" customFormat="1" x14ac:dyDescent="0.2">
      <c r="B930" s="10"/>
      <c r="C930" s="11"/>
      <c r="D930" s="25"/>
      <c r="E930" s="47"/>
      <c r="F930" s="27"/>
      <c r="G930" s="12"/>
      <c r="H930" s="20"/>
      <c r="I930" s="18"/>
      <c r="J930" s="18"/>
      <c r="K930" s="44"/>
      <c r="L930" s="11"/>
      <c r="M930" s="11"/>
      <c r="N930" s="11"/>
      <c r="O930" s="11"/>
      <c r="P930" s="72"/>
      <c r="Q930" s="72"/>
      <c r="R930" s="49"/>
    </row>
    <row r="931" spans="2:18" s="9" customFormat="1" x14ac:dyDescent="0.2">
      <c r="B931" s="10"/>
      <c r="C931" s="11"/>
      <c r="D931" s="25"/>
      <c r="E931" s="47"/>
      <c r="F931" s="27"/>
      <c r="G931" s="12"/>
      <c r="H931" s="20"/>
      <c r="I931" s="18"/>
      <c r="J931" s="18"/>
      <c r="K931" s="44"/>
      <c r="L931" s="11"/>
      <c r="M931" s="11"/>
      <c r="N931" s="11"/>
      <c r="O931" s="11"/>
      <c r="P931" s="72"/>
      <c r="Q931" s="72"/>
      <c r="R931" s="49"/>
    </row>
    <row r="932" spans="2:18" s="9" customFormat="1" x14ac:dyDescent="0.2">
      <c r="B932" s="10"/>
      <c r="C932" s="11"/>
      <c r="D932" s="25"/>
      <c r="E932" s="47"/>
      <c r="F932" s="27"/>
      <c r="G932" s="12"/>
      <c r="H932" s="20"/>
      <c r="I932" s="18"/>
      <c r="J932" s="18"/>
      <c r="K932" s="44"/>
      <c r="L932" s="11"/>
      <c r="M932" s="11"/>
      <c r="N932" s="11"/>
      <c r="O932" s="11"/>
      <c r="P932" s="72"/>
      <c r="Q932" s="72"/>
      <c r="R932" s="49"/>
    </row>
    <row r="933" spans="2:18" s="9" customFormat="1" x14ac:dyDescent="0.2">
      <c r="B933" s="10"/>
      <c r="C933" s="11"/>
      <c r="D933" s="25"/>
      <c r="E933" s="47"/>
      <c r="F933" s="27"/>
      <c r="G933" s="12"/>
      <c r="H933" s="20"/>
      <c r="I933" s="18"/>
      <c r="J933" s="18"/>
      <c r="K933" s="44"/>
      <c r="L933" s="11"/>
      <c r="M933" s="11"/>
      <c r="N933" s="11"/>
      <c r="O933" s="11"/>
      <c r="P933" s="72"/>
      <c r="Q933" s="72"/>
      <c r="R933" s="49"/>
    </row>
    <row r="934" spans="2:18" s="9" customFormat="1" x14ac:dyDescent="0.2">
      <c r="B934" s="10"/>
      <c r="C934" s="11"/>
      <c r="D934" s="25"/>
      <c r="E934" s="47"/>
      <c r="F934" s="27"/>
      <c r="G934" s="12"/>
      <c r="H934" s="20"/>
      <c r="I934" s="18"/>
      <c r="J934" s="18"/>
      <c r="K934" s="44"/>
      <c r="L934" s="11"/>
      <c r="M934" s="11"/>
      <c r="N934" s="11"/>
      <c r="O934" s="11"/>
      <c r="P934" s="72"/>
      <c r="Q934" s="72"/>
      <c r="R934" s="49"/>
    </row>
    <row r="935" spans="2:18" s="9" customFormat="1" x14ac:dyDescent="0.2">
      <c r="B935" s="10"/>
      <c r="C935" s="11"/>
      <c r="D935" s="25"/>
      <c r="E935" s="47"/>
      <c r="F935" s="27"/>
      <c r="G935" s="12"/>
      <c r="H935" s="20"/>
      <c r="I935" s="18"/>
      <c r="J935" s="18"/>
      <c r="K935" s="44"/>
      <c r="L935" s="11"/>
      <c r="M935" s="11"/>
      <c r="N935" s="11"/>
      <c r="O935" s="11"/>
      <c r="P935" s="72"/>
      <c r="Q935" s="72"/>
      <c r="R935" s="49"/>
    </row>
    <row r="936" spans="2:18" s="9" customFormat="1" x14ac:dyDescent="0.2">
      <c r="B936" s="10"/>
      <c r="C936" s="11"/>
      <c r="D936" s="25"/>
      <c r="E936" s="47"/>
      <c r="F936" s="27"/>
      <c r="G936" s="12"/>
      <c r="H936" s="20"/>
      <c r="I936" s="18"/>
      <c r="J936" s="18"/>
      <c r="K936" s="44"/>
      <c r="L936" s="11"/>
      <c r="M936" s="11"/>
      <c r="N936" s="11"/>
      <c r="O936" s="11"/>
      <c r="P936" s="72"/>
      <c r="Q936" s="72"/>
      <c r="R936" s="49"/>
    </row>
    <row r="937" spans="2:18" s="9" customFormat="1" x14ac:dyDescent="0.2">
      <c r="B937" s="10"/>
      <c r="C937" s="11"/>
      <c r="D937" s="25"/>
      <c r="E937" s="47"/>
      <c r="F937" s="27"/>
      <c r="G937" s="12"/>
      <c r="H937" s="20"/>
      <c r="I937" s="18"/>
      <c r="J937" s="18"/>
      <c r="K937" s="44"/>
      <c r="L937" s="11"/>
      <c r="M937" s="11"/>
      <c r="N937" s="11"/>
      <c r="O937" s="11"/>
      <c r="P937" s="72"/>
      <c r="Q937" s="72"/>
      <c r="R937" s="49"/>
    </row>
    <row r="938" spans="2:18" s="9" customFormat="1" x14ac:dyDescent="0.2">
      <c r="B938" s="10"/>
      <c r="C938" s="11"/>
      <c r="D938" s="25"/>
      <c r="E938" s="47"/>
      <c r="F938" s="27"/>
      <c r="G938" s="12"/>
      <c r="H938" s="20"/>
      <c r="I938" s="18"/>
      <c r="J938" s="18"/>
      <c r="K938" s="44"/>
      <c r="L938" s="11"/>
      <c r="M938" s="11"/>
      <c r="N938" s="11"/>
      <c r="O938" s="11"/>
      <c r="P938" s="72"/>
      <c r="Q938" s="72"/>
      <c r="R938" s="49"/>
    </row>
    <row r="939" spans="2:18" s="9" customFormat="1" x14ac:dyDescent="0.2">
      <c r="B939" s="10"/>
      <c r="C939" s="11"/>
      <c r="D939" s="25"/>
      <c r="E939" s="47"/>
      <c r="F939" s="27"/>
      <c r="G939" s="12"/>
      <c r="H939" s="20"/>
      <c r="I939" s="18"/>
      <c r="J939" s="18"/>
      <c r="K939" s="44"/>
      <c r="L939" s="11"/>
      <c r="M939" s="11"/>
      <c r="N939" s="11"/>
      <c r="O939" s="11"/>
      <c r="P939" s="72"/>
      <c r="Q939" s="72"/>
      <c r="R939" s="49"/>
    </row>
    <row r="940" spans="2:18" s="9" customFormat="1" x14ac:dyDescent="0.2">
      <c r="B940" s="10"/>
      <c r="C940" s="11"/>
      <c r="D940" s="25"/>
      <c r="E940" s="47"/>
      <c r="F940" s="27"/>
      <c r="G940" s="12"/>
      <c r="H940" s="20"/>
      <c r="I940" s="18"/>
      <c r="J940" s="18"/>
      <c r="K940" s="44"/>
      <c r="L940" s="11"/>
      <c r="M940" s="11"/>
      <c r="N940" s="11"/>
      <c r="O940" s="11"/>
      <c r="P940" s="72"/>
      <c r="Q940" s="72"/>
      <c r="R940" s="49"/>
    </row>
    <row r="941" spans="2:18" s="9" customFormat="1" x14ac:dyDescent="0.2">
      <c r="B941" s="10"/>
      <c r="C941" s="11"/>
      <c r="D941" s="25"/>
      <c r="E941" s="47"/>
      <c r="F941" s="27"/>
      <c r="G941" s="12"/>
      <c r="H941" s="20"/>
      <c r="I941" s="18"/>
      <c r="J941" s="18"/>
      <c r="K941" s="44"/>
      <c r="L941" s="11"/>
      <c r="M941" s="11"/>
      <c r="N941" s="11"/>
      <c r="O941" s="11"/>
      <c r="P941" s="72"/>
      <c r="Q941" s="72"/>
      <c r="R941" s="49"/>
    </row>
    <row r="942" spans="2:18" s="9" customFormat="1" x14ac:dyDescent="0.2">
      <c r="B942" s="10"/>
      <c r="C942" s="11"/>
      <c r="D942" s="25"/>
      <c r="E942" s="47"/>
      <c r="F942" s="27"/>
      <c r="G942" s="12"/>
      <c r="H942" s="20"/>
      <c r="I942" s="18"/>
      <c r="J942" s="18"/>
      <c r="K942" s="44"/>
      <c r="L942" s="11"/>
      <c r="M942" s="11"/>
      <c r="N942" s="11"/>
      <c r="O942" s="11"/>
      <c r="P942" s="72"/>
      <c r="Q942" s="72"/>
      <c r="R942" s="49"/>
    </row>
    <row r="943" spans="2:18" s="9" customFormat="1" x14ac:dyDescent="0.2">
      <c r="B943" s="10"/>
      <c r="C943" s="11"/>
      <c r="D943" s="25"/>
      <c r="E943" s="47"/>
      <c r="F943" s="27"/>
      <c r="G943" s="12"/>
      <c r="H943" s="20"/>
      <c r="I943" s="18"/>
      <c r="J943" s="18"/>
      <c r="K943" s="44"/>
      <c r="L943" s="11"/>
      <c r="M943" s="11"/>
      <c r="N943" s="11"/>
      <c r="O943" s="11"/>
      <c r="P943" s="72"/>
      <c r="Q943" s="72"/>
      <c r="R943" s="49"/>
    </row>
    <row r="944" spans="2:18" s="9" customFormat="1" x14ac:dyDescent="0.2">
      <c r="B944" s="10"/>
      <c r="C944" s="11"/>
      <c r="D944" s="25"/>
      <c r="E944" s="47"/>
      <c r="F944" s="27"/>
      <c r="G944" s="12"/>
      <c r="H944" s="20"/>
      <c r="I944" s="18"/>
      <c r="J944" s="18"/>
      <c r="K944" s="44"/>
      <c r="L944" s="11"/>
      <c r="M944" s="11"/>
      <c r="N944" s="11"/>
      <c r="O944" s="11"/>
      <c r="P944" s="72"/>
      <c r="Q944" s="72"/>
      <c r="R944" s="49"/>
    </row>
    <row r="945" spans="2:18" s="9" customFormat="1" x14ac:dyDescent="0.2">
      <c r="B945" s="10"/>
      <c r="C945" s="11"/>
      <c r="D945" s="25"/>
      <c r="E945" s="47"/>
      <c r="F945" s="27"/>
      <c r="G945" s="12"/>
      <c r="H945" s="20"/>
      <c r="I945" s="18"/>
      <c r="J945" s="18"/>
      <c r="K945" s="44"/>
      <c r="L945" s="11"/>
      <c r="M945" s="11"/>
      <c r="N945" s="11"/>
      <c r="O945" s="11"/>
      <c r="P945" s="72"/>
      <c r="Q945" s="72"/>
      <c r="R945" s="49"/>
    </row>
    <row r="946" spans="2:18" s="9" customFormat="1" x14ac:dyDescent="0.2">
      <c r="B946" s="10"/>
      <c r="C946" s="11"/>
      <c r="D946" s="25"/>
      <c r="E946" s="47"/>
      <c r="F946" s="27"/>
      <c r="G946" s="12"/>
      <c r="H946" s="20"/>
      <c r="I946" s="18"/>
      <c r="J946" s="18"/>
      <c r="K946" s="44"/>
      <c r="L946" s="11"/>
      <c r="M946" s="11"/>
      <c r="N946" s="11"/>
      <c r="O946" s="11"/>
      <c r="P946" s="72"/>
      <c r="Q946" s="72"/>
      <c r="R946" s="49"/>
    </row>
    <row r="947" spans="2:18" s="9" customFormat="1" x14ac:dyDescent="0.2">
      <c r="B947" s="10"/>
      <c r="C947" s="11"/>
      <c r="D947" s="25"/>
      <c r="E947" s="47"/>
      <c r="F947" s="27"/>
      <c r="G947" s="12"/>
      <c r="H947" s="20"/>
      <c r="I947" s="18"/>
      <c r="J947" s="18"/>
      <c r="K947" s="44"/>
      <c r="L947" s="11"/>
      <c r="M947" s="11"/>
      <c r="N947" s="11"/>
      <c r="O947" s="11"/>
      <c r="P947" s="72"/>
      <c r="Q947" s="72"/>
      <c r="R947" s="49"/>
    </row>
    <row r="948" spans="2:18" s="9" customFormat="1" x14ac:dyDescent="0.2">
      <c r="B948" s="10"/>
      <c r="C948" s="11"/>
      <c r="D948" s="25"/>
      <c r="E948" s="47"/>
      <c r="F948" s="27"/>
      <c r="G948" s="12"/>
      <c r="H948" s="20"/>
      <c r="I948" s="18"/>
      <c r="J948" s="18"/>
      <c r="K948" s="44"/>
      <c r="L948" s="11"/>
      <c r="M948" s="11"/>
      <c r="N948" s="11"/>
      <c r="O948" s="11"/>
      <c r="P948" s="72"/>
      <c r="Q948" s="72"/>
      <c r="R948" s="49"/>
    </row>
    <row r="949" spans="2:18" s="9" customFormat="1" x14ac:dyDescent="0.2">
      <c r="B949" s="10"/>
      <c r="C949" s="11"/>
      <c r="D949" s="25"/>
      <c r="E949" s="47"/>
      <c r="F949" s="27"/>
      <c r="G949" s="12"/>
      <c r="H949" s="20"/>
      <c r="I949" s="18"/>
      <c r="J949" s="18"/>
      <c r="K949" s="44"/>
      <c r="L949" s="11"/>
      <c r="M949" s="11"/>
      <c r="N949" s="11"/>
      <c r="O949" s="11"/>
      <c r="P949" s="72"/>
      <c r="Q949" s="72"/>
      <c r="R949" s="49"/>
    </row>
    <row r="950" spans="2:18" s="9" customFormat="1" x14ac:dyDescent="0.2">
      <c r="B950" s="10"/>
      <c r="C950" s="11"/>
      <c r="D950" s="25"/>
      <c r="E950" s="47"/>
      <c r="F950" s="27"/>
      <c r="G950" s="12"/>
      <c r="H950" s="20"/>
      <c r="I950" s="18"/>
      <c r="J950" s="18"/>
      <c r="K950" s="44"/>
      <c r="L950" s="11"/>
      <c r="M950" s="11"/>
      <c r="N950" s="11"/>
      <c r="O950" s="11"/>
      <c r="P950" s="72"/>
      <c r="Q950" s="72"/>
      <c r="R950" s="49"/>
    </row>
    <row r="951" spans="2:18" s="9" customFormat="1" x14ac:dyDescent="0.2">
      <c r="B951" s="10"/>
      <c r="C951" s="11"/>
      <c r="D951" s="25"/>
      <c r="E951" s="47"/>
      <c r="F951" s="27"/>
      <c r="G951" s="12"/>
      <c r="H951" s="20"/>
      <c r="I951" s="18"/>
      <c r="J951" s="18"/>
      <c r="K951" s="44"/>
      <c r="L951" s="11"/>
      <c r="M951" s="11"/>
      <c r="N951" s="11"/>
      <c r="O951" s="11"/>
      <c r="P951" s="72"/>
      <c r="Q951" s="72"/>
      <c r="R951" s="49"/>
    </row>
    <row r="952" spans="2:18" s="9" customFormat="1" x14ac:dyDescent="0.2">
      <c r="B952" s="10"/>
      <c r="C952" s="11"/>
      <c r="D952" s="25"/>
      <c r="E952" s="47"/>
      <c r="F952" s="27"/>
      <c r="G952" s="12"/>
      <c r="H952" s="20"/>
      <c r="I952" s="18"/>
      <c r="J952" s="18"/>
      <c r="K952" s="44"/>
      <c r="L952" s="11"/>
      <c r="M952" s="11"/>
      <c r="N952" s="11"/>
      <c r="O952" s="11"/>
      <c r="P952" s="72"/>
      <c r="Q952" s="72"/>
      <c r="R952" s="49"/>
    </row>
    <row r="953" spans="2:18" s="9" customFormat="1" x14ac:dyDescent="0.2">
      <c r="B953" s="10"/>
      <c r="C953" s="11"/>
      <c r="D953" s="25"/>
      <c r="E953" s="47"/>
      <c r="F953" s="27"/>
      <c r="G953" s="12"/>
      <c r="H953" s="20"/>
      <c r="I953" s="18"/>
      <c r="J953" s="18"/>
      <c r="K953" s="44"/>
      <c r="L953" s="11"/>
      <c r="M953" s="11"/>
      <c r="N953" s="11"/>
      <c r="O953" s="11"/>
      <c r="P953" s="72"/>
      <c r="Q953" s="72"/>
      <c r="R953" s="49"/>
    </row>
    <row r="954" spans="2:18" s="9" customFormat="1" x14ac:dyDescent="0.2">
      <c r="B954" s="10"/>
      <c r="C954" s="11"/>
      <c r="D954" s="25"/>
      <c r="E954" s="47"/>
      <c r="F954" s="27"/>
      <c r="G954" s="12"/>
      <c r="H954" s="20"/>
      <c r="I954" s="18"/>
      <c r="J954" s="18"/>
      <c r="K954" s="44"/>
      <c r="L954" s="11"/>
      <c r="M954" s="11"/>
      <c r="N954" s="11"/>
      <c r="O954" s="11"/>
      <c r="P954" s="72"/>
      <c r="Q954" s="72"/>
      <c r="R954" s="49"/>
    </row>
    <row r="955" spans="2:18" s="9" customFormat="1" x14ac:dyDescent="0.2">
      <c r="B955" s="10"/>
      <c r="C955" s="11"/>
      <c r="D955" s="25"/>
      <c r="E955" s="47"/>
      <c r="F955" s="27"/>
      <c r="G955" s="12"/>
      <c r="H955" s="20"/>
      <c r="I955" s="18"/>
      <c r="J955" s="18"/>
      <c r="K955" s="44"/>
      <c r="L955" s="11"/>
      <c r="M955" s="11"/>
      <c r="N955" s="11"/>
      <c r="O955" s="11"/>
      <c r="P955" s="72"/>
      <c r="Q955" s="72"/>
      <c r="R955" s="49"/>
    </row>
    <row r="956" spans="2:18" s="9" customFormat="1" x14ac:dyDescent="0.2">
      <c r="B956" s="10"/>
      <c r="C956" s="11"/>
      <c r="D956" s="25"/>
      <c r="E956" s="47"/>
      <c r="F956" s="27"/>
      <c r="G956" s="12"/>
      <c r="H956" s="20"/>
      <c r="I956" s="18"/>
      <c r="J956" s="18"/>
      <c r="K956" s="44"/>
      <c r="L956" s="11"/>
      <c r="M956" s="11"/>
      <c r="N956" s="11"/>
      <c r="O956" s="11"/>
      <c r="P956" s="72"/>
      <c r="Q956" s="72"/>
      <c r="R956" s="49"/>
    </row>
    <row r="957" spans="2:18" s="9" customFormat="1" x14ac:dyDescent="0.2">
      <c r="B957" s="10"/>
      <c r="C957" s="11"/>
      <c r="D957" s="25"/>
      <c r="E957" s="47"/>
      <c r="F957" s="27"/>
      <c r="G957" s="12"/>
      <c r="H957" s="20"/>
      <c r="I957" s="18"/>
      <c r="J957" s="18"/>
      <c r="K957" s="44"/>
      <c r="L957" s="11"/>
      <c r="M957" s="11"/>
      <c r="N957" s="11"/>
      <c r="O957" s="11"/>
      <c r="P957" s="72"/>
      <c r="Q957" s="72"/>
      <c r="R957" s="49"/>
    </row>
    <row r="958" spans="2:18" s="9" customFormat="1" x14ac:dyDescent="0.2">
      <c r="B958" s="10"/>
      <c r="C958" s="11"/>
      <c r="D958" s="25"/>
      <c r="E958" s="47"/>
      <c r="F958" s="27"/>
      <c r="G958" s="12"/>
      <c r="H958" s="20"/>
      <c r="I958" s="18"/>
      <c r="J958" s="18"/>
      <c r="K958" s="44"/>
      <c r="L958" s="11"/>
      <c r="M958" s="11"/>
      <c r="N958" s="11"/>
      <c r="O958" s="11"/>
      <c r="P958" s="72"/>
      <c r="Q958" s="72"/>
      <c r="R958" s="49"/>
    </row>
    <row r="959" spans="2:18" s="9" customFormat="1" x14ac:dyDescent="0.2">
      <c r="B959" s="10"/>
      <c r="C959" s="11"/>
      <c r="D959" s="25"/>
      <c r="E959" s="47"/>
      <c r="F959" s="27"/>
      <c r="G959" s="12"/>
      <c r="H959" s="20"/>
      <c r="I959" s="18"/>
      <c r="J959" s="18"/>
      <c r="K959" s="44"/>
      <c r="L959" s="11"/>
      <c r="M959" s="11"/>
      <c r="N959" s="11"/>
      <c r="O959" s="11"/>
      <c r="P959" s="72"/>
      <c r="Q959" s="72"/>
      <c r="R959" s="49"/>
    </row>
    <row r="960" spans="2:18" s="9" customFormat="1" x14ac:dyDescent="0.2">
      <c r="B960" s="10"/>
      <c r="C960" s="11"/>
      <c r="D960" s="25"/>
      <c r="E960" s="47"/>
      <c r="F960" s="27"/>
      <c r="G960" s="12"/>
      <c r="H960" s="20"/>
      <c r="I960" s="18"/>
      <c r="J960" s="18"/>
      <c r="K960" s="44"/>
      <c r="L960" s="11"/>
      <c r="M960" s="11"/>
      <c r="N960" s="11"/>
      <c r="O960" s="11"/>
      <c r="P960" s="72"/>
      <c r="Q960" s="72"/>
      <c r="R960" s="49"/>
    </row>
    <row r="961" spans="2:18" s="9" customFormat="1" x14ac:dyDescent="0.2">
      <c r="B961" s="10"/>
      <c r="C961" s="11"/>
      <c r="D961" s="25"/>
      <c r="E961" s="47"/>
      <c r="F961" s="27"/>
      <c r="G961" s="12"/>
      <c r="H961" s="20"/>
      <c r="I961" s="18"/>
      <c r="J961" s="18"/>
      <c r="K961" s="44"/>
      <c r="L961" s="11"/>
      <c r="M961" s="11"/>
      <c r="N961" s="11"/>
      <c r="O961" s="11"/>
      <c r="P961" s="72"/>
      <c r="Q961" s="72"/>
      <c r="R961" s="49"/>
    </row>
    <row r="962" spans="2:18" s="9" customFormat="1" x14ac:dyDescent="0.2">
      <c r="B962" s="10"/>
      <c r="C962" s="11"/>
      <c r="D962" s="25"/>
      <c r="E962" s="47"/>
      <c r="F962" s="27"/>
      <c r="G962" s="12"/>
      <c r="H962" s="20"/>
      <c r="I962" s="18"/>
      <c r="J962" s="18"/>
      <c r="K962" s="44"/>
      <c r="L962" s="11"/>
      <c r="M962" s="11"/>
      <c r="N962" s="11"/>
      <c r="O962" s="11"/>
      <c r="P962" s="72"/>
      <c r="Q962" s="72"/>
      <c r="R962" s="49"/>
    </row>
    <row r="963" spans="2:18" s="9" customFormat="1" x14ac:dyDescent="0.2">
      <c r="B963" s="10"/>
      <c r="C963" s="11"/>
      <c r="D963" s="25"/>
      <c r="E963" s="47"/>
      <c r="F963" s="27"/>
      <c r="G963" s="12"/>
      <c r="H963" s="20"/>
      <c r="I963" s="18"/>
      <c r="J963" s="18"/>
      <c r="K963" s="44"/>
      <c r="L963" s="11"/>
      <c r="M963" s="11"/>
      <c r="N963" s="11"/>
      <c r="O963" s="11"/>
      <c r="P963" s="72"/>
      <c r="Q963" s="72"/>
      <c r="R963" s="49"/>
    </row>
    <row r="964" spans="2:18" s="9" customFormat="1" x14ac:dyDescent="0.2">
      <c r="B964" s="10"/>
      <c r="C964" s="11"/>
      <c r="D964" s="25"/>
      <c r="E964" s="47"/>
      <c r="F964" s="27"/>
      <c r="G964" s="12"/>
      <c r="H964" s="20"/>
      <c r="I964" s="18"/>
      <c r="J964" s="18"/>
      <c r="K964" s="44"/>
      <c r="L964" s="11"/>
      <c r="M964" s="11"/>
      <c r="N964" s="11"/>
      <c r="O964" s="11"/>
      <c r="P964" s="72"/>
      <c r="Q964" s="72"/>
      <c r="R964" s="49"/>
    </row>
    <row r="965" spans="2:18" s="9" customFormat="1" x14ac:dyDescent="0.2">
      <c r="B965" s="10"/>
      <c r="C965" s="11"/>
      <c r="D965" s="25"/>
      <c r="E965" s="47"/>
      <c r="F965" s="27"/>
      <c r="G965" s="12"/>
      <c r="H965" s="20"/>
      <c r="I965" s="18"/>
      <c r="J965" s="18"/>
      <c r="K965" s="44"/>
      <c r="L965" s="11"/>
      <c r="M965" s="11"/>
      <c r="N965" s="11"/>
      <c r="O965" s="11"/>
      <c r="P965" s="72"/>
      <c r="Q965" s="72"/>
      <c r="R965" s="49"/>
    </row>
    <row r="966" spans="2:18" s="9" customFormat="1" x14ac:dyDescent="0.2">
      <c r="B966" s="10"/>
      <c r="C966" s="11"/>
      <c r="D966" s="25"/>
      <c r="E966" s="47"/>
      <c r="F966" s="27"/>
      <c r="G966" s="12"/>
      <c r="H966" s="20"/>
      <c r="I966" s="18"/>
      <c r="J966" s="18"/>
      <c r="K966" s="44"/>
      <c r="L966" s="11"/>
      <c r="M966" s="11"/>
      <c r="N966" s="11"/>
      <c r="O966" s="11"/>
      <c r="P966" s="72"/>
      <c r="Q966" s="72"/>
      <c r="R966" s="49"/>
    </row>
    <row r="967" spans="2:18" s="9" customFormat="1" x14ac:dyDescent="0.2">
      <c r="B967" s="10"/>
      <c r="C967" s="11"/>
      <c r="D967" s="25"/>
      <c r="E967" s="47"/>
      <c r="F967" s="27"/>
      <c r="G967" s="12"/>
      <c r="H967" s="20"/>
      <c r="I967" s="18"/>
      <c r="J967" s="18"/>
      <c r="K967" s="44"/>
      <c r="L967" s="11"/>
      <c r="M967" s="11"/>
      <c r="N967" s="11"/>
      <c r="O967" s="11"/>
      <c r="P967" s="72"/>
      <c r="Q967" s="72"/>
      <c r="R967" s="49"/>
    </row>
    <row r="968" spans="2:18" s="9" customFormat="1" x14ac:dyDescent="0.2">
      <c r="B968" s="10"/>
      <c r="C968" s="11"/>
      <c r="D968" s="25"/>
      <c r="E968" s="47"/>
      <c r="F968" s="27"/>
      <c r="G968" s="12"/>
      <c r="H968" s="20"/>
      <c r="I968" s="18"/>
      <c r="J968" s="18"/>
      <c r="K968" s="44"/>
      <c r="L968" s="11"/>
      <c r="M968" s="11"/>
      <c r="N968" s="11"/>
      <c r="O968" s="11"/>
      <c r="P968" s="72"/>
      <c r="Q968" s="72"/>
      <c r="R968" s="49"/>
    </row>
    <row r="969" spans="2:18" s="9" customFormat="1" x14ac:dyDescent="0.2">
      <c r="B969" s="10"/>
      <c r="C969" s="11"/>
      <c r="D969" s="25"/>
      <c r="E969" s="47"/>
      <c r="F969" s="27"/>
      <c r="G969" s="12"/>
      <c r="H969" s="20"/>
      <c r="I969" s="18"/>
      <c r="J969" s="18"/>
      <c r="K969" s="44"/>
      <c r="L969" s="11"/>
      <c r="M969" s="11"/>
      <c r="N969" s="11"/>
      <c r="O969" s="11"/>
      <c r="P969" s="72"/>
      <c r="Q969" s="72"/>
      <c r="R969" s="49"/>
    </row>
    <row r="970" spans="2:18" s="9" customFormat="1" x14ac:dyDescent="0.2">
      <c r="B970" s="10"/>
      <c r="C970" s="11"/>
      <c r="D970" s="25"/>
      <c r="E970" s="47"/>
      <c r="F970" s="27"/>
      <c r="G970" s="12"/>
      <c r="H970" s="20"/>
      <c r="I970" s="18"/>
      <c r="J970" s="18"/>
      <c r="K970" s="44"/>
      <c r="L970" s="11"/>
      <c r="M970" s="11"/>
      <c r="N970" s="11"/>
      <c r="O970" s="11"/>
      <c r="P970" s="72"/>
      <c r="Q970" s="72"/>
      <c r="R970" s="49"/>
    </row>
    <row r="971" spans="2:18" s="9" customFormat="1" x14ac:dyDescent="0.2">
      <c r="B971" s="10"/>
      <c r="C971" s="11"/>
      <c r="D971" s="25"/>
      <c r="E971" s="47"/>
      <c r="F971" s="27"/>
      <c r="G971" s="12"/>
      <c r="H971" s="20"/>
      <c r="I971" s="18"/>
      <c r="J971" s="18"/>
      <c r="K971" s="44"/>
      <c r="L971" s="11"/>
      <c r="M971" s="11"/>
      <c r="N971" s="11"/>
      <c r="O971" s="11"/>
      <c r="P971" s="72"/>
      <c r="Q971" s="72"/>
      <c r="R971" s="49"/>
    </row>
    <row r="972" spans="2:18" s="9" customFormat="1" x14ac:dyDescent="0.2">
      <c r="B972" s="10"/>
      <c r="C972" s="11"/>
      <c r="D972" s="25"/>
      <c r="E972" s="47"/>
      <c r="F972" s="27"/>
      <c r="G972" s="12"/>
      <c r="H972" s="20"/>
      <c r="I972" s="18"/>
      <c r="J972" s="18"/>
      <c r="K972" s="44"/>
      <c r="L972" s="11"/>
      <c r="M972" s="11"/>
      <c r="N972" s="11"/>
      <c r="O972" s="11"/>
      <c r="P972" s="72"/>
      <c r="Q972" s="72"/>
      <c r="R972" s="49"/>
    </row>
    <row r="973" spans="2:18" s="9" customFormat="1" x14ac:dyDescent="0.2">
      <c r="B973" s="10"/>
      <c r="C973" s="11"/>
      <c r="D973" s="25"/>
      <c r="E973" s="47"/>
      <c r="F973" s="27"/>
      <c r="G973" s="12"/>
      <c r="H973" s="20"/>
      <c r="I973" s="18"/>
      <c r="J973" s="18"/>
      <c r="K973" s="44"/>
      <c r="L973" s="11"/>
      <c r="M973" s="11"/>
      <c r="N973" s="11"/>
      <c r="O973" s="11"/>
      <c r="P973" s="72"/>
      <c r="Q973" s="72"/>
      <c r="R973" s="49"/>
    </row>
    <row r="974" spans="2:18" s="9" customFormat="1" x14ac:dyDescent="0.2">
      <c r="B974" s="10"/>
      <c r="C974" s="11"/>
      <c r="D974" s="25"/>
      <c r="E974" s="47"/>
      <c r="F974" s="27"/>
      <c r="G974" s="12"/>
      <c r="H974" s="20"/>
      <c r="I974" s="18"/>
      <c r="J974" s="18"/>
      <c r="K974" s="44"/>
      <c r="L974" s="11"/>
      <c r="M974" s="11"/>
      <c r="N974" s="11"/>
      <c r="O974" s="11"/>
      <c r="P974" s="72"/>
      <c r="Q974" s="72"/>
      <c r="R974" s="49"/>
    </row>
    <row r="975" spans="2:18" s="9" customFormat="1" x14ac:dyDescent="0.2">
      <c r="B975" s="10"/>
      <c r="C975" s="11"/>
      <c r="D975" s="25"/>
      <c r="E975" s="47"/>
      <c r="F975" s="27"/>
      <c r="G975" s="12"/>
      <c r="H975" s="20"/>
      <c r="I975" s="18"/>
      <c r="J975" s="18"/>
      <c r="K975" s="44"/>
      <c r="L975" s="11"/>
      <c r="M975" s="11"/>
      <c r="N975" s="11"/>
      <c r="O975" s="11"/>
      <c r="P975" s="72"/>
      <c r="Q975" s="72"/>
      <c r="R975" s="49"/>
    </row>
    <row r="976" spans="2:18" s="9" customFormat="1" x14ac:dyDescent="0.2">
      <c r="B976" s="10"/>
      <c r="C976" s="11"/>
      <c r="D976" s="25"/>
      <c r="E976" s="47"/>
      <c r="F976" s="27"/>
      <c r="G976" s="12"/>
      <c r="H976" s="20"/>
      <c r="I976" s="18"/>
      <c r="J976" s="18"/>
      <c r="K976" s="44"/>
      <c r="L976" s="11"/>
      <c r="M976" s="11"/>
      <c r="N976" s="11"/>
      <c r="O976" s="11"/>
      <c r="P976" s="72"/>
      <c r="Q976" s="72"/>
      <c r="R976" s="49"/>
    </row>
    <row r="977" spans="2:18" s="9" customFormat="1" x14ac:dyDescent="0.2">
      <c r="B977" s="10"/>
      <c r="C977" s="11"/>
      <c r="D977" s="25"/>
      <c r="E977" s="47"/>
      <c r="F977" s="27"/>
      <c r="G977" s="12"/>
      <c r="H977" s="20"/>
      <c r="I977" s="18"/>
      <c r="J977" s="18"/>
      <c r="K977" s="44"/>
      <c r="L977" s="11"/>
      <c r="M977" s="11"/>
      <c r="N977" s="11"/>
      <c r="O977" s="11"/>
      <c r="P977" s="72"/>
      <c r="Q977" s="72"/>
      <c r="R977" s="49"/>
    </row>
    <row r="978" spans="2:18" s="9" customFormat="1" x14ac:dyDescent="0.2">
      <c r="B978" s="10"/>
      <c r="C978" s="11"/>
      <c r="D978" s="25"/>
      <c r="E978" s="47"/>
      <c r="F978" s="27"/>
      <c r="G978" s="12"/>
      <c r="H978" s="20"/>
      <c r="I978" s="18"/>
      <c r="J978" s="18"/>
      <c r="K978" s="44"/>
      <c r="L978" s="11"/>
      <c r="M978" s="11"/>
      <c r="N978" s="11"/>
      <c r="O978" s="11"/>
      <c r="P978" s="72"/>
      <c r="Q978" s="72"/>
      <c r="R978" s="49"/>
    </row>
    <row r="979" spans="2:18" s="9" customFormat="1" x14ac:dyDescent="0.2">
      <c r="B979" s="10"/>
      <c r="C979" s="11"/>
      <c r="D979" s="25"/>
      <c r="E979" s="47"/>
      <c r="F979" s="27"/>
      <c r="G979" s="12"/>
      <c r="H979" s="20"/>
      <c r="I979" s="18"/>
      <c r="J979" s="18"/>
      <c r="K979" s="44"/>
      <c r="L979" s="11"/>
      <c r="M979" s="11"/>
      <c r="N979" s="11"/>
      <c r="O979" s="11"/>
      <c r="P979" s="72"/>
      <c r="Q979" s="72"/>
      <c r="R979" s="49"/>
    </row>
    <row r="980" spans="2:18" s="9" customFormat="1" x14ac:dyDescent="0.2">
      <c r="B980" s="10"/>
      <c r="C980" s="11"/>
      <c r="D980" s="25"/>
      <c r="E980" s="47"/>
      <c r="F980" s="27"/>
      <c r="G980" s="12"/>
      <c r="H980" s="20"/>
      <c r="I980" s="18"/>
      <c r="J980" s="18"/>
      <c r="K980" s="44"/>
      <c r="L980" s="11"/>
      <c r="M980" s="11"/>
      <c r="N980" s="11"/>
      <c r="O980" s="11"/>
      <c r="P980" s="72"/>
      <c r="Q980" s="72"/>
      <c r="R980" s="49"/>
    </row>
    <row r="981" spans="2:18" s="9" customFormat="1" x14ac:dyDescent="0.2">
      <c r="B981" s="10"/>
      <c r="C981" s="11"/>
      <c r="D981" s="25"/>
      <c r="E981" s="47"/>
      <c r="F981" s="27"/>
      <c r="G981" s="12"/>
      <c r="H981" s="20"/>
      <c r="I981" s="18"/>
      <c r="J981" s="18"/>
      <c r="K981" s="44"/>
      <c r="L981" s="11"/>
      <c r="M981" s="11"/>
      <c r="N981" s="11"/>
      <c r="O981" s="11"/>
      <c r="P981" s="72"/>
      <c r="Q981" s="72"/>
      <c r="R981" s="49"/>
    </row>
    <row r="982" spans="2:18" s="9" customFormat="1" x14ac:dyDescent="0.2">
      <c r="B982" s="10"/>
      <c r="C982" s="11"/>
      <c r="D982" s="25"/>
      <c r="E982" s="47"/>
      <c r="F982" s="27"/>
      <c r="G982" s="12"/>
      <c r="H982" s="20"/>
      <c r="I982" s="18"/>
      <c r="J982" s="18"/>
      <c r="K982" s="44"/>
      <c r="L982" s="11"/>
      <c r="M982" s="11"/>
      <c r="N982" s="11"/>
      <c r="O982" s="11"/>
      <c r="P982" s="72"/>
      <c r="Q982" s="72"/>
      <c r="R982" s="49"/>
    </row>
    <row r="983" spans="2:18" s="9" customFormat="1" x14ac:dyDescent="0.2">
      <c r="B983" s="10"/>
      <c r="C983" s="11"/>
      <c r="D983" s="25"/>
      <c r="E983" s="47"/>
      <c r="F983" s="27"/>
      <c r="G983" s="12"/>
      <c r="H983" s="20"/>
      <c r="I983" s="18"/>
      <c r="J983" s="18"/>
      <c r="K983" s="44"/>
      <c r="L983" s="11"/>
      <c r="M983" s="11"/>
      <c r="N983" s="11"/>
      <c r="O983" s="11"/>
      <c r="P983" s="72"/>
      <c r="Q983" s="72"/>
      <c r="R983" s="49"/>
    </row>
    <row r="984" spans="2:18" s="9" customFormat="1" x14ac:dyDescent="0.2">
      <c r="B984" s="10"/>
      <c r="C984" s="11"/>
      <c r="D984" s="25"/>
      <c r="E984" s="47"/>
      <c r="F984" s="27"/>
      <c r="G984" s="12"/>
      <c r="H984" s="20"/>
      <c r="I984" s="18"/>
      <c r="J984" s="18"/>
      <c r="K984" s="44"/>
      <c r="L984" s="11"/>
      <c r="M984" s="11"/>
      <c r="N984" s="11"/>
      <c r="O984" s="11"/>
      <c r="P984" s="72"/>
      <c r="Q984" s="72"/>
      <c r="R984" s="49"/>
    </row>
    <row r="985" spans="2:18" s="9" customFormat="1" x14ac:dyDescent="0.2">
      <c r="B985" s="10"/>
      <c r="C985" s="11"/>
      <c r="D985" s="25"/>
      <c r="E985" s="47"/>
      <c r="F985" s="27"/>
      <c r="G985" s="12"/>
      <c r="H985" s="20"/>
      <c r="I985" s="18"/>
      <c r="J985" s="18"/>
      <c r="K985" s="44"/>
      <c r="L985" s="11"/>
      <c r="M985" s="11"/>
      <c r="N985" s="11"/>
      <c r="O985" s="11"/>
      <c r="P985" s="72"/>
      <c r="Q985" s="72"/>
      <c r="R985" s="49"/>
    </row>
    <row r="986" spans="2:18" s="9" customFormat="1" x14ac:dyDescent="0.2">
      <c r="B986" s="10"/>
      <c r="C986" s="11"/>
      <c r="D986" s="25"/>
      <c r="E986" s="47"/>
      <c r="F986" s="27"/>
      <c r="G986" s="12"/>
      <c r="H986" s="20"/>
      <c r="I986" s="18"/>
      <c r="J986" s="18"/>
      <c r="K986" s="44"/>
      <c r="L986" s="11"/>
      <c r="M986" s="11"/>
      <c r="N986" s="11"/>
      <c r="O986" s="11"/>
      <c r="P986" s="72"/>
      <c r="Q986" s="72"/>
      <c r="R986" s="49"/>
    </row>
    <row r="987" spans="2:18" s="9" customFormat="1" x14ac:dyDescent="0.2">
      <c r="B987" s="10"/>
      <c r="C987" s="11"/>
      <c r="D987" s="25"/>
      <c r="E987" s="47"/>
      <c r="F987" s="27"/>
      <c r="G987" s="12"/>
      <c r="H987" s="20"/>
      <c r="I987" s="18"/>
      <c r="J987" s="18"/>
      <c r="K987" s="44"/>
      <c r="L987" s="11"/>
      <c r="M987" s="11"/>
      <c r="N987" s="11"/>
      <c r="O987" s="11"/>
      <c r="P987" s="72"/>
      <c r="Q987" s="72"/>
      <c r="R987" s="49"/>
    </row>
    <row r="988" spans="2:18" s="9" customFormat="1" x14ac:dyDescent="0.2">
      <c r="B988" s="10"/>
      <c r="C988" s="11"/>
      <c r="D988" s="25"/>
      <c r="E988" s="47"/>
      <c r="F988" s="27"/>
      <c r="G988" s="12"/>
      <c r="H988" s="20"/>
      <c r="I988" s="18"/>
      <c r="J988" s="18"/>
      <c r="K988" s="44"/>
      <c r="L988" s="11"/>
      <c r="M988" s="11"/>
      <c r="N988" s="11"/>
      <c r="O988" s="11"/>
      <c r="P988" s="72"/>
      <c r="Q988" s="72"/>
      <c r="R988" s="49"/>
    </row>
    <row r="989" spans="2:18" s="9" customFormat="1" x14ac:dyDescent="0.2">
      <c r="B989" s="10"/>
      <c r="C989" s="11"/>
      <c r="D989" s="25"/>
      <c r="E989" s="47"/>
      <c r="F989" s="27"/>
      <c r="G989" s="12"/>
      <c r="H989" s="20"/>
      <c r="I989" s="18"/>
      <c r="J989" s="18"/>
      <c r="K989" s="44"/>
      <c r="L989" s="11"/>
      <c r="M989" s="11"/>
      <c r="N989" s="11"/>
      <c r="O989" s="11"/>
      <c r="P989" s="72"/>
      <c r="Q989" s="72"/>
      <c r="R989" s="49"/>
    </row>
    <row r="990" spans="2:18" s="9" customFormat="1" x14ac:dyDescent="0.2">
      <c r="B990" s="10"/>
      <c r="C990" s="11"/>
      <c r="D990" s="25"/>
      <c r="E990" s="47"/>
      <c r="F990" s="27"/>
      <c r="G990" s="12"/>
      <c r="H990" s="20"/>
      <c r="I990" s="18"/>
      <c r="J990" s="18"/>
      <c r="K990" s="44"/>
      <c r="L990" s="11"/>
      <c r="M990" s="11"/>
      <c r="N990" s="11"/>
      <c r="O990" s="11"/>
      <c r="P990" s="72"/>
      <c r="Q990" s="72"/>
      <c r="R990" s="49"/>
    </row>
    <row r="991" spans="2:18" s="9" customFormat="1" x14ac:dyDescent="0.2">
      <c r="B991" s="10"/>
      <c r="C991" s="11"/>
      <c r="D991" s="25"/>
      <c r="E991" s="47"/>
      <c r="F991" s="27"/>
      <c r="G991" s="12"/>
      <c r="H991" s="20"/>
      <c r="I991" s="18"/>
      <c r="J991" s="18"/>
      <c r="K991" s="44"/>
      <c r="L991" s="11"/>
      <c r="M991" s="11"/>
      <c r="N991" s="11"/>
      <c r="O991" s="11"/>
      <c r="P991" s="72"/>
      <c r="Q991" s="72"/>
      <c r="R991" s="49"/>
    </row>
    <row r="992" spans="2:18" s="9" customFormat="1" x14ac:dyDescent="0.2">
      <c r="B992" s="10"/>
      <c r="C992" s="11"/>
      <c r="D992" s="25"/>
      <c r="E992" s="47"/>
      <c r="F992" s="27"/>
      <c r="G992" s="12"/>
      <c r="H992" s="20"/>
      <c r="I992" s="18"/>
      <c r="J992" s="18"/>
      <c r="K992" s="44"/>
      <c r="L992" s="11"/>
      <c r="M992" s="11"/>
      <c r="N992" s="11"/>
      <c r="O992" s="11"/>
      <c r="P992" s="72"/>
      <c r="Q992" s="72"/>
      <c r="R992" s="49"/>
    </row>
    <row r="993" spans="2:18" s="9" customFormat="1" x14ac:dyDescent="0.2">
      <c r="B993" s="10"/>
      <c r="C993" s="11"/>
      <c r="D993" s="25"/>
      <c r="E993" s="47"/>
      <c r="F993" s="27"/>
      <c r="G993" s="12"/>
      <c r="H993" s="20"/>
      <c r="I993" s="18"/>
      <c r="J993" s="18"/>
      <c r="K993" s="44"/>
      <c r="L993" s="11"/>
      <c r="M993" s="11"/>
      <c r="N993" s="11"/>
      <c r="O993" s="11"/>
      <c r="P993" s="72"/>
      <c r="Q993" s="72"/>
      <c r="R993" s="49"/>
    </row>
    <row r="994" spans="2:18" s="9" customFormat="1" x14ac:dyDescent="0.2">
      <c r="B994" s="10"/>
      <c r="C994" s="11"/>
      <c r="D994" s="25"/>
      <c r="E994" s="47"/>
      <c r="F994" s="27"/>
      <c r="G994" s="12"/>
      <c r="H994" s="20"/>
      <c r="I994" s="18"/>
      <c r="J994" s="18"/>
      <c r="K994" s="44"/>
      <c r="L994" s="11"/>
      <c r="M994" s="11"/>
      <c r="N994" s="11"/>
      <c r="O994" s="11"/>
      <c r="P994" s="72"/>
      <c r="Q994" s="72"/>
      <c r="R994" s="49"/>
    </row>
    <row r="995" spans="2:18" s="9" customFormat="1" x14ac:dyDescent="0.2">
      <c r="B995" s="10"/>
      <c r="C995" s="11"/>
      <c r="D995" s="25"/>
      <c r="E995" s="47"/>
      <c r="F995" s="27"/>
      <c r="G995" s="12"/>
      <c r="H995" s="20"/>
      <c r="I995" s="18"/>
      <c r="J995" s="18"/>
      <c r="K995" s="44"/>
      <c r="L995" s="11"/>
      <c r="M995" s="11"/>
      <c r="N995" s="11"/>
      <c r="O995" s="11"/>
      <c r="P995" s="72"/>
      <c r="Q995" s="72"/>
      <c r="R995" s="49"/>
    </row>
    <row r="996" spans="2:18" s="9" customFormat="1" x14ac:dyDescent="0.2">
      <c r="B996" s="10"/>
      <c r="C996" s="11"/>
      <c r="D996" s="25"/>
      <c r="E996" s="47"/>
      <c r="F996" s="27"/>
      <c r="G996" s="12"/>
      <c r="H996" s="20"/>
      <c r="I996" s="18"/>
      <c r="J996" s="18"/>
      <c r="K996" s="44"/>
      <c r="L996" s="11"/>
      <c r="M996" s="11"/>
      <c r="N996" s="11"/>
      <c r="O996" s="11"/>
      <c r="P996" s="72"/>
      <c r="Q996" s="72"/>
      <c r="R996" s="49"/>
    </row>
    <row r="997" spans="2:18" s="9" customFormat="1" x14ac:dyDescent="0.2">
      <c r="B997" s="10"/>
      <c r="C997" s="11"/>
      <c r="D997" s="25"/>
      <c r="E997" s="47"/>
      <c r="F997" s="27"/>
      <c r="G997" s="12"/>
      <c r="H997" s="20"/>
      <c r="I997" s="18"/>
      <c r="J997" s="18"/>
      <c r="K997" s="44"/>
      <c r="L997" s="11"/>
      <c r="M997" s="11"/>
      <c r="N997" s="11"/>
      <c r="O997" s="11"/>
      <c r="P997" s="72"/>
      <c r="Q997" s="72"/>
      <c r="R997" s="49"/>
    </row>
    <row r="998" spans="2:18" s="9" customFormat="1" x14ac:dyDescent="0.2">
      <c r="B998" s="10"/>
      <c r="C998" s="11"/>
      <c r="D998" s="25"/>
      <c r="E998" s="47"/>
      <c r="F998" s="27"/>
      <c r="G998" s="12"/>
      <c r="H998" s="20"/>
      <c r="I998" s="18"/>
      <c r="J998" s="18"/>
      <c r="K998" s="44"/>
      <c r="L998" s="11"/>
      <c r="M998" s="11"/>
      <c r="N998" s="11"/>
      <c r="O998" s="11"/>
      <c r="P998" s="72"/>
      <c r="Q998" s="72"/>
      <c r="R998" s="49"/>
    </row>
    <row r="999" spans="2:18" s="9" customFormat="1" x14ac:dyDescent="0.2">
      <c r="B999" s="10"/>
      <c r="C999" s="11"/>
      <c r="D999" s="25"/>
      <c r="E999" s="47"/>
      <c r="F999" s="27"/>
      <c r="G999" s="12"/>
      <c r="H999" s="20"/>
      <c r="I999" s="18"/>
      <c r="J999" s="18"/>
      <c r="K999" s="44"/>
      <c r="L999" s="11"/>
      <c r="M999" s="11"/>
      <c r="N999" s="11"/>
      <c r="O999" s="11"/>
      <c r="P999" s="72"/>
      <c r="Q999" s="72"/>
      <c r="R999" s="49"/>
    </row>
    <row r="1000" spans="2:18" s="9" customFormat="1" x14ac:dyDescent="0.2">
      <c r="B1000" s="10"/>
      <c r="C1000" s="11"/>
      <c r="D1000" s="25"/>
      <c r="E1000" s="47"/>
      <c r="F1000" s="27"/>
      <c r="G1000" s="12"/>
      <c r="H1000" s="20"/>
      <c r="I1000" s="18"/>
      <c r="J1000" s="18"/>
      <c r="K1000" s="44"/>
      <c r="L1000" s="11"/>
      <c r="M1000" s="11"/>
      <c r="N1000" s="11"/>
      <c r="O1000" s="11"/>
      <c r="P1000" s="72"/>
      <c r="Q1000" s="72"/>
      <c r="R1000" s="49"/>
    </row>
    <row r="1001" spans="2:18" s="9" customFormat="1" x14ac:dyDescent="0.2">
      <c r="B1001" s="10"/>
      <c r="C1001" s="11"/>
      <c r="D1001" s="25"/>
      <c r="E1001" s="47"/>
      <c r="F1001" s="27"/>
      <c r="G1001" s="12"/>
      <c r="H1001" s="20"/>
      <c r="I1001" s="18"/>
      <c r="J1001" s="18"/>
      <c r="K1001" s="44"/>
      <c r="L1001" s="11"/>
      <c r="M1001" s="11"/>
      <c r="N1001" s="11"/>
      <c r="O1001" s="11"/>
      <c r="P1001" s="72"/>
      <c r="Q1001" s="72"/>
      <c r="R1001" s="49"/>
    </row>
    <row r="1002" spans="2:18" s="9" customFormat="1" x14ac:dyDescent="0.2">
      <c r="B1002" s="10"/>
      <c r="C1002" s="11"/>
      <c r="D1002" s="25"/>
      <c r="E1002" s="47"/>
      <c r="F1002" s="27"/>
      <c r="G1002" s="12"/>
      <c r="H1002" s="20"/>
      <c r="I1002" s="18"/>
      <c r="J1002" s="18"/>
      <c r="K1002" s="44"/>
      <c r="L1002" s="11"/>
      <c r="M1002" s="11"/>
      <c r="N1002" s="11"/>
      <c r="O1002" s="11"/>
      <c r="P1002" s="72"/>
      <c r="Q1002" s="72"/>
      <c r="R1002" s="49"/>
    </row>
    <row r="1003" spans="2:18" s="9" customFormat="1" x14ac:dyDescent="0.2">
      <c r="B1003" s="10"/>
      <c r="C1003" s="11"/>
      <c r="D1003" s="25"/>
      <c r="E1003" s="47"/>
      <c r="F1003" s="27"/>
      <c r="G1003" s="12"/>
      <c r="H1003" s="20"/>
      <c r="I1003" s="18"/>
      <c r="J1003" s="18"/>
      <c r="K1003" s="44"/>
      <c r="L1003" s="11"/>
      <c r="M1003" s="11"/>
      <c r="N1003" s="11"/>
      <c r="O1003" s="11"/>
      <c r="P1003" s="72"/>
      <c r="Q1003" s="72"/>
      <c r="R1003" s="49"/>
    </row>
    <row r="1004" spans="2:18" s="9" customFormat="1" x14ac:dyDescent="0.2">
      <c r="B1004" s="10"/>
      <c r="C1004" s="11"/>
      <c r="D1004" s="25"/>
      <c r="E1004" s="47"/>
      <c r="F1004" s="27"/>
      <c r="G1004" s="12"/>
      <c r="H1004" s="20"/>
      <c r="I1004" s="18"/>
      <c r="J1004" s="18"/>
      <c r="K1004" s="44"/>
      <c r="L1004" s="11"/>
      <c r="M1004" s="11"/>
      <c r="N1004" s="11"/>
      <c r="O1004" s="11"/>
      <c r="P1004" s="72"/>
      <c r="Q1004" s="72"/>
      <c r="R1004" s="49"/>
    </row>
    <row r="1005" spans="2:18" s="9" customFormat="1" x14ac:dyDescent="0.2">
      <c r="B1005" s="10"/>
      <c r="C1005" s="11"/>
      <c r="D1005" s="25"/>
      <c r="E1005" s="47"/>
      <c r="F1005" s="27"/>
      <c r="G1005" s="12"/>
      <c r="H1005" s="20"/>
      <c r="I1005" s="18"/>
      <c r="J1005" s="18"/>
      <c r="K1005" s="44"/>
      <c r="L1005" s="11"/>
      <c r="M1005" s="11"/>
      <c r="N1005" s="11"/>
      <c r="O1005" s="11"/>
      <c r="P1005" s="72"/>
      <c r="Q1005" s="72"/>
      <c r="R1005" s="49"/>
    </row>
    <row r="1006" spans="2:18" s="9" customFormat="1" x14ac:dyDescent="0.2">
      <c r="B1006" s="10"/>
      <c r="C1006" s="11"/>
      <c r="D1006" s="25"/>
      <c r="E1006" s="47"/>
      <c r="F1006" s="27"/>
      <c r="G1006" s="12"/>
      <c r="H1006" s="20"/>
      <c r="I1006" s="18"/>
      <c r="J1006" s="18"/>
      <c r="K1006" s="44"/>
      <c r="L1006" s="11"/>
      <c r="M1006" s="11"/>
      <c r="N1006" s="11"/>
      <c r="O1006" s="11"/>
      <c r="P1006" s="72"/>
      <c r="Q1006" s="72"/>
      <c r="R1006" s="49"/>
    </row>
    <row r="1007" spans="2:18" s="9" customFormat="1" x14ac:dyDescent="0.2">
      <c r="B1007" s="10"/>
      <c r="C1007" s="11"/>
      <c r="D1007" s="25"/>
      <c r="E1007" s="47"/>
      <c r="F1007" s="27"/>
      <c r="G1007" s="12"/>
      <c r="H1007" s="20"/>
      <c r="I1007" s="18"/>
      <c r="J1007" s="18"/>
      <c r="K1007" s="44"/>
      <c r="L1007" s="11"/>
      <c r="M1007" s="11"/>
      <c r="N1007" s="11"/>
      <c r="O1007" s="11"/>
      <c r="P1007" s="72"/>
      <c r="Q1007" s="72"/>
      <c r="R1007" s="49"/>
    </row>
    <row r="1008" spans="2:18" s="9" customFormat="1" x14ac:dyDescent="0.2">
      <c r="B1008" s="10"/>
      <c r="C1008" s="11"/>
      <c r="D1008" s="25"/>
      <c r="E1008" s="47"/>
      <c r="F1008" s="27"/>
      <c r="G1008" s="12"/>
      <c r="H1008" s="20"/>
      <c r="I1008" s="18"/>
      <c r="J1008" s="18"/>
      <c r="K1008" s="44"/>
      <c r="L1008" s="11"/>
      <c r="M1008" s="11"/>
      <c r="N1008" s="11"/>
      <c r="O1008" s="11"/>
      <c r="P1008" s="72"/>
      <c r="Q1008" s="72"/>
      <c r="R1008" s="49"/>
    </row>
    <row r="1009" spans="2:18" s="9" customFormat="1" x14ac:dyDescent="0.2">
      <c r="B1009" s="10"/>
      <c r="C1009" s="11"/>
      <c r="D1009" s="25"/>
      <c r="E1009" s="47"/>
      <c r="F1009" s="27"/>
      <c r="G1009" s="12"/>
      <c r="H1009" s="20"/>
      <c r="I1009" s="18"/>
      <c r="J1009" s="18"/>
      <c r="K1009" s="44"/>
      <c r="L1009" s="11"/>
      <c r="M1009" s="11"/>
      <c r="N1009" s="11"/>
      <c r="O1009" s="11"/>
      <c r="P1009" s="72"/>
      <c r="Q1009" s="72"/>
      <c r="R1009" s="49"/>
    </row>
    <row r="1010" spans="2:18" s="9" customFormat="1" x14ac:dyDescent="0.2">
      <c r="B1010" s="10"/>
      <c r="C1010" s="11"/>
      <c r="D1010" s="25"/>
      <c r="E1010" s="47"/>
      <c r="F1010" s="27"/>
      <c r="G1010" s="12"/>
      <c r="H1010" s="20"/>
      <c r="I1010" s="18"/>
      <c r="J1010" s="18"/>
      <c r="K1010" s="44"/>
      <c r="L1010" s="11"/>
      <c r="M1010" s="11"/>
      <c r="N1010" s="11"/>
      <c r="O1010" s="11"/>
      <c r="P1010" s="72"/>
      <c r="Q1010" s="72"/>
      <c r="R1010" s="49"/>
    </row>
    <row r="1011" spans="2:18" s="9" customFormat="1" x14ac:dyDescent="0.2">
      <c r="B1011" s="10"/>
      <c r="C1011" s="11"/>
      <c r="D1011" s="25"/>
      <c r="E1011" s="47"/>
      <c r="F1011" s="27"/>
      <c r="G1011" s="12"/>
      <c r="H1011" s="20"/>
      <c r="I1011" s="18"/>
      <c r="J1011" s="18"/>
      <c r="K1011" s="44"/>
      <c r="L1011" s="11"/>
      <c r="M1011" s="11"/>
      <c r="N1011" s="11"/>
      <c r="O1011" s="11"/>
      <c r="P1011" s="72"/>
      <c r="Q1011" s="72"/>
      <c r="R1011" s="49"/>
    </row>
    <row r="1012" spans="2:18" s="9" customFormat="1" x14ac:dyDescent="0.2">
      <c r="B1012" s="10"/>
      <c r="C1012" s="11"/>
      <c r="D1012" s="25"/>
      <c r="E1012" s="47"/>
      <c r="F1012" s="27"/>
      <c r="G1012" s="12"/>
      <c r="H1012" s="20"/>
      <c r="I1012" s="18"/>
      <c r="J1012" s="18"/>
      <c r="K1012" s="44"/>
      <c r="L1012" s="11"/>
      <c r="M1012" s="11"/>
      <c r="N1012" s="11"/>
      <c r="O1012" s="11"/>
      <c r="P1012" s="72"/>
      <c r="Q1012" s="72"/>
      <c r="R1012" s="49"/>
    </row>
    <row r="1013" spans="2:18" s="9" customFormat="1" x14ac:dyDescent="0.2">
      <c r="B1013" s="10"/>
      <c r="C1013" s="11"/>
      <c r="D1013" s="25"/>
      <c r="E1013" s="47"/>
      <c r="F1013" s="27"/>
      <c r="G1013" s="12"/>
      <c r="H1013" s="20"/>
      <c r="I1013" s="18"/>
      <c r="J1013" s="18"/>
      <c r="K1013" s="44"/>
      <c r="L1013" s="11"/>
      <c r="M1013" s="11"/>
      <c r="N1013" s="11"/>
      <c r="O1013" s="11"/>
      <c r="P1013" s="72"/>
      <c r="Q1013" s="72"/>
      <c r="R1013" s="49"/>
    </row>
    <row r="1014" spans="2:18" s="9" customFormat="1" x14ac:dyDescent="0.2">
      <c r="B1014" s="10"/>
      <c r="C1014" s="11"/>
      <c r="D1014" s="25"/>
      <c r="E1014" s="47"/>
      <c r="F1014" s="27"/>
      <c r="G1014" s="12"/>
      <c r="H1014" s="20"/>
      <c r="I1014" s="18"/>
      <c r="J1014" s="18"/>
      <c r="K1014" s="44"/>
      <c r="L1014" s="11"/>
      <c r="M1014" s="11"/>
      <c r="N1014" s="11"/>
      <c r="O1014" s="11"/>
      <c r="P1014" s="72"/>
      <c r="Q1014" s="72"/>
      <c r="R1014" s="49"/>
    </row>
    <row r="1015" spans="2:18" s="9" customFormat="1" x14ac:dyDescent="0.2">
      <c r="B1015" s="10"/>
      <c r="C1015" s="11"/>
      <c r="D1015" s="25"/>
      <c r="E1015" s="47"/>
      <c r="F1015" s="27"/>
      <c r="G1015" s="12"/>
      <c r="H1015" s="20"/>
      <c r="I1015" s="18"/>
      <c r="J1015" s="18"/>
      <c r="K1015" s="44"/>
      <c r="L1015" s="11"/>
      <c r="M1015" s="11"/>
      <c r="N1015" s="11"/>
      <c r="O1015" s="11"/>
      <c r="P1015" s="72"/>
      <c r="Q1015" s="72"/>
      <c r="R1015" s="49"/>
    </row>
    <row r="1016" spans="2:18" s="9" customFormat="1" x14ac:dyDescent="0.2">
      <c r="B1016" s="10"/>
      <c r="C1016" s="11"/>
      <c r="D1016" s="25"/>
      <c r="E1016" s="47"/>
      <c r="F1016" s="27"/>
      <c r="G1016" s="12"/>
      <c r="H1016" s="20"/>
      <c r="I1016" s="18"/>
      <c r="J1016" s="18"/>
      <c r="K1016" s="44"/>
      <c r="L1016" s="11"/>
      <c r="M1016" s="11"/>
      <c r="N1016" s="11"/>
      <c r="O1016" s="11"/>
      <c r="P1016" s="72"/>
      <c r="Q1016" s="72"/>
      <c r="R1016" s="49"/>
    </row>
    <row r="1017" spans="2:18" s="9" customFormat="1" x14ac:dyDescent="0.2">
      <c r="B1017" s="10"/>
      <c r="C1017" s="11"/>
      <c r="D1017" s="25"/>
      <c r="E1017" s="47"/>
      <c r="F1017" s="27"/>
      <c r="G1017" s="12"/>
      <c r="H1017" s="20"/>
      <c r="I1017" s="18"/>
      <c r="J1017" s="18"/>
      <c r="K1017" s="44"/>
      <c r="L1017" s="11"/>
      <c r="M1017" s="11"/>
      <c r="N1017" s="11"/>
      <c r="O1017" s="11"/>
      <c r="P1017" s="72"/>
      <c r="Q1017" s="72"/>
      <c r="R1017" s="49"/>
    </row>
    <row r="1018" spans="2:18" s="9" customFormat="1" x14ac:dyDescent="0.2">
      <c r="B1018" s="10"/>
      <c r="C1018" s="11"/>
      <c r="D1018" s="25"/>
      <c r="E1018" s="47"/>
      <c r="F1018" s="27"/>
      <c r="G1018" s="12"/>
      <c r="H1018" s="20"/>
      <c r="I1018" s="18"/>
      <c r="J1018" s="18"/>
      <c r="K1018" s="44"/>
      <c r="L1018" s="11"/>
      <c r="M1018" s="11"/>
      <c r="N1018" s="11"/>
      <c r="O1018" s="11"/>
      <c r="P1018" s="72"/>
      <c r="Q1018" s="72"/>
      <c r="R1018" s="49"/>
    </row>
    <row r="1019" spans="2:18" s="9" customFormat="1" x14ac:dyDescent="0.2">
      <c r="B1019" s="10"/>
      <c r="C1019" s="11"/>
      <c r="D1019" s="25"/>
      <c r="E1019" s="47"/>
      <c r="F1019" s="27"/>
      <c r="G1019" s="12"/>
      <c r="H1019" s="20"/>
      <c r="I1019" s="18"/>
      <c r="J1019" s="18"/>
      <c r="K1019" s="44"/>
      <c r="L1019" s="11"/>
      <c r="M1019" s="11"/>
      <c r="N1019" s="11"/>
      <c r="O1019" s="11"/>
      <c r="P1019" s="72"/>
      <c r="Q1019" s="72"/>
      <c r="R1019" s="49"/>
    </row>
    <row r="1020" spans="2:18" s="9" customFormat="1" x14ac:dyDescent="0.2">
      <c r="B1020" s="10"/>
      <c r="C1020" s="11"/>
      <c r="D1020" s="25"/>
      <c r="E1020" s="47"/>
      <c r="F1020" s="27"/>
      <c r="G1020" s="12"/>
      <c r="H1020" s="20"/>
      <c r="I1020" s="18"/>
      <c r="J1020" s="18"/>
      <c r="K1020" s="44"/>
      <c r="L1020" s="11"/>
      <c r="M1020" s="11"/>
      <c r="N1020" s="11"/>
      <c r="O1020" s="11"/>
      <c r="P1020" s="72"/>
      <c r="Q1020" s="72"/>
      <c r="R1020" s="49"/>
    </row>
    <row r="1021" spans="2:18" s="9" customFormat="1" x14ac:dyDescent="0.2">
      <c r="B1021" s="10"/>
      <c r="C1021" s="11"/>
      <c r="D1021" s="25"/>
      <c r="E1021" s="47"/>
      <c r="F1021" s="27"/>
      <c r="G1021" s="12"/>
      <c r="H1021" s="20"/>
      <c r="I1021" s="18"/>
      <c r="J1021" s="18"/>
      <c r="K1021" s="44"/>
      <c r="L1021" s="11"/>
      <c r="M1021" s="11"/>
      <c r="N1021" s="11"/>
      <c r="O1021" s="11"/>
      <c r="P1021" s="72"/>
      <c r="Q1021" s="72"/>
      <c r="R1021" s="49"/>
    </row>
    <row r="1022" spans="2:18" s="9" customFormat="1" x14ac:dyDescent="0.2">
      <c r="B1022" s="10"/>
      <c r="C1022" s="11"/>
      <c r="D1022" s="25"/>
      <c r="E1022" s="47"/>
      <c r="F1022" s="27"/>
      <c r="G1022" s="12"/>
      <c r="H1022" s="20"/>
      <c r="I1022" s="18"/>
      <c r="J1022" s="18"/>
      <c r="K1022" s="44"/>
      <c r="L1022" s="11"/>
      <c r="M1022" s="11"/>
      <c r="N1022" s="11"/>
      <c r="O1022" s="11"/>
      <c r="P1022" s="72"/>
      <c r="Q1022" s="72"/>
      <c r="R1022" s="49"/>
    </row>
    <row r="1023" spans="2:18" s="9" customFormat="1" x14ac:dyDescent="0.2">
      <c r="B1023" s="10"/>
      <c r="C1023" s="11"/>
      <c r="D1023" s="25"/>
      <c r="E1023" s="47"/>
      <c r="F1023" s="27"/>
      <c r="G1023" s="12"/>
      <c r="H1023" s="20"/>
      <c r="I1023" s="18"/>
      <c r="J1023" s="18"/>
      <c r="K1023" s="44"/>
      <c r="L1023" s="11"/>
      <c r="M1023" s="11"/>
      <c r="N1023" s="11"/>
      <c r="O1023" s="11"/>
      <c r="P1023" s="72"/>
      <c r="Q1023" s="72"/>
      <c r="R1023" s="49"/>
    </row>
    <row r="1024" spans="2:18" s="9" customFormat="1" x14ac:dyDescent="0.2">
      <c r="B1024" s="10"/>
      <c r="C1024" s="11"/>
      <c r="D1024" s="25"/>
      <c r="E1024" s="47"/>
      <c r="F1024" s="27"/>
      <c r="G1024" s="12"/>
      <c r="H1024" s="20"/>
      <c r="I1024" s="18"/>
      <c r="J1024" s="18"/>
      <c r="K1024" s="44"/>
      <c r="L1024" s="11"/>
      <c r="M1024" s="11"/>
      <c r="N1024" s="11"/>
      <c r="O1024" s="11"/>
      <c r="P1024" s="72"/>
      <c r="Q1024" s="72"/>
      <c r="R1024" s="49"/>
    </row>
    <row r="1025" spans="2:18" s="9" customFormat="1" x14ac:dyDescent="0.2">
      <c r="B1025" s="10"/>
      <c r="C1025" s="11"/>
      <c r="D1025" s="25"/>
      <c r="E1025" s="47"/>
      <c r="F1025" s="27"/>
      <c r="G1025" s="12"/>
      <c r="H1025" s="20"/>
      <c r="I1025" s="18"/>
      <c r="J1025" s="18"/>
      <c r="K1025" s="44"/>
      <c r="L1025" s="11"/>
      <c r="M1025" s="11"/>
      <c r="N1025" s="11"/>
      <c r="O1025" s="11"/>
      <c r="P1025" s="72"/>
      <c r="Q1025" s="72"/>
      <c r="R1025" s="49"/>
    </row>
    <row r="1026" spans="2:18" s="9" customFormat="1" x14ac:dyDescent="0.2">
      <c r="B1026" s="10"/>
      <c r="C1026" s="11"/>
      <c r="D1026" s="25"/>
      <c r="E1026" s="47"/>
      <c r="F1026" s="27"/>
      <c r="G1026" s="12"/>
      <c r="H1026" s="20"/>
      <c r="I1026" s="18"/>
      <c r="J1026" s="18"/>
      <c r="K1026" s="44"/>
      <c r="L1026" s="11"/>
      <c r="M1026" s="11"/>
      <c r="N1026" s="11"/>
      <c r="O1026" s="11"/>
      <c r="P1026" s="72"/>
      <c r="Q1026" s="72"/>
      <c r="R1026" s="49"/>
    </row>
    <row r="1027" spans="2:18" s="9" customFormat="1" x14ac:dyDescent="0.2">
      <c r="B1027" s="10"/>
      <c r="C1027" s="11"/>
      <c r="D1027" s="25"/>
      <c r="E1027" s="47"/>
      <c r="F1027" s="27"/>
      <c r="G1027" s="12"/>
      <c r="H1027" s="20"/>
      <c r="I1027" s="18"/>
      <c r="J1027" s="18"/>
      <c r="K1027" s="44"/>
      <c r="L1027" s="11"/>
      <c r="M1027" s="11"/>
      <c r="N1027" s="11"/>
      <c r="O1027" s="11"/>
      <c r="P1027" s="72"/>
      <c r="Q1027" s="72"/>
      <c r="R1027" s="49"/>
    </row>
    <row r="1028" spans="2:18" s="9" customFormat="1" x14ac:dyDescent="0.2">
      <c r="B1028" s="10"/>
      <c r="C1028" s="11"/>
      <c r="D1028" s="25"/>
      <c r="E1028" s="47"/>
      <c r="F1028" s="27"/>
      <c r="G1028" s="12"/>
      <c r="H1028" s="20"/>
      <c r="I1028" s="18"/>
      <c r="J1028" s="18"/>
      <c r="K1028" s="44"/>
      <c r="L1028" s="11"/>
      <c r="M1028" s="11"/>
      <c r="N1028" s="11"/>
      <c r="O1028" s="11"/>
      <c r="P1028" s="72"/>
      <c r="Q1028" s="72"/>
      <c r="R1028" s="49"/>
    </row>
    <row r="1029" spans="2:18" s="9" customFormat="1" x14ac:dyDescent="0.2">
      <c r="B1029" s="10"/>
      <c r="C1029" s="11"/>
      <c r="D1029" s="25"/>
      <c r="E1029" s="47"/>
      <c r="F1029" s="27"/>
      <c r="G1029" s="12"/>
      <c r="H1029" s="20"/>
      <c r="I1029" s="18"/>
      <c r="J1029" s="18"/>
      <c r="K1029" s="44"/>
      <c r="L1029" s="11"/>
      <c r="M1029" s="11"/>
      <c r="N1029" s="11"/>
      <c r="O1029" s="11"/>
      <c r="P1029" s="72"/>
      <c r="Q1029" s="72"/>
      <c r="R1029" s="49"/>
    </row>
    <row r="1030" spans="2:18" s="9" customFormat="1" x14ac:dyDescent="0.2">
      <c r="B1030" s="10"/>
      <c r="C1030" s="11"/>
      <c r="D1030" s="25"/>
      <c r="E1030" s="47"/>
      <c r="F1030" s="27"/>
      <c r="G1030" s="12"/>
      <c r="H1030" s="20"/>
      <c r="I1030" s="18"/>
      <c r="J1030" s="18"/>
      <c r="K1030" s="44"/>
      <c r="L1030" s="11"/>
      <c r="M1030" s="11"/>
      <c r="N1030" s="11"/>
      <c r="O1030" s="11"/>
      <c r="P1030" s="72"/>
      <c r="Q1030" s="72"/>
      <c r="R1030" s="49"/>
    </row>
    <row r="1031" spans="2:18" s="9" customFormat="1" x14ac:dyDescent="0.2">
      <c r="B1031" s="10"/>
      <c r="C1031" s="11"/>
      <c r="D1031" s="25"/>
      <c r="E1031" s="47"/>
      <c r="F1031" s="27"/>
      <c r="G1031" s="12"/>
      <c r="H1031" s="20"/>
      <c r="I1031" s="18"/>
      <c r="J1031" s="18"/>
      <c r="K1031" s="44"/>
      <c r="L1031" s="11"/>
      <c r="M1031" s="11"/>
      <c r="N1031" s="11"/>
      <c r="O1031" s="11"/>
      <c r="P1031" s="72"/>
      <c r="Q1031" s="72"/>
      <c r="R1031" s="49"/>
    </row>
    <row r="1032" spans="2:18" s="9" customFormat="1" x14ac:dyDescent="0.2">
      <c r="B1032" s="10"/>
      <c r="C1032" s="11"/>
      <c r="D1032" s="25"/>
      <c r="E1032" s="47"/>
      <c r="F1032" s="27"/>
      <c r="G1032" s="12"/>
      <c r="H1032" s="20"/>
      <c r="I1032" s="18"/>
      <c r="J1032" s="18"/>
      <c r="K1032" s="44"/>
      <c r="L1032" s="11"/>
      <c r="M1032" s="11"/>
      <c r="N1032" s="11"/>
      <c r="O1032" s="11"/>
      <c r="P1032" s="72"/>
      <c r="Q1032" s="72"/>
      <c r="R1032" s="49"/>
    </row>
    <row r="1033" spans="2:18" s="9" customFormat="1" x14ac:dyDescent="0.2">
      <c r="B1033" s="10"/>
      <c r="C1033" s="11"/>
      <c r="D1033" s="25"/>
      <c r="E1033" s="47"/>
      <c r="F1033" s="27"/>
      <c r="G1033" s="12"/>
      <c r="H1033" s="20"/>
      <c r="I1033" s="18"/>
      <c r="J1033" s="18"/>
      <c r="K1033" s="44"/>
      <c r="L1033" s="11"/>
      <c r="M1033" s="11"/>
      <c r="N1033" s="11"/>
      <c r="O1033" s="11"/>
      <c r="P1033" s="72"/>
      <c r="Q1033" s="72"/>
      <c r="R1033" s="49"/>
    </row>
    <row r="1034" spans="2:18" s="9" customFormat="1" x14ac:dyDescent="0.2">
      <c r="B1034" s="10"/>
      <c r="C1034" s="11"/>
      <c r="D1034" s="25"/>
      <c r="E1034" s="47"/>
      <c r="F1034" s="27"/>
      <c r="G1034" s="12"/>
      <c r="H1034" s="20"/>
      <c r="I1034" s="18"/>
      <c r="J1034" s="18"/>
      <c r="K1034" s="44"/>
      <c r="L1034" s="11"/>
      <c r="M1034" s="11"/>
      <c r="N1034" s="11"/>
      <c r="O1034" s="11"/>
      <c r="P1034" s="72"/>
      <c r="Q1034" s="72"/>
      <c r="R1034" s="49"/>
    </row>
    <row r="1035" spans="2:18" s="9" customFormat="1" x14ac:dyDescent="0.2">
      <c r="B1035" s="10"/>
      <c r="C1035" s="11"/>
      <c r="D1035" s="25"/>
      <c r="E1035" s="47"/>
      <c r="F1035" s="27"/>
      <c r="G1035" s="12"/>
      <c r="H1035" s="20"/>
      <c r="I1035" s="18"/>
      <c r="J1035" s="18"/>
      <c r="K1035" s="44"/>
      <c r="L1035" s="11"/>
      <c r="M1035" s="11"/>
      <c r="N1035" s="11"/>
      <c r="O1035" s="11"/>
      <c r="P1035" s="72"/>
      <c r="Q1035" s="72"/>
      <c r="R1035" s="49"/>
    </row>
    <row r="1036" spans="2:18" s="9" customFormat="1" x14ac:dyDescent="0.2">
      <c r="B1036" s="10"/>
      <c r="C1036" s="11"/>
      <c r="D1036" s="25"/>
      <c r="E1036" s="47"/>
      <c r="F1036" s="27"/>
      <c r="G1036" s="12"/>
      <c r="H1036" s="20"/>
      <c r="I1036" s="18"/>
      <c r="J1036" s="18"/>
      <c r="K1036" s="44"/>
      <c r="L1036" s="11"/>
      <c r="M1036" s="11"/>
      <c r="N1036" s="11"/>
      <c r="O1036" s="11"/>
      <c r="P1036" s="72"/>
      <c r="Q1036" s="72"/>
      <c r="R1036" s="49"/>
    </row>
    <row r="1037" spans="2:18" s="9" customFormat="1" x14ac:dyDescent="0.2">
      <c r="B1037" s="10"/>
      <c r="C1037" s="11"/>
      <c r="D1037" s="25"/>
      <c r="E1037" s="47"/>
      <c r="F1037" s="27"/>
      <c r="G1037" s="12"/>
      <c r="H1037" s="20"/>
      <c r="I1037" s="18"/>
      <c r="J1037" s="18"/>
      <c r="K1037" s="44"/>
      <c r="L1037" s="11"/>
      <c r="M1037" s="11"/>
      <c r="N1037" s="11"/>
      <c r="O1037" s="11"/>
      <c r="P1037" s="72"/>
      <c r="Q1037" s="72"/>
      <c r="R1037" s="49"/>
    </row>
    <row r="1038" spans="2:18" s="9" customFormat="1" x14ac:dyDescent="0.2">
      <c r="B1038" s="10"/>
      <c r="C1038" s="11"/>
      <c r="D1038" s="25"/>
      <c r="E1038" s="47"/>
      <c r="F1038" s="27"/>
      <c r="G1038" s="12"/>
      <c r="H1038" s="20"/>
      <c r="I1038" s="18"/>
      <c r="J1038" s="18"/>
      <c r="K1038" s="44"/>
      <c r="L1038" s="11"/>
      <c r="M1038" s="11"/>
      <c r="N1038" s="11"/>
      <c r="O1038" s="11"/>
      <c r="P1038" s="72"/>
      <c r="Q1038" s="72"/>
      <c r="R1038" s="49"/>
    </row>
    <row r="1039" spans="2:18" s="9" customFormat="1" x14ac:dyDescent="0.2">
      <c r="B1039" s="10"/>
      <c r="C1039" s="11"/>
      <c r="D1039" s="25"/>
      <c r="E1039" s="47"/>
      <c r="F1039" s="27"/>
      <c r="G1039" s="12"/>
      <c r="H1039" s="20"/>
      <c r="I1039" s="18"/>
      <c r="J1039" s="18"/>
      <c r="K1039" s="44"/>
      <c r="L1039" s="11"/>
      <c r="M1039" s="11"/>
      <c r="N1039" s="11"/>
      <c r="O1039" s="11"/>
      <c r="P1039" s="72"/>
      <c r="Q1039" s="72"/>
      <c r="R1039" s="49"/>
    </row>
    <row r="1040" spans="2:18" s="9" customFormat="1" x14ac:dyDescent="0.2">
      <c r="B1040" s="10"/>
      <c r="C1040" s="11"/>
      <c r="D1040" s="25"/>
      <c r="E1040" s="47"/>
      <c r="F1040" s="27"/>
      <c r="G1040" s="12"/>
      <c r="H1040" s="20"/>
      <c r="I1040" s="18"/>
      <c r="J1040" s="18"/>
      <c r="K1040" s="44"/>
      <c r="L1040" s="11"/>
      <c r="M1040" s="11"/>
      <c r="N1040" s="11"/>
      <c r="O1040" s="11"/>
      <c r="P1040" s="72"/>
      <c r="Q1040" s="72"/>
      <c r="R1040" s="49"/>
    </row>
    <row r="1041" spans="2:18" s="9" customFormat="1" x14ac:dyDescent="0.2">
      <c r="B1041" s="10"/>
      <c r="C1041" s="11"/>
      <c r="D1041" s="25"/>
      <c r="E1041" s="47"/>
      <c r="F1041" s="27"/>
      <c r="G1041" s="12"/>
      <c r="H1041" s="20"/>
      <c r="I1041" s="18"/>
      <c r="J1041" s="18"/>
      <c r="K1041" s="44"/>
      <c r="L1041" s="11"/>
      <c r="M1041" s="11"/>
      <c r="N1041" s="11"/>
      <c r="O1041" s="11"/>
      <c r="P1041" s="72"/>
      <c r="Q1041" s="72"/>
      <c r="R1041" s="49"/>
    </row>
    <row r="1042" spans="2:18" s="9" customFormat="1" x14ac:dyDescent="0.2">
      <c r="B1042" s="10"/>
      <c r="C1042" s="11"/>
      <c r="D1042" s="25"/>
      <c r="E1042" s="47"/>
      <c r="F1042" s="27"/>
      <c r="G1042" s="12"/>
      <c r="H1042" s="20"/>
      <c r="I1042" s="18"/>
      <c r="J1042" s="18"/>
      <c r="K1042" s="44"/>
      <c r="L1042" s="11"/>
      <c r="M1042" s="11"/>
      <c r="N1042" s="11"/>
      <c r="O1042" s="11"/>
      <c r="P1042" s="72"/>
      <c r="Q1042" s="72"/>
      <c r="R1042" s="49"/>
    </row>
    <row r="1043" spans="2:18" s="9" customFormat="1" x14ac:dyDescent="0.2">
      <c r="B1043" s="10"/>
      <c r="C1043" s="11"/>
      <c r="D1043" s="25"/>
      <c r="E1043" s="47"/>
      <c r="F1043" s="27"/>
      <c r="G1043" s="12"/>
      <c r="H1043" s="20"/>
      <c r="I1043" s="18"/>
      <c r="J1043" s="18"/>
      <c r="K1043" s="44"/>
      <c r="L1043" s="11"/>
      <c r="M1043" s="11"/>
      <c r="N1043" s="11"/>
      <c r="O1043" s="11"/>
      <c r="P1043" s="72"/>
      <c r="Q1043" s="72"/>
      <c r="R1043" s="49"/>
    </row>
    <row r="1044" spans="2:18" s="9" customFormat="1" x14ac:dyDescent="0.2">
      <c r="B1044" s="10"/>
      <c r="C1044" s="11"/>
      <c r="D1044" s="25"/>
      <c r="E1044" s="47"/>
      <c r="F1044" s="27"/>
      <c r="G1044" s="12"/>
      <c r="H1044" s="20"/>
      <c r="I1044" s="18"/>
      <c r="J1044" s="18"/>
      <c r="K1044" s="44"/>
      <c r="L1044" s="11"/>
      <c r="M1044" s="11"/>
      <c r="N1044" s="11"/>
      <c r="O1044" s="11"/>
      <c r="P1044" s="72"/>
      <c r="Q1044" s="72"/>
      <c r="R1044" s="49"/>
    </row>
    <row r="1045" spans="2:18" s="9" customFormat="1" x14ac:dyDescent="0.2">
      <c r="B1045" s="10"/>
      <c r="C1045" s="11"/>
      <c r="D1045" s="25"/>
      <c r="E1045" s="47"/>
      <c r="F1045" s="27"/>
      <c r="G1045" s="12"/>
      <c r="H1045" s="20"/>
      <c r="I1045" s="18"/>
      <c r="J1045" s="18"/>
      <c r="K1045" s="44"/>
      <c r="L1045" s="11"/>
      <c r="M1045" s="11"/>
      <c r="N1045" s="11"/>
      <c r="O1045" s="11"/>
      <c r="P1045" s="72"/>
      <c r="Q1045" s="72"/>
      <c r="R1045" s="49"/>
    </row>
    <row r="1046" spans="2:18" s="9" customFormat="1" x14ac:dyDescent="0.2">
      <c r="B1046" s="10"/>
      <c r="C1046" s="11"/>
      <c r="D1046" s="25"/>
      <c r="E1046" s="47"/>
      <c r="F1046" s="27"/>
      <c r="G1046" s="12"/>
      <c r="H1046" s="20"/>
      <c r="I1046" s="18"/>
      <c r="J1046" s="18"/>
      <c r="K1046" s="44"/>
      <c r="L1046" s="11"/>
      <c r="M1046" s="11"/>
      <c r="N1046" s="11"/>
      <c r="O1046" s="11"/>
      <c r="P1046" s="72"/>
      <c r="Q1046" s="72"/>
      <c r="R1046" s="49"/>
    </row>
    <row r="1047" spans="2:18" s="9" customFormat="1" x14ac:dyDescent="0.2">
      <c r="B1047" s="10"/>
      <c r="C1047" s="11"/>
      <c r="D1047" s="25"/>
      <c r="E1047" s="47"/>
      <c r="F1047" s="27"/>
      <c r="G1047" s="12"/>
      <c r="H1047" s="20"/>
      <c r="I1047" s="18"/>
      <c r="J1047" s="18"/>
      <c r="K1047" s="44"/>
      <c r="L1047" s="11"/>
      <c r="M1047" s="11"/>
      <c r="N1047" s="11"/>
      <c r="O1047" s="11"/>
      <c r="P1047" s="72"/>
      <c r="Q1047" s="72"/>
      <c r="R1047" s="49"/>
    </row>
    <row r="1048" spans="2:18" s="9" customFormat="1" x14ac:dyDescent="0.2">
      <c r="B1048" s="10"/>
      <c r="C1048" s="11"/>
      <c r="D1048" s="25"/>
      <c r="E1048" s="47"/>
      <c r="F1048" s="27"/>
      <c r="G1048" s="12"/>
      <c r="H1048" s="20"/>
      <c r="I1048" s="18"/>
      <c r="J1048" s="18"/>
      <c r="K1048" s="44"/>
      <c r="L1048" s="11"/>
      <c r="M1048" s="11"/>
      <c r="N1048" s="11"/>
      <c r="O1048" s="11"/>
      <c r="P1048" s="72"/>
      <c r="Q1048" s="72"/>
      <c r="R1048" s="49"/>
    </row>
    <row r="1049" spans="2:18" s="9" customFormat="1" x14ac:dyDescent="0.2">
      <c r="B1049" s="10"/>
      <c r="C1049" s="11"/>
      <c r="D1049" s="25"/>
      <c r="E1049" s="47"/>
      <c r="F1049" s="27"/>
      <c r="G1049" s="12"/>
      <c r="H1049" s="20"/>
      <c r="I1049" s="18"/>
      <c r="J1049" s="18"/>
      <c r="K1049" s="44"/>
      <c r="L1049" s="11"/>
      <c r="M1049" s="11"/>
      <c r="N1049" s="11"/>
      <c r="O1049" s="11"/>
      <c r="P1049" s="72"/>
      <c r="Q1049" s="72"/>
      <c r="R1049" s="49"/>
    </row>
    <row r="1050" spans="2:18" s="9" customFormat="1" x14ac:dyDescent="0.2">
      <c r="B1050" s="10"/>
      <c r="C1050" s="11"/>
      <c r="D1050" s="25"/>
      <c r="E1050" s="47"/>
      <c r="F1050" s="27"/>
      <c r="G1050" s="12"/>
      <c r="H1050" s="20"/>
      <c r="I1050" s="18"/>
      <c r="J1050" s="18"/>
      <c r="K1050" s="44"/>
      <c r="L1050" s="11"/>
      <c r="M1050" s="11"/>
      <c r="N1050" s="11"/>
      <c r="O1050" s="11"/>
      <c r="P1050" s="72"/>
      <c r="Q1050" s="72"/>
      <c r="R1050" s="49"/>
    </row>
    <row r="1051" spans="2:18" s="9" customFormat="1" x14ac:dyDescent="0.2">
      <c r="B1051" s="10"/>
      <c r="C1051" s="11"/>
      <c r="D1051" s="25"/>
      <c r="E1051" s="47"/>
      <c r="F1051" s="27"/>
      <c r="G1051" s="12"/>
      <c r="H1051" s="20"/>
      <c r="I1051" s="18"/>
      <c r="J1051" s="18"/>
      <c r="K1051" s="44"/>
      <c r="L1051" s="11"/>
      <c r="M1051" s="11"/>
      <c r="N1051" s="11"/>
      <c r="O1051" s="11"/>
      <c r="P1051" s="72"/>
      <c r="Q1051" s="72"/>
      <c r="R1051" s="49"/>
    </row>
    <row r="1052" spans="2:18" s="9" customFormat="1" x14ac:dyDescent="0.2">
      <c r="B1052" s="10"/>
      <c r="C1052" s="11"/>
      <c r="D1052" s="25"/>
      <c r="E1052" s="47"/>
      <c r="F1052" s="27"/>
      <c r="G1052" s="12"/>
      <c r="H1052" s="20"/>
      <c r="I1052" s="18"/>
      <c r="J1052" s="18"/>
      <c r="K1052" s="44"/>
      <c r="L1052" s="11"/>
      <c r="M1052" s="11"/>
      <c r="N1052" s="11"/>
      <c r="O1052" s="11"/>
      <c r="P1052" s="72"/>
      <c r="Q1052" s="72"/>
      <c r="R1052" s="49"/>
    </row>
    <row r="1053" spans="2:18" s="9" customFormat="1" x14ac:dyDescent="0.2">
      <c r="B1053" s="10"/>
      <c r="C1053" s="11"/>
      <c r="D1053" s="25"/>
      <c r="E1053" s="47"/>
      <c r="F1053" s="27"/>
      <c r="G1053" s="12"/>
      <c r="H1053" s="20"/>
      <c r="I1053" s="18"/>
      <c r="J1053" s="18"/>
      <c r="K1053" s="44"/>
      <c r="L1053" s="11"/>
      <c r="M1053" s="11"/>
      <c r="N1053" s="11"/>
      <c r="O1053" s="11"/>
      <c r="P1053" s="72"/>
      <c r="Q1053" s="72"/>
      <c r="R1053" s="49"/>
    </row>
    <row r="1054" spans="2:18" s="9" customFormat="1" x14ac:dyDescent="0.2">
      <c r="B1054" s="10"/>
      <c r="C1054" s="11"/>
      <c r="D1054" s="25"/>
      <c r="E1054" s="47"/>
      <c r="F1054" s="27"/>
      <c r="G1054" s="12"/>
      <c r="H1054" s="20"/>
      <c r="I1054" s="18"/>
      <c r="J1054" s="18"/>
      <c r="K1054" s="44"/>
      <c r="L1054" s="11"/>
      <c r="M1054" s="11"/>
      <c r="N1054" s="11"/>
      <c r="O1054" s="11"/>
      <c r="P1054" s="72"/>
      <c r="Q1054" s="72"/>
      <c r="R1054" s="49"/>
    </row>
    <row r="1055" spans="2:18" s="9" customFormat="1" x14ac:dyDescent="0.2">
      <c r="B1055" s="10"/>
      <c r="C1055" s="11"/>
      <c r="D1055" s="25"/>
      <c r="E1055" s="47"/>
      <c r="F1055" s="27"/>
      <c r="G1055" s="12"/>
      <c r="H1055" s="20"/>
      <c r="I1055" s="18"/>
      <c r="J1055" s="18"/>
      <c r="K1055" s="44"/>
      <c r="L1055" s="11"/>
      <c r="M1055" s="11"/>
      <c r="N1055" s="11"/>
      <c r="O1055" s="11"/>
      <c r="P1055" s="72"/>
      <c r="Q1055" s="72"/>
      <c r="R1055" s="49"/>
    </row>
    <row r="1056" spans="2:18" s="9" customFormat="1" x14ac:dyDescent="0.2">
      <c r="B1056" s="10"/>
      <c r="C1056" s="11"/>
      <c r="D1056" s="25"/>
      <c r="E1056" s="47"/>
      <c r="F1056" s="27"/>
      <c r="G1056" s="12"/>
      <c r="H1056" s="20"/>
      <c r="I1056" s="18"/>
      <c r="J1056" s="18"/>
      <c r="K1056" s="44"/>
      <c r="L1056" s="11"/>
      <c r="M1056" s="11"/>
      <c r="N1056" s="11"/>
      <c r="O1056" s="11"/>
      <c r="P1056" s="72"/>
      <c r="Q1056" s="72"/>
      <c r="R1056" s="49"/>
    </row>
    <row r="1057" spans="2:18" s="9" customFormat="1" x14ac:dyDescent="0.2">
      <c r="B1057" s="10"/>
      <c r="C1057" s="11"/>
      <c r="D1057" s="25"/>
      <c r="E1057" s="47"/>
      <c r="F1057" s="27"/>
      <c r="G1057" s="12"/>
      <c r="H1057" s="20"/>
      <c r="I1057" s="18"/>
      <c r="J1057" s="18"/>
      <c r="K1057" s="44"/>
      <c r="L1057" s="11"/>
      <c r="M1057" s="11"/>
      <c r="N1057" s="11"/>
      <c r="O1057" s="11"/>
      <c r="P1057" s="72"/>
      <c r="Q1057" s="72"/>
      <c r="R1057" s="49"/>
    </row>
    <row r="1058" spans="2:18" s="9" customFormat="1" x14ac:dyDescent="0.2">
      <c r="B1058" s="10"/>
      <c r="C1058" s="11"/>
      <c r="D1058" s="25"/>
      <c r="E1058" s="47"/>
      <c r="F1058" s="27"/>
      <c r="G1058" s="12"/>
      <c r="H1058" s="20"/>
      <c r="I1058" s="18"/>
      <c r="J1058" s="18"/>
      <c r="K1058" s="44"/>
      <c r="L1058" s="11"/>
      <c r="M1058" s="11"/>
      <c r="N1058" s="11"/>
      <c r="O1058" s="11"/>
      <c r="P1058" s="72"/>
      <c r="Q1058" s="72"/>
      <c r="R1058" s="49"/>
    </row>
    <row r="1059" spans="2:18" s="9" customFormat="1" x14ac:dyDescent="0.2">
      <c r="B1059" s="10"/>
      <c r="C1059" s="11"/>
      <c r="D1059" s="25"/>
      <c r="E1059" s="47"/>
      <c r="F1059" s="27"/>
      <c r="G1059" s="12"/>
      <c r="H1059" s="20"/>
      <c r="I1059" s="18"/>
      <c r="J1059" s="18"/>
      <c r="K1059" s="44"/>
      <c r="L1059" s="11"/>
      <c r="M1059" s="11"/>
      <c r="N1059" s="11"/>
      <c r="O1059" s="11"/>
      <c r="P1059" s="72"/>
      <c r="Q1059" s="72"/>
      <c r="R1059" s="49"/>
    </row>
    <row r="1060" spans="2:18" s="9" customFormat="1" x14ac:dyDescent="0.2">
      <c r="B1060" s="10"/>
      <c r="C1060" s="11"/>
      <c r="D1060" s="25"/>
      <c r="E1060" s="47"/>
      <c r="F1060" s="27"/>
      <c r="G1060" s="12"/>
      <c r="H1060" s="20"/>
      <c r="I1060" s="18"/>
      <c r="J1060" s="18"/>
      <c r="K1060" s="44"/>
      <c r="L1060" s="11"/>
      <c r="M1060" s="11"/>
      <c r="N1060" s="11"/>
      <c r="O1060" s="11"/>
      <c r="P1060" s="72"/>
      <c r="Q1060" s="72"/>
      <c r="R1060" s="49"/>
    </row>
    <row r="1061" spans="2:18" s="9" customFormat="1" x14ac:dyDescent="0.2">
      <c r="B1061" s="10"/>
      <c r="C1061" s="11"/>
      <c r="D1061" s="25"/>
      <c r="E1061" s="47"/>
      <c r="F1061" s="27"/>
      <c r="G1061" s="12"/>
      <c r="H1061" s="20"/>
      <c r="I1061" s="18"/>
      <c r="J1061" s="18"/>
      <c r="K1061" s="44"/>
      <c r="L1061" s="11"/>
      <c r="M1061" s="11"/>
      <c r="N1061" s="11"/>
      <c r="O1061" s="11"/>
      <c r="P1061" s="72"/>
      <c r="Q1061" s="72"/>
      <c r="R1061" s="49"/>
    </row>
    <row r="1062" spans="2:18" s="9" customFormat="1" x14ac:dyDescent="0.2">
      <c r="B1062" s="10"/>
      <c r="C1062" s="11"/>
      <c r="D1062" s="25"/>
      <c r="E1062" s="47"/>
      <c r="F1062" s="27"/>
      <c r="G1062" s="12"/>
      <c r="H1062" s="20"/>
      <c r="I1062" s="18"/>
      <c r="J1062" s="18"/>
      <c r="K1062" s="44"/>
      <c r="L1062" s="11"/>
      <c r="M1062" s="11"/>
      <c r="N1062" s="11"/>
      <c r="O1062" s="11"/>
      <c r="P1062" s="72"/>
      <c r="Q1062" s="72"/>
      <c r="R1062" s="49"/>
    </row>
    <row r="1063" spans="2:18" s="9" customFormat="1" x14ac:dyDescent="0.2">
      <c r="B1063" s="10"/>
      <c r="C1063" s="11"/>
      <c r="D1063" s="25"/>
      <c r="E1063" s="47"/>
      <c r="F1063" s="27"/>
      <c r="G1063" s="12"/>
      <c r="H1063" s="20"/>
      <c r="I1063" s="18"/>
      <c r="J1063" s="18"/>
      <c r="K1063" s="44"/>
      <c r="L1063" s="11"/>
      <c r="M1063" s="11"/>
      <c r="N1063" s="11"/>
      <c r="O1063" s="11"/>
      <c r="P1063" s="72"/>
      <c r="Q1063" s="72"/>
      <c r="R1063" s="49"/>
    </row>
    <row r="1064" spans="2:18" s="9" customFormat="1" x14ac:dyDescent="0.2">
      <c r="B1064" s="10"/>
      <c r="C1064" s="11"/>
      <c r="D1064" s="25"/>
      <c r="E1064" s="47"/>
      <c r="F1064" s="27"/>
      <c r="G1064" s="12"/>
      <c r="H1064" s="20"/>
      <c r="I1064" s="18"/>
      <c r="J1064" s="18"/>
      <c r="K1064" s="44"/>
      <c r="L1064" s="11"/>
      <c r="M1064" s="11"/>
      <c r="N1064" s="11"/>
      <c r="O1064" s="11"/>
      <c r="P1064" s="72"/>
      <c r="Q1064" s="72"/>
      <c r="R1064" s="49"/>
    </row>
    <row r="1065" spans="2:18" s="9" customFormat="1" x14ac:dyDescent="0.2">
      <c r="B1065" s="10"/>
      <c r="C1065" s="11"/>
      <c r="D1065" s="25"/>
      <c r="E1065" s="47"/>
      <c r="F1065" s="27"/>
      <c r="G1065" s="12"/>
      <c r="H1065" s="20"/>
      <c r="I1065" s="18"/>
      <c r="J1065" s="18"/>
      <c r="K1065" s="44"/>
      <c r="L1065" s="11"/>
      <c r="M1065" s="11"/>
      <c r="N1065" s="11"/>
      <c r="O1065" s="11"/>
      <c r="P1065" s="72"/>
      <c r="Q1065" s="72"/>
      <c r="R1065" s="49"/>
    </row>
    <row r="1066" spans="2:18" s="9" customFormat="1" x14ac:dyDescent="0.2">
      <c r="B1066" s="10"/>
      <c r="C1066" s="11"/>
      <c r="D1066" s="25"/>
      <c r="E1066" s="47"/>
      <c r="F1066" s="27"/>
      <c r="G1066" s="12"/>
      <c r="H1066" s="20"/>
      <c r="I1066" s="18"/>
      <c r="J1066" s="18"/>
      <c r="K1066" s="44"/>
      <c r="L1066" s="11"/>
      <c r="M1066" s="11"/>
      <c r="N1066" s="11"/>
      <c r="O1066" s="11"/>
      <c r="P1066" s="72"/>
      <c r="Q1066" s="72"/>
      <c r="R1066" s="49"/>
    </row>
    <row r="1067" spans="2:18" s="9" customFormat="1" x14ac:dyDescent="0.2">
      <c r="B1067" s="10"/>
      <c r="C1067" s="11"/>
      <c r="D1067" s="25"/>
      <c r="E1067" s="47"/>
      <c r="F1067" s="27"/>
      <c r="G1067" s="12"/>
      <c r="H1067" s="20"/>
      <c r="I1067" s="18"/>
      <c r="J1067" s="18"/>
      <c r="K1067" s="44"/>
      <c r="L1067" s="11"/>
      <c r="M1067" s="11"/>
      <c r="N1067" s="11"/>
      <c r="O1067" s="11"/>
      <c r="P1067" s="72"/>
      <c r="Q1067" s="72"/>
      <c r="R1067" s="49"/>
    </row>
    <row r="1068" spans="2:18" s="9" customFormat="1" x14ac:dyDescent="0.2">
      <c r="B1068" s="10"/>
      <c r="C1068" s="11"/>
      <c r="D1068" s="25"/>
      <c r="E1068" s="47"/>
      <c r="F1068" s="27"/>
      <c r="G1068" s="12"/>
      <c r="H1068" s="20"/>
      <c r="I1068" s="18"/>
      <c r="J1068" s="18"/>
      <c r="K1068" s="44"/>
      <c r="L1068" s="11"/>
      <c r="M1068" s="11"/>
      <c r="N1068" s="11"/>
      <c r="O1068" s="11"/>
      <c r="P1068" s="72"/>
      <c r="Q1068" s="72"/>
      <c r="R1068" s="49"/>
    </row>
    <row r="1069" spans="2:18" s="9" customFormat="1" x14ac:dyDescent="0.2">
      <c r="B1069" s="10"/>
      <c r="C1069" s="11"/>
      <c r="D1069" s="25"/>
      <c r="E1069" s="47"/>
      <c r="F1069" s="27"/>
      <c r="G1069" s="12"/>
      <c r="H1069" s="20"/>
      <c r="I1069" s="18"/>
      <c r="J1069" s="18"/>
      <c r="K1069" s="44"/>
      <c r="L1069" s="11"/>
      <c r="M1069" s="11"/>
      <c r="N1069" s="11"/>
      <c r="O1069" s="11"/>
      <c r="P1069" s="72"/>
      <c r="Q1069" s="72"/>
      <c r="R1069" s="49"/>
    </row>
    <row r="1070" spans="2:18" s="9" customFormat="1" x14ac:dyDescent="0.2">
      <c r="B1070" s="10"/>
      <c r="C1070" s="11"/>
      <c r="D1070" s="25"/>
      <c r="E1070" s="47"/>
      <c r="F1070" s="27"/>
      <c r="G1070" s="12"/>
      <c r="H1070" s="20"/>
      <c r="I1070" s="18"/>
      <c r="J1070" s="18"/>
      <c r="K1070" s="44"/>
      <c r="L1070" s="11"/>
      <c r="M1070" s="11"/>
      <c r="N1070" s="11"/>
      <c r="O1070" s="11"/>
      <c r="P1070" s="72"/>
      <c r="Q1070" s="72"/>
      <c r="R1070" s="49"/>
    </row>
    <row r="1071" spans="2:18" s="9" customFormat="1" x14ac:dyDescent="0.2">
      <c r="B1071" s="10"/>
      <c r="C1071" s="11"/>
      <c r="D1071" s="25"/>
      <c r="E1071" s="47"/>
      <c r="F1071" s="27"/>
      <c r="G1071" s="12"/>
      <c r="H1071" s="20"/>
      <c r="I1071" s="18"/>
      <c r="J1071" s="18"/>
      <c r="K1071" s="44"/>
      <c r="L1071" s="11"/>
      <c r="M1071" s="11"/>
      <c r="N1071" s="11"/>
      <c r="O1071" s="11"/>
      <c r="P1071" s="72"/>
      <c r="Q1071" s="72"/>
      <c r="R1071" s="49"/>
    </row>
    <row r="1072" spans="2:18" s="9" customFormat="1" x14ac:dyDescent="0.2">
      <c r="B1072" s="10"/>
      <c r="C1072" s="11"/>
      <c r="D1072" s="25"/>
      <c r="E1072" s="47"/>
      <c r="F1072" s="27"/>
      <c r="G1072" s="12"/>
      <c r="H1072" s="20"/>
      <c r="I1072" s="18"/>
      <c r="J1072" s="18"/>
      <c r="K1072" s="44"/>
      <c r="L1072" s="11"/>
      <c r="M1072" s="11"/>
      <c r="N1072" s="11"/>
      <c r="O1072" s="11"/>
      <c r="P1072" s="72"/>
      <c r="Q1072" s="72"/>
      <c r="R1072" s="49"/>
    </row>
    <row r="1073" spans="2:18" s="9" customFormat="1" x14ac:dyDescent="0.2">
      <c r="B1073" s="10"/>
      <c r="C1073" s="11"/>
      <c r="D1073" s="25"/>
      <c r="E1073" s="47"/>
      <c r="F1073" s="27"/>
      <c r="G1073" s="12"/>
      <c r="H1073" s="20"/>
      <c r="I1073" s="18"/>
      <c r="J1073" s="18"/>
      <c r="K1073" s="44"/>
      <c r="L1073" s="11"/>
      <c r="M1073" s="11"/>
      <c r="N1073" s="11"/>
      <c r="O1073" s="11"/>
      <c r="P1073" s="72"/>
      <c r="Q1073" s="72"/>
      <c r="R1073" s="49"/>
    </row>
    <row r="1074" spans="2:18" s="9" customFormat="1" x14ac:dyDescent="0.2">
      <c r="B1074" s="10"/>
      <c r="C1074" s="11"/>
      <c r="D1074" s="25"/>
      <c r="E1074" s="47"/>
      <c r="F1074" s="27"/>
      <c r="G1074" s="12"/>
      <c r="H1074" s="20"/>
      <c r="I1074" s="18"/>
      <c r="J1074" s="18"/>
      <c r="K1074" s="44"/>
      <c r="L1074" s="11"/>
      <c r="M1074" s="11"/>
      <c r="N1074" s="11"/>
      <c r="O1074" s="11"/>
      <c r="P1074" s="72"/>
      <c r="Q1074" s="72"/>
      <c r="R1074" s="49"/>
    </row>
    <row r="1075" spans="2:18" s="9" customFormat="1" x14ac:dyDescent="0.2">
      <c r="B1075" s="10"/>
      <c r="C1075" s="11"/>
      <c r="D1075" s="25"/>
      <c r="E1075" s="47"/>
      <c r="F1075" s="27"/>
      <c r="G1075" s="12"/>
      <c r="H1075" s="20"/>
      <c r="I1075" s="18"/>
      <c r="J1075" s="18"/>
      <c r="K1075" s="44"/>
      <c r="L1075" s="11"/>
      <c r="M1075" s="11"/>
      <c r="N1075" s="11"/>
      <c r="O1075" s="11"/>
      <c r="P1075" s="72"/>
      <c r="Q1075" s="72"/>
      <c r="R1075" s="49"/>
    </row>
    <row r="1076" spans="2:18" s="9" customFormat="1" x14ac:dyDescent="0.2">
      <c r="B1076" s="10"/>
      <c r="C1076" s="11"/>
      <c r="D1076" s="25"/>
      <c r="E1076" s="47"/>
      <c r="F1076" s="27"/>
      <c r="G1076" s="12"/>
      <c r="H1076" s="20"/>
      <c r="I1076" s="18"/>
      <c r="J1076" s="18"/>
      <c r="K1076" s="44"/>
      <c r="L1076" s="11"/>
      <c r="M1076" s="11"/>
      <c r="N1076" s="11"/>
      <c r="O1076" s="11"/>
      <c r="P1076" s="72"/>
      <c r="Q1076" s="72"/>
      <c r="R1076" s="49"/>
    </row>
    <row r="1077" spans="2:18" s="9" customFormat="1" x14ac:dyDescent="0.2">
      <c r="B1077" s="10"/>
      <c r="C1077" s="11"/>
      <c r="D1077" s="25"/>
      <c r="E1077" s="47"/>
      <c r="F1077" s="27"/>
      <c r="G1077" s="12"/>
      <c r="H1077" s="20"/>
      <c r="I1077" s="18"/>
      <c r="J1077" s="18"/>
      <c r="K1077" s="44"/>
      <c r="L1077" s="11"/>
      <c r="M1077" s="11"/>
      <c r="N1077" s="11"/>
      <c r="O1077" s="11"/>
      <c r="P1077" s="72"/>
      <c r="Q1077" s="72"/>
      <c r="R1077" s="49"/>
    </row>
    <row r="1078" spans="2:18" s="9" customFormat="1" x14ac:dyDescent="0.2">
      <c r="B1078" s="10"/>
      <c r="C1078" s="11"/>
      <c r="D1078" s="25"/>
      <c r="E1078" s="47"/>
      <c r="F1078" s="27"/>
      <c r="G1078" s="12"/>
      <c r="H1078" s="20"/>
      <c r="I1078" s="18"/>
      <c r="J1078" s="18"/>
      <c r="K1078" s="44"/>
      <c r="L1078" s="11"/>
      <c r="M1078" s="11"/>
      <c r="N1078" s="11"/>
      <c r="O1078" s="11"/>
      <c r="P1078" s="72"/>
      <c r="Q1078" s="72"/>
      <c r="R1078" s="49"/>
    </row>
    <row r="1079" spans="2:18" s="9" customFormat="1" x14ac:dyDescent="0.2">
      <c r="B1079" s="10"/>
      <c r="C1079" s="11"/>
      <c r="D1079" s="25"/>
      <c r="E1079" s="47"/>
      <c r="F1079" s="27"/>
      <c r="G1079" s="12"/>
      <c r="H1079" s="20"/>
      <c r="I1079" s="18"/>
      <c r="J1079" s="18"/>
      <c r="K1079" s="44"/>
      <c r="L1079" s="11"/>
      <c r="M1079" s="11"/>
      <c r="N1079" s="11"/>
      <c r="O1079" s="11"/>
      <c r="P1079" s="72"/>
      <c r="Q1079" s="72"/>
      <c r="R1079" s="49"/>
    </row>
    <row r="1080" spans="2:18" s="9" customFormat="1" x14ac:dyDescent="0.2">
      <c r="B1080" s="10"/>
      <c r="C1080" s="11"/>
      <c r="D1080" s="25"/>
      <c r="E1080" s="47"/>
      <c r="F1080" s="27"/>
      <c r="G1080" s="12"/>
      <c r="H1080" s="20"/>
      <c r="I1080" s="18"/>
      <c r="J1080" s="18"/>
      <c r="K1080" s="44"/>
      <c r="L1080" s="11"/>
      <c r="M1080" s="11"/>
      <c r="N1080" s="11"/>
      <c r="O1080" s="11"/>
      <c r="P1080" s="72"/>
      <c r="Q1080" s="72"/>
      <c r="R1080" s="49"/>
    </row>
    <row r="1081" spans="2:18" s="9" customFormat="1" x14ac:dyDescent="0.2">
      <c r="B1081" s="10"/>
      <c r="C1081" s="11"/>
      <c r="D1081" s="25"/>
      <c r="E1081" s="47"/>
      <c r="F1081" s="27"/>
      <c r="G1081" s="12"/>
      <c r="H1081" s="20"/>
      <c r="I1081" s="18"/>
      <c r="J1081" s="18"/>
      <c r="K1081" s="44"/>
      <c r="L1081" s="11"/>
      <c r="M1081" s="11"/>
      <c r="N1081" s="11"/>
      <c r="O1081" s="11"/>
      <c r="P1081" s="72"/>
      <c r="Q1081" s="72"/>
      <c r="R1081" s="49"/>
    </row>
    <row r="1082" spans="2:18" s="9" customFormat="1" x14ac:dyDescent="0.2">
      <c r="B1082" s="10"/>
      <c r="C1082" s="11"/>
      <c r="D1082" s="25"/>
      <c r="E1082" s="47"/>
      <c r="F1082" s="27"/>
      <c r="G1082" s="12"/>
      <c r="H1082" s="20"/>
      <c r="I1082" s="18"/>
      <c r="J1082" s="18"/>
      <c r="K1082" s="44"/>
      <c r="L1082" s="11"/>
      <c r="M1082" s="11"/>
      <c r="N1082" s="11"/>
      <c r="O1082" s="11"/>
      <c r="P1082" s="72"/>
      <c r="Q1082" s="72"/>
      <c r="R1082" s="49"/>
    </row>
    <row r="1083" spans="2:18" s="9" customFormat="1" x14ac:dyDescent="0.2">
      <c r="B1083" s="10"/>
      <c r="C1083" s="11"/>
      <c r="D1083" s="25"/>
      <c r="E1083" s="47"/>
      <c r="F1083" s="27"/>
      <c r="G1083" s="12"/>
      <c r="H1083" s="20"/>
      <c r="I1083" s="18"/>
      <c r="J1083" s="18"/>
      <c r="K1083" s="44"/>
      <c r="L1083" s="11"/>
      <c r="M1083" s="11"/>
      <c r="N1083" s="11"/>
      <c r="O1083" s="11"/>
      <c r="P1083" s="72"/>
      <c r="Q1083" s="72"/>
      <c r="R1083" s="49"/>
    </row>
    <row r="1084" spans="2:18" s="9" customFormat="1" x14ac:dyDescent="0.2">
      <c r="B1084" s="10"/>
      <c r="C1084" s="11"/>
      <c r="D1084" s="25"/>
      <c r="E1084" s="47"/>
      <c r="F1084" s="27"/>
      <c r="G1084" s="12"/>
      <c r="H1084" s="20"/>
      <c r="I1084" s="18"/>
      <c r="J1084" s="18"/>
      <c r="K1084" s="44"/>
      <c r="L1084" s="11"/>
      <c r="M1084" s="11"/>
      <c r="N1084" s="11"/>
      <c r="O1084" s="11"/>
      <c r="P1084" s="72"/>
      <c r="Q1084" s="72"/>
      <c r="R1084" s="49"/>
    </row>
    <row r="1085" spans="2:18" s="9" customFormat="1" x14ac:dyDescent="0.2">
      <c r="B1085" s="10"/>
      <c r="C1085" s="11"/>
      <c r="D1085" s="25"/>
      <c r="E1085" s="47"/>
      <c r="F1085" s="27"/>
      <c r="G1085" s="12"/>
      <c r="H1085" s="20"/>
      <c r="I1085" s="18"/>
      <c r="J1085" s="18"/>
      <c r="K1085" s="44"/>
      <c r="L1085" s="11"/>
      <c r="M1085" s="11"/>
      <c r="N1085" s="11"/>
      <c r="O1085" s="11"/>
      <c r="P1085" s="72"/>
      <c r="Q1085" s="72"/>
      <c r="R1085" s="49"/>
    </row>
    <row r="1086" spans="2:18" s="9" customFormat="1" x14ac:dyDescent="0.2">
      <c r="B1086" s="10"/>
      <c r="C1086" s="11"/>
      <c r="D1086" s="25"/>
      <c r="E1086" s="47"/>
      <c r="F1086" s="27"/>
      <c r="G1086" s="12"/>
      <c r="H1086" s="20"/>
      <c r="I1086" s="18"/>
      <c r="J1086" s="18"/>
      <c r="K1086" s="44"/>
      <c r="L1086" s="11"/>
      <c r="M1086" s="11"/>
      <c r="N1086" s="11"/>
      <c r="O1086" s="11"/>
      <c r="P1086" s="72"/>
      <c r="Q1086" s="72"/>
      <c r="R1086" s="49"/>
    </row>
    <row r="1087" spans="2:18" s="9" customFormat="1" x14ac:dyDescent="0.2">
      <c r="B1087" s="10"/>
      <c r="C1087" s="11"/>
      <c r="D1087" s="25"/>
      <c r="E1087" s="47"/>
      <c r="F1087" s="27"/>
      <c r="G1087" s="12"/>
      <c r="H1087" s="20"/>
      <c r="I1087" s="18"/>
      <c r="J1087" s="18"/>
      <c r="K1087" s="44"/>
      <c r="L1087" s="11"/>
      <c r="M1087" s="11"/>
      <c r="N1087" s="11"/>
      <c r="O1087" s="11"/>
      <c r="P1087" s="72"/>
      <c r="Q1087" s="72"/>
      <c r="R1087" s="49"/>
    </row>
    <row r="1088" spans="2:18" s="9" customFormat="1" x14ac:dyDescent="0.2">
      <c r="B1088" s="10"/>
      <c r="C1088" s="11"/>
      <c r="D1088" s="25"/>
      <c r="E1088" s="47"/>
      <c r="F1088" s="27"/>
      <c r="G1088" s="12"/>
      <c r="H1088" s="20"/>
      <c r="I1088" s="18"/>
      <c r="J1088" s="18"/>
      <c r="K1088" s="44"/>
      <c r="L1088" s="11"/>
      <c r="M1088" s="11"/>
      <c r="N1088" s="11"/>
      <c r="O1088" s="11"/>
      <c r="P1088" s="72"/>
      <c r="Q1088" s="72"/>
      <c r="R1088" s="49"/>
    </row>
    <row r="1089" spans="2:18" s="9" customFormat="1" x14ac:dyDescent="0.2">
      <c r="B1089" s="10"/>
      <c r="C1089" s="11"/>
      <c r="D1089" s="25"/>
      <c r="E1089" s="47"/>
      <c r="F1089" s="27"/>
      <c r="G1089" s="12"/>
      <c r="H1089" s="20"/>
      <c r="I1089" s="18"/>
      <c r="J1089" s="18"/>
      <c r="K1089" s="44"/>
      <c r="L1089" s="11"/>
      <c r="M1089" s="11"/>
      <c r="N1089" s="11"/>
      <c r="O1089" s="11"/>
      <c r="P1089" s="72"/>
      <c r="Q1089" s="72"/>
      <c r="R1089" s="49"/>
    </row>
    <row r="1090" spans="2:18" s="9" customFormat="1" x14ac:dyDescent="0.2">
      <c r="B1090" s="10"/>
      <c r="C1090" s="11"/>
      <c r="D1090" s="25"/>
      <c r="E1090" s="47"/>
      <c r="F1090" s="27"/>
      <c r="G1090" s="12"/>
      <c r="H1090" s="20"/>
      <c r="I1090" s="18"/>
      <c r="J1090" s="18"/>
      <c r="K1090" s="44"/>
      <c r="L1090" s="11"/>
      <c r="M1090" s="11"/>
      <c r="N1090" s="11"/>
      <c r="O1090" s="11"/>
      <c r="P1090" s="72"/>
      <c r="Q1090" s="72"/>
      <c r="R1090" s="49"/>
    </row>
    <row r="1091" spans="2:18" s="9" customFormat="1" x14ac:dyDescent="0.2">
      <c r="B1091" s="10"/>
      <c r="C1091" s="11"/>
      <c r="D1091" s="25"/>
      <c r="E1091" s="47"/>
      <c r="F1091" s="27"/>
      <c r="G1091" s="12"/>
      <c r="H1091" s="20"/>
      <c r="I1091" s="18"/>
      <c r="J1091" s="18"/>
      <c r="K1091" s="44"/>
      <c r="L1091" s="11"/>
      <c r="M1091" s="11"/>
      <c r="N1091" s="11"/>
      <c r="O1091" s="11"/>
      <c r="P1091" s="72"/>
      <c r="Q1091" s="72"/>
      <c r="R1091" s="49"/>
    </row>
    <row r="1092" spans="2:18" s="9" customFormat="1" x14ac:dyDescent="0.2">
      <c r="B1092" s="10"/>
      <c r="C1092" s="11"/>
      <c r="D1092" s="25"/>
      <c r="E1092" s="47"/>
      <c r="F1092" s="27"/>
      <c r="G1092" s="12"/>
      <c r="H1092" s="20"/>
      <c r="I1092" s="18"/>
      <c r="J1092" s="18"/>
      <c r="K1092" s="44"/>
      <c r="L1092" s="11"/>
      <c r="M1092" s="11"/>
      <c r="N1092" s="11"/>
      <c r="O1092" s="11"/>
      <c r="P1092" s="72"/>
      <c r="Q1092" s="72"/>
      <c r="R1092" s="49"/>
    </row>
    <row r="1093" spans="2:18" s="9" customFormat="1" x14ac:dyDescent="0.2">
      <c r="B1093" s="10"/>
      <c r="C1093" s="11"/>
      <c r="D1093" s="25"/>
      <c r="E1093" s="47"/>
      <c r="F1093" s="27"/>
      <c r="G1093" s="12"/>
      <c r="H1093" s="20"/>
      <c r="I1093" s="18"/>
      <c r="J1093" s="18"/>
      <c r="K1093" s="44"/>
      <c r="L1093" s="11"/>
      <c r="M1093" s="11"/>
      <c r="N1093" s="11"/>
      <c r="O1093" s="11"/>
      <c r="P1093" s="72"/>
      <c r="Q1093" s="72"/>
      <c r="R1093" s="49"/>
    </row>
    <row r="1094" spans="2:18" s="9" customFormat="1" x14ac:dyDescent="0.2">
      <c r="B1094" s="10"/>
      <c r="C1094" s="11"/>
      <c r="D1094" s="25"/>
      <c r="E1094" s="47"/>
      <c r="F1094" s="27"/>
      <c r="G1094" s="12"/>
      <c r="H1094" s="20"/>
      <c r="I1094" s="18"/>
      <c r="J1094" s="18"/>
      <c r="K1094" s="44"/>
      <c r="L1094" s="11"/>
      <c r="M1094" s="11"/>
      <c r="N1094" s="11"/>
      <c r="O1094" s="11"/>
      <c r="P1094" s="72"/>
      <c r="Q1094" s="72"/>
      <c r="R1094" s="49"/>
    </row>
    <row r="1095" spans="2:18" s="9" customFormat="1" x14ac:dyDescent="0.2">
      <c r="B1095" s="10"/>
      <c r="C1095" s="11"/>
      <c r="D1095" s="25"/>
      <c r="E1095" s="47"/>
      <c r="F1095" s="27"/>
      <c r="G1095" s="12"/>
      <c r="H1095" s="20"/>
      <c r="I1095" s="18"/>
      <c r="J1095" s="18"/>
      <c r="K1095" s="44"/>
      <c r="L1095" s="11"/>
      <c r="M1095" s="11"/>
      <c r="N1095" s="11"/>
      <c r="O1095" s="11"/>
      <c r="P1095" s="72"/>
      <c r="Q1095" s="72"/>
      <c r="R1095" s="49"/>
    </row>
    <row r="1096" spans="2:18" s="9" customFormat="1" x14ac:dyDescent="0.2">
      <c r="B1096" s="10"/>
      <c r="C1096" s="11"/>
      <c r="D1096" s="25"/>
      <c r="E1096" s="47"/>
      <c r="F1096" s="27"/>
      <c r="G1096" s="12"/>
      <c r="H1096" s="20"/>
      <c r="I1096" s="18"/>
      <c r="J1096" s="18"/>
      <c r="K1096" s="44"/>
      <c r="L1096" s="11"/>
      <c r="M1096" s="11"/>
      <c r="N1096" s="11"/>
      <c r="O1096" s="11"/>
      <c r="P1096" s="72"/>
      <c r="Q1096" s="72"/>
      <c r="R1096" s="49"/>
    </row>
    <row r="1097" spans="2:18" s="9" customFormat="1" x14ac:dyDescent="0.2">
      <c r="B1097" s="10"/>
      <c r="C1097" s="11"/>
      <c r="D1097" s="25"/>
      <c r="E1097" s="47"/>
      <c r="F1097" s="27"/>
      <c r="G1097" s="12"/>
      <c r="H1097" s="20"/>
      <c r="I1097" s="18"/>
      <c r="J1097" s="18"/>
      <c r="K1097" s="44"/>
      <c r="L1097" s="11"/>
      <c r="M1097" s="11"/>
      <c r="N1097" s="11"/>
      <c r="O1097" s="11"/>
      <c r="P1097" s="72"/>
      <c r="Q1097" s="72"/>
      <c r="R1097" s="49"/>
    </row>
    <row r="1098" spans="2:18" s="9" customFormat="1" x14ac:dyDescent="0.2">
      <c r="B1098" s="10"/>
      <c r="C1098" s="11"/>
      <c r="D1098" s="25"/>
      <c r="E1098" s="47"/>
      <c r="F1098" s="27"/>
      <c r="G1098" s="12"/>
      <c r="H1098" s="20"/>
      <c r="I1098" s="18"/>
      <c r="J1098" s="18"/>
      <c r="K1098" s="44"/>
      <c r="L1098" s="11"/>
      <c r="M1098" s="11"/>
      <c r="N1098" s="11"/>
      <c r="O1098" s="11"/>
      <c r="P1098" s="72"/>
      <c r="Q1098" s="72"/>
      <c r="R1098" s="49"/>
    </row>
    <row r="1099" spans="2:18" s="9" customFormat="1" x14ac:dyDescent="0.2">
      <c r="B1099" s="10"/>
      <c r="C1099" s="11"/>
      <c r="D1099" s="25"/>
      <c r="E1099" s="47"/>
      <c r="F1099" s="27"/>
      <c r="G1099" s="12"/>
      <c r="H1099" s="20"/>
      <c r="I1099" s="18"/>
      <c r="J1099" s="18"/>
      <c r="K1099" s="44"/>
      <c r="L1099" s="11"/>
      <c r="M1099" s="11"/>
      <c r="N1099" s="11"/>
      <c r="O1099" s="11"/>
      <c r="P1099" s="72"/>
      <c r="Q1099" s="72"/>
      <c r="R1099" s="49"/>
    </row>
    <row r="1100" spans="2:18" s="9" customFormat="1" x14ac:dyDescent="0.2">
      <c r="B1100" s="10"/>
      <c r="C1100" s="11"/>
      <c r="D1100" s="25"/>
      <c r="E1100" s="47"/>
      <c r="F1100" s="27"/>
      <c r="G1100" s="12"/>
      <c r="H1100" s="20"/>
      <c r="I1100" s="18"/>
      <c r="J1100" s="18"/>
      <c r="K1100" s="44"/>
      <c r="L1100" s="11"/>
      <c r="M1100" s="11"/>
      <c r="N1100" s="11"/>
      <c r="O1100" s="11"/>
      <c r="P1100" s="72"/>
      <c r="Q1100" s="72"/>
      <c r="R1100" s="49"/>
    </row>
    <row r="1101" spans="2:18" s="9" customFormat="1" x14ac:dyDescent="0.2">
      <c r="B1101" s="10"/>
      <c r="C1101" s="11"/>
      <c r="D1101" s="25"/>
      <c r="E1101" s="47"/>
      <c r="F1101" s="27"/>
      <c r="G1101" s="12"/>
      <c r="H1101" s="20"/>
      <c r="I1101" s="18"/>
      <c r="J1101" s="18"/>
      <c r="K1101" s="44"/>
      <c r="L1101" s="11"/>
      <c r="M1101" s="11"/>
      <c r="N1101" s="11"/>
      <c r="O1101" s="11"/>
      <c r="P1101" s="72"/>
      <c r="Q1101" s="72"/>
      <c r="R1101" s="49"/>
    </row>
    <row r="1102" spans="2:18" s="9" customFormat="1" x14ac:dyDescent="0.2">
      <c r="B1102" s="10"/>
      <c r="C1102" s="11"/>
      <c r="D1102" s="25"/>
      <c r="E1102" s="47"/>
      <c r="F1102" s="27"/>
      <c r="G1102" s="12"/>
      <c r="H1102" s="20"/>
      <c r="I1102" s="18"/>
      <c r="J1102" s="18"/>
      <c r="K1102" s="44"/>
      <c r="L1102" s="11"/>
      <c r="M1102" s="11"/>
      <c r="N1102" s="11"/>
      <c r="O1102" s="11"/>
      <c r="P1102" s="72"/>
      <c r="Q1102" s="72"/>
      <c r="R1102" s="49"/>
    </row>
    <row r="1103" spans="2:18" s="9" customFormat="1" x14ac:dyDescent="0.2">
      <c r="B1103" s="10"/>
      <c r="C1103" s="11"/>
      <c r="D1103" s="25"/>
      <c r="E1103" s="47"/>
      <c r="F1103" s="27"/>
      <c r="G1103" s="12"/>
      <c r="H1103" s="20"/>
      <c r="I1103" s="18"/>
      <c r="J1103" s="18"/>
      <c r="K1103" s="44"/>
      <c r="L1103" s="11"/>
      <c r="M1103" s="11"/>
      <c r="N1103" s="11"/>
      <c r="O1103" s="11"/>
      <c r="P1103" s="72"/>
      <c r="Q1103" s="72"/>
      <c r="R1103" s="49"/>
    </row>
    <row r="1104" spans="2:18" s="9" customFormat="1" x14ac:dyDescent="0.2">
      <c r="B1104" s="10"/>
      <c r="C1104" s="11"/>
      <c r="D1104" s="25"/>
      <c r="E1104" s="47"/>
      <c r="F1104" s="27"/>
      <c r="G1104" s="12"/>
      <c r="H1104" s="20"/>
      <c r="I1104" s="18"/>
      <c r="J1104" s="18"/>
      <c r="K1104" s="44"/>
      <c r="L1104" s="11"/>
      <c r="M1104" s="11"/>
      <c r="N1104" s="11"/>
      <c r="O1104" s="11"/>
      <c r="P1104" s="72"/>
      <c r="Q1104" s="72"/>
      <c r="R1104" s="49"/>
    </row>
    <row r="1105" spans="2:2" x14ac:dyDescent="0.2">
      <c r="B1105" s="10"/>
    </row>
    <row r="1048529" spans="12:13" x14ac:dyDescent="0.2">
      <c r="L1048529" s="15"/>
      <c r="M1048529" s="34"/>
    </row>
  </sheetData>
  <conditionalFormatting sqref="K321 K160:K165 K145">
    <cfRule type="cellIs" dxfId="9306" priority="740" operator="between">
      <formula>7.6</formula>
      <formula>8</formula>
    </cfRule>
    <cfRule type="cellIs" dxfId="9305" priority="741" operator="greaterThan">
      <formula>8</formula>
    </cfRule>
    <cfRule type="cellIs" dxfId="9304" priority="742" operator="lessThan">
      <formula>7.6</formula>
    </cfRule>
  </conditionalFormatting>
  <conditionalFormatting sqref="J321 J160:J165 J145">
    <cfRule type="cellIs" dxfId="9303" priority="738" operator="greaterThan">
      <formula>0.03</formula>
    </cfRule>
    <cfRule type="cellIs" dxfId="9302" priority="739" operator="lessThanOrEqual">
      <formula>0.03</formula>
    </cfRule>
  </conditionalFormatting>
  <conditionalFormatting sqref="K331:K333">
    <cfRule type="cellIs" dxfId="9301" priority="735" operator="between">
      <formula>7.6</formula>
      <formula>8</formula>
    </cfRule>
    <cfRule type="cellIs" dxfId="9300" priority="736" operator="greaterThan">
      <formula>8</formula>
    </cfRule>
    <cfRule type="cellIs" dxfId="9299" priority="737" operator="lessThan">
      <formula>7.6</formula>
    </cfRule>
  </conditionalFormatting>
  <conditionalFormatting sqref="J331:J333">
    <cfRule type="cellIs" dxfId="9298" priority="733" operator="greaterThan">
      <formula>0.03</formula>
    </cfRule>
    <cfRule type="cellIs" dxfId="9297" priority="734" operator="lessThanOrEqual">
      <formula>0.03</formula>
    </cfRule>
  </conditionalFormatting>
  <conditionalFormatting sqref="K328:K329">
    <cfRule type="cellIs" dxfId="9296" priority="730" operator="between">
      <formula>7.6</formula>
      <formula>8</formula>
    </cfRule>
    <cfRule type="cellIs" dxfId="9295" priority="731" operator="greaterThan">
      <formula>8</formula>
    </cfRule>
    <cfRule type="cellIs" dxfId="9294" priority="732" operator="lessThan">
      <formula>7.6</formula>
    </cfRule>
  </conditionalFormatting>
  <conditionalFormatting sqref="J328:J329">
    <cfRule type="cellIs" dxfId="9293" priority="728" operator="greaterThan">
      <formula>0.03</formula>
    </cfRule>
    <cfRule type="cellIs" dxfId="9292" priority="729" operator="lessThanOrEqual">
      <formula>0.03</formula>
    </cfRule>
  </conditionalFormatting>
  <conditionalFormatting sqref="K290:K298">
    <cfRule type="cellIs" dxfId="9291" priority="725" operator="between">
      <formula>7.6</formula>
      <formula>8</formula>
    </cfRule>
    <cfRule type="cellIs" dxfId="9290" priority="726" operator="greaterThan">
      <formula>8</formula>
    </cfRule>
    <cfRule type="cellIs" dxfId="9289" priority="727" operator="lessThan">
      <formula>7.6</formula>
    </cfRule>
  </conditionalFormatting>
  <conditionalFormatting sqref="J290:J298">
    <cfRule type="cellIs" dxfId="9288" priority="723" operator="greaterThan">
      <formula>0.03</formula>
    </cfRule>
    <cfRule type="cellIs" dxfId="9287" priority="724" operator="lessThanOrEqual">
      <formula>0.03</formula>
    </cfRule>
  </conditionalFormatting>
  <conditionalFormatting sqref="K278:K279">
    <cfRule type="cellIs" dxfId="9286" priority="720" operator="between">
      <formula>7.6</formula>
      <formula>8</formula>
    </cfRule>
    <cfRule type="cellIs" dxfId="9285" priority="721" operator="greaterThan">
      <formula>8</formula>
    </cfRule>
    <cfRule type="cellIs" dxfId="9284" priority="722" operator="lessThan">
      <formula>7.6</formula>
    </cfRule>
  </conditionalFormatting>
  <conditionalFormatting sqref="J278:J279">
    <cfRule type="cellIs" dxfId="9283" priority="718" operator="greaterThan">
      <formula>0.03</formula>
    </cfRule>
    <cfRule type="cellIs" dxfId="9282" priority="719" operator="lessThanOrEqual">
      <formula>0.03</formula>
    </cfRule>
  </conditionalFormatting>
  <conditionalFormatting sqref="K277">
    <cfRule type="cellIs" dxfId="9281" priority="715" operator="between">
      <formula>7.6</formula>
      <formula>8</formula>
    </cfRule>
    <cfRule type="cellIs" dxfId="9280" priority="716" operator="greaterThan">
      <formula>8</formula>
    </cfRule>
    <cfRule type="cellIs" dxfId="9279" priority="717" operator="lessThan">
      <formula>7.6</formula>
    </cfRule>
  </conditionalFormatting>
  <conditionalFormatting sqref="J277">
    <cfRule type="cellIs" dxfId="9278" priority="713" operator="greaterThan">
      <formula>0.03</formula>
    </cfRule>
    <cfRule type="cellIs" dxfId="9277" priority="714" operator="lessThanOrEqual">
      <formula>0.03</formula>
    </cfRule>
  </conditionalFormatting>
  <conditionalFormatting sqref="K276">
    <cfRule type="cellIs" dxfId="9276" priority="710" operator="between">
      <formula>7.6</formula>
      <formula>8</formula>
    </cfRule>
    <cfRule type="cellIs" dxfId="9275" priority="711" operator="greaterThan">
      <formula>8</formula>
    </cfRule>
    <cfRule type="cellIs" dxfId="9274" priority="712" operator="lessThan">
      <formula>7.6</formula>
    </cfRule>
  </conditionalFormatting>
  <conditionalFormatting sqref="J276">
    <cfRule type="cellIs" dxfId="9273" priority="708" operator="greaterThan">
      <formula>0.03</formula>
    </cfRule>
    <cfRule type="cellIs" dxfId="9272" priority="709" operator="lessThanOrEqual">
      <formula>0.03</formula>
    </cfRule>
  </conditionalFormatting>
  <conditionalFormatting sqref="K250">
    <cfRule type="cellIs" dxfId="9271" priority="705" operator="between">
      <formula>7.6</formula>
      <formula>8</formula>
    </cfRule>
    <cfRule type="cellIs" dxfId="9270" priority="706" operator="greaterThan">
      <formula>8</formula>
    </cfRule>
    <cfRule type="cellIs" dxfId="9269" priority="707" operator="lessThan">
      <formula>7.6</formula>
    </cfRule>
  </conditionalFormatting>
  <conditionalFormatting sqref="J250">
    <cfRule type="cellIs" dxfId="9268" priority="703" operator="greaterThan">
      <formula>0.03</formula>
    </cfRule>
    <cfRule type="cellIs" dxfId="9267" priority="704" operator="lessThanOrEqual">
      <formula>0.03</formula>
    </cfRule>
  </conditionalFormatting>
  <conditionalFormatting sqref="K249">
    <cfRule type="cellIs" dxfId="9266" priority="700" operator="between">
      <formula>7.6</formula>
      <formula>8</formula>
    </cfRule>
    <cfRule type="cellIs" dxfId="9265" priority="701" operator="greaterThan">
      <formula>8</formula>
    </cfRule>
    <cfRule type="cellIs" dxfId="9264" priority="702" operator="lessThan">
      <formula>7.6</formula>
    </cfRule>
  </conditionalFormatting>
  <conditionalFormatting sqref="J249">
    <cfRule type="cellIs" dxfId="9263" priority="698" operator="greaterThan">
      <formula>0.03</formula>
    </cfRule>
    <cfRule type="cellIs" dxfId="9262" priority="699" operator="lessThanOrEqual">
      <formula>0.03</formula>
    </cfRule>
  </conditionalFormatting>
  <conditionalFormatting sqref="K252 K254">
    <cfRule type="cellIs" dxfId="9261" priority="695" operator="between">
      <formula>7.6</formula>
      <formula>8</formula>
    </cfRule>
    <cfRule type="cellIs" dxfId="9260" priority="696" operator="greaterThan">
      <formula>8</formula>
    </cfRule>
    <cfRule type="cellIs" dxfId="9259" priority="697" operator="lessThan">
      <formula>7.6</formula>
    </cfRule>
  </conditionalFormatting>
  <conditionalFormatting sqref="J252 J254">
    <cfRule type="cellIs" dxfId="9258" priority="693" operator="greaterThan">
      <formula>0.03</formula>
    </cfRule>
    <cfRule type="cellIs" dxfId="9257" priority="694" operator="lessThanOrEqual">
      <formula>0.03</formula>
    </cfRule>
  </conditionalFormatting>
  <conditionalFormatting sqref="K251 K253">
    <cfRule type="cellIs" dxfId="9256" priority="690" operator="between">
      <formula>7.6</formula>
      <formula>8</formula>
    </cfRule>
    <cfRule type="cellIs" dxfId="9255" priority="691" operator="greaterThan">
      <formula>8</formula>
    </cfRule>
    <cfRule type="cellIs" dxfId="9254" priority="692" operator="lessThan">
      <formula>7.6</formula>
    </cfRule>
  </conditionalFormatting>
  <conditionalFormatting sqref="J251 J253">
    <cfRule type="cellIs" dxfId="9253" priority="688" operator="greaterThan">
      <formula>0.03</formula>
    </cfRule>
    <cfRule type="cellIs" dxfId="9252" priority="689" operator="lessThanOrEqual">
      <formula>0.03</formula>
    </cfRule>
  </conditionalFormatting>
  <conditionalFormatting sqref="K256:K258">
    <cfRule type="cellIs" dxfId="9251" priority="685" operator="between">
      <formula>7.6</formula>
      <formula>8</formula>
    </cfRule>
    <cfRule type="cellIs" dxfId="9250" priority="686" operator="greaterThan">
      <formula>8</formula>
    </cfRule>
    <cfRule type="cellIs" dxfId="9249" priority="687" operator="lessThan">
      <formula>7.6</formula>
    </cfRule>
  </conditionalFormatting>
  <conditionalFormatting sqref="J256:J258">
    <cfRule type="cellIs" dxfId="9248" priority="683" operator="greaterThan">
      <formula>0.03</formula>
    </cfRule>
    <cfRule type="cellIs" dxfId="9247" priority="684" operator="lessThanOrEqual">
      <formula>0.03</formula>
    </cfRule>
  </conditionalFormatting>
  <conditionalFormatting sqref="J255">
    <cfRule type="cellIs" dxfId="9246" priority="678" operator="greaterThan">
      <formula>0.03</formula>
    </cfRule>
    <cfRule type="cellIs" dxfId="9245" priority="679" operator="lessThanOrEqual">
      <formula>0.03</formula>
    </cfRule>
  </conditionalFormatting>
  <conditionalFormatting sqref="K255">
    <cfRule type="cellIs" dxfId="9244" priority="680" operator="between">
      <formula>7.6</formula>
      <formula>8</formula>
    </cfRule>
    <cfRule type="cellIs" dxfId="9243" priority="681" operator="greaterThan">
      <formula>8</formula>
    </cfRule>
    <cfRule type="cellIs" dxfId="9242" priority="682" operator="lessThan">
      <formula>7.6</formula>
    </cfRule>
  </conditionalFormatting>
  <conditionalFormatting sqref="J259">
    <cfRule type="cellIs" dxfId="9241" priority="668" operator="greaterThan">
      <formula>0.03</formula>
    </cfRule>
    <cfRule type="cellIs" dxfId="9240" priority="669" operator="lessThanOrEqual">
      <formula>0.03</formula>
    </cfRule>
  </conditionalFormatting>
  <conditionalFormatting sqref="K259">
    <cfRule type="cellIs" dxfId="9239" priority="670" operator="between">
      <formula>7.6</formula>
      <formula>8</formula>
    </cfRule>
    <cfRule type="cellIs" dxfId="9238" priority="671" operator="greaterThan">
      <formula>8</formula>
    </cfRule>
    <cfRule type="cellIs" dxfId="9237" priority="672" operator="lessThan">
      <formula>7.6</formula>
    </cfRule>
  </conditionalFormatting>
  <conditionalFormatting sqref="K260:K262 K271:K273">
    <cfRule type="cellIs" dxfId="9236" priority="675" operator="between">
      <formula>7.6</formula>
      <formula>8</formula>
    </cfRule>
    <cfRule type="cellIs" dxfId="9235" priority="676" operator="greaterThan">
      <formula>8</formula>
    </cfRule>
    <cfRule type="cellIs" dxfId="9234" priority="677" operator="lessThan">
      <formula>7.6</formula>
    </cfRule>
  </conditionalFormatting>
  <conditionalFormatting sqref="J260:J262 J271:J273">
    <cfRule type="cellIs" dxfId="9233" priority="673" operator="greaterThan">
      <formula>0.03</formula>
    </cfRule>
    <cfRule type="cellIs" dxfId="9232" priority="674" operator="lessThanOrEqual">
      <formula>0.03</formula>
    </cfRule>
  </conditionalFormatting>
  <conditionalFormatting sqref="J263">
    <cfRule type="cellIs" dxfId="9231" priority="658" operator="greaterThan">
      <formula>0.03</formula>
    </cfRule>
    <cfRule type="cellIs" dxfId="9230" priority="659" operator="lessThanOrEqual">
      <formula>0.03</formula>
    </cfRule>
  </conditionalFormatting>
  <conditionalFormatting sqref="K263">
    <cfRule type="cellIs" dxfId="9229" priority="660" operator="between">
      <formula>7.6</formula>
      <formula>8</formula>
    </cfRule>
    <cfRule type="cellIs" dxfId="9228" priority="661" operator="greaterThan">
      <formula>8</formula>
    </cfRule>
    <cfRule type="cellIs" dxfId="9227" priority="662" operator="lessThan">
      <formula>7.6</formula>
    </cfRule>
  </conditionalFormatting>
  <conditionalFormatting sqref="K274">
    <cfRule type="cellIs" dxfId="9226" priority="665" operator="between">
      <formula>7.6</formula>
      <formula>8</formula>
    </cfRule>
    <cfRule type="cellIs" dxfId="9225" priority="666" operator="greaterThan">
      <formula>8</formula>
    </cfRule>
    <cfRule type="cellIs" dxfId="9224" priority="667" operator="lessThan">
      <formula>7.6</formula>
    </cfRule>
  </conditionalFormatting>
  <conditionalFormatting sqref="J274">
    <cfRule type="cellIs" dxfId="9223" priority="663" operator="greaterThan">
      <formula>0.03</formula>
    </cfRule>
    <cfRule type="cellIs" dxfId="9222" priority="664" operator="lessThanOrEqual">
      <formula>0.03</formula>
    </cfRule>
  </conditionalFormatting>
  <conditionalFormatting sqref="K264:K270">
    <cfRule type="cellIs" dxfId="9221" priority="655" operator="between">
      <formula>7.6</formula>
      <formula>8</formula>
    </cfRule>
    <cfRule type="cellIs" dxfId="9220" priority="656" operator="greaterThan">
      <formula>8</formula>
    </cfRule>
    <cfRule type="cellIs" dxfId="9219" priority="657" operator="lessThan">
      <formula>7.6</formula>
    </cfRule>
  </conditionalFormatting>
  <conditionalFormatting sqref="J264:J270">
    <cfRule type="cellIs" dxfId="9218" priority="653" operator="greaterThan">
      <formula>0.03</formula>
    </cfRule>
    <cfRule type="cellIs" dxfId="9217" priority="654" operator="lessThanOrEqual">
      <formula>0.03</formula>
    </cfRule>
  </conditionalFormatting>
  <conditionalFormatting sqref="J275">
    <cfRule type="cellIs" dxfId="9216" priority="648" operator="greaterThan">
      <formula>0.03</formula>
    </cfRule>
    <cfRule type="cellIs" dxfId="9215" priority="649" operator="lessThanOrEqual">
      <formula>0.03</formula>
    </cfRule>
  </conditionalFormatting>
  <conditionalFormatting sqref="K275">
    <cfRule type="cellIs" dxfId="9214" priority="650" operator="between">
      <formula>7.6</formula>
      <formula>8</formula>
    </cfRule>
    <cfRule type="cellIs" dxfId="9213" priority="651" operator="greaterThan">
      <formula>8</formula>
    </cfRule>
    <cfRule type="cellIs" dxfId="9212" priority="652" operator="lessThan">
      <formula>7.6</formula>
    </cfRule>
  </conditionalFormatting>
  <conditionalFormatting sqref="J148 J154 J168:J248">
    <cfRule type="cellIs" dxfId="9211" priority="638" operator="greaterThan">
      <formula>0.03</formula>
    </cfRule>
    <cfRule type="cellIs" dxfId="9210" priority="639" operator="lessThanOrEqual">
      <formula>0.03</formula>
    </cfRule>
  </conditionalFormatting>
  <conditionalFormatting sqref="K148 K154 K168:K248">
    <cfRule type="cellIs" dxfId="9209" priority="640" operator="between">
      <formula>7.6</formula>
      <formula>8</formula>
    </cfRule>
    <cfRule type="cellIs" dxfId="9208" priority="641" operator="greaterThan">
      <formula>8</formula>
    </cfRule>
    <cfRule type="cellIs" dxfId="9207" priority="642" operator="lessThan">
      <formula>7.6</formula>
    </cfRule>
  </conditionalFormatting>
  <conditionalFormatting sqref="K299:K304">
    <cfRule type="cellIs" dxfId="9206" priority="745" operator="between">
      <formula>7.6</formula>
      <formula>8</formula>
    </cfRule>
    <cfRule type="cellIs" dxfId="9205" priority="746" operator="greaterThan">
      <formula>8</formula>
    </cfRule>
    <cfRule type="cellIs" dxfId="9204" priority="747" operator="lessThan">
      <formula>7.6</formula>
    </cfRule>
  </conditionalFormatting>
  <conditionalFormatting sqref="J299:J304">
    <cfRule type="cellIs" dxfId="9203" priority="743" operator="greaterThan">
      <formula>0.03</formula>
    </cfRule>
    <cfRule type="cellIs" dxfId="9202" priority="744" operator="lessThanOrEqual">
      <formula>0.03</formula>
    </cfRule>
  </conditionalFormatting>
  <conditionalFormatting sqref="K23 K26">
    <cfRule type="cellIs" dxfId="9201" priority="560" operator="between">
      <formula>7.6</formula>
      <formula>8</formula>
    </cfRule>
    <cfRule type="cellIs" dxfId="9200" priority="561" operator="greaterThan">
      <formula>8</formula>
    </cfRule>
    <cfRule type="cellIs" dxfId="9199" priority="562" operator="lessThan">
      <formula>7.6</formula>
    </cfRule>
  </conditionalFormatting>
  <conditionalFormatting sqref="J23 J26">
    <cfRule type="cellIs" dxfId="9198" priority="558" operator="greaterThan">
      <formula>0.03</formula>
    </cfRule>
    <cfRule type="cellIs" dxfId="9197" priority="559" operator="lessThanOrEqual">
      <formula>0.03</formula>
    </cfRule>
  </conditionalFormatting>
  <conditionalFormatting sqref="K22">
    <cfRule type="cellIs" dxfId="9196" priority="535" operator="between">
      <formula>7.6</formula>
      <formula>8</formula>
    </cfRule>
    <cfRule type="cellIs" dxfId="9195" priority="536" operator="greaterThan">
      <formula>8</formula>
    </cfRule>
    <cfRule type="cellIs" dxfId="9194" priority="537" operator="lessThan">
      <formula>7.6</formula>
    </cfRule>
  </conditionalFormatting>
  <conditionalFormatting sqref="J22">
    <cfRule type="cellIs" dxfId="9193" priority="533" operator="greaterThan">
      <formula>0.03</formula>
    </cfRule>
    <cfRule type="cellIs" dxfId="9192" priority="534" operator="lessThanOrEqual">
      <formula>0.03</formula>
    </cfRule>
  </conditionalFormatting>
  <conditionalFormatting sqref="J149">
    <cfRule type="cellIs" dxfId="9191" priority="508" operator="greaterThan">
      <formula>0.03</formula>
    </cfRule>
    <cfRule type="cellIs" dxfId="9190" priority="509" operator="lessThanOrEqual">
      <formula>0.03</formula>
    </cfRule>
  </conditionalFormatting>
  <conditionalFormatting sqref="K149">
    <cfRule type="cellIs" dxfId="9189" priority="510" operator="between">
      <formula>7.6</formula>
      <formula>8</formula>
    </cfRule>
    <cfRule type="cellIs" dxfId="9188" priority="511" operator="greaterThan">
      <formula>8</formula>
    </cfRule>
    <cfRule type="cellIs" dxfId="9187" priority="512" operator="lessThan">
      <formula>7.6</formula>
    </cfRule>
  </conditionalFormatting>
  <conditionalFormatting sqref="K34:K36">
    <cfRule type="cellIs" dxfId="9186" priority="505" operator="between">
      <formula>7.6</formula>
      <formula>8</formula>
    </cfRule>
    <cfRule type="cellIs" dxfId="9185" priority="506" operator="greaterThan">
      <formula>8</formula>
    </cfRule>
    <cfRule type="cellIs" dxfId="9184" priority="507" operator="lessThan">
      <formula>7.6</formula>
    </cfRule>
  </conditionalFormatting>
  <conditionalFormatting sqref="K368:K377 K280:K289 K8:K9 K11:K12">
    <cfRule type="cellIs" dxfId="9183" priority="778" operator="between">
      <formula>7.6</formula>
      <formula>8</formula>
    </cfRule>
    <cfRule type="cellIs" dxfId="9182" priority="779" operator="greaterThan">
      <formula>8</formula>
    </cfRule>
    <cfRule type="cellIs" dxfId="9181" priority="780" operator="lessThan">
      <formula>7.6</formula>
    </cfRule>
  </conditionalFormatting>
  <conditionalFormatting sqref="J368:J377 J280:J289 J8:J9 J11:J12">
    <cfRule type="cellIs" dxfId="9180" priority="776" operator="greaterThan">
      <formula>0.03</formula>
    </cfRule>
    <cfRule type="cellIs" dxfId="9179" priority="777" operator="lessThanOrEqual">
      <formula>0.03</formula>
    </cfRule>
  </conditionalFormatting>
  <conditionalFormatting sqref="K318:K320 K306 K314:K316 K330 K322:K327 K334:K367">
    <cfRule type="cellIs" dxfId="9178" priority="783" operator="between">
      <formula>7.6</formula>
      <formula>8</formula>
    </cfRule>
    <cfRule type="cellIs" dxfId="9177" priority="784" operator="greaterThan">
      <formula>8</formula>
    </cfRule>
    <cfRule type="cellIs" dxfId="9176" priority="785" operator="lessThan">
      <formula>7.6</formula>
    </cfRule>
  </conditionalFormatting>
  <conditionalFormatting sqref="J306 J314:J320 J330 J322:J327 J334:J367">
    <cfRule type="cellIs" dxfId="9175" priority="781" operator="greaterThan">
      <formula>0.03</formula>
    </cfRule>
    <cfRule type="cellIs" dxfId="9174" priority="782" operator="lessThanOrEqual">
      <formula>0.03</formula>
    </cfRule>
  </conditionalFormatting>
  <conditionalFormatting sqref="K317">
    <cfRule type="cellIs" dxfId="9173" priority="773" operator="between">
      <formula>7.6</formula>
      <formula>8</formula>
    </cfRule>
    <cfRule type="cellIs" dxfId="9172" priority="774" operator="greaterThan">
      <formula>8</formula>
    </cfRule>
    <cfRule type="cellIs" dxfId="9171" priority="775" operator="lessThan">
      <formula>7.6</formula>
    </cfRule>
  </conditionalFormatting>
  <conditionalFormatting sqref="K311:K312">
    <cfRule type="cellIs" dxfId="9170" priority="765" operator="between">
      <formula>7.6</formula>
      <formula>8</formula>
    </cfRule>
    <cfRule type="cellIs" dxfId="9169" priority="766" operator="greaterThan">
      <formula>8</formula>
    </cfRule>
    <cfRule type="cellIs" dxfId="9168" priority="767" operator="lessThan">
      <formula>7.6</formula>
    </cfRule>
  </conditionalFormatting>
  <conditionalFormatting sqref="J311:J312">
    <cfRule type="cellIs" dxfId="9167" priority="763" operator="greaterThan">
      <formula>0.03</formula>
    </cfRule>
    <cfRule type="cellIs" dxfId="9166" priority="764" operator="lessThanOrEqual">
      <formula>0.03</formula>
    </cfRule>
  </conditionalFormatting>
  <conditionalFormatting sqref="K309:K310">
    <cfRule type="cellIs" dxfId="9165" priority="760" operator="between">
      <formula>7.6</formula>
      <formula>8</formula>
    </cfRule>
    <cfRule type="cellIs" dxfId="9164" priority="761" operator="greaterThan">
      <formula>8</formula>
    </cfRule>
    <cfRule type="cellIs" dxfId="9163" priority="762" operator="lessThan">
      <formula>7.6</formula>
    </cfRule>
  </conditionalFormatting>
  <conditionalFormatting sqref="J309:J310">
    <cfRule type="cellIs" dxfId="9162" priority="758" operator="greaterThan">
      <formula>0.03</formula>
    </cfRule>
    <cfRule type="cellIs" dxfId="9161" priority="759" operator="lessThanOrEqual">
      <formula>0.03</formula>
    </cfRule>
  </conditionalFormatting>
  <conditionalFormatting sqref="K313">
    <cfRule type="cellIs" dxfId="9160" priority="755" operator="between">
      <formula>7.6</formula>
      <formula>8</formula>
    </cfRule>
    <cfRule type="cellIs" dxfId="9159" priority="756" operator="greaterThan">
      <formula>8</formula>
    </cfRule>
    <cfRule type="cellIs" dxfId="9158" priority="757" operator="lessThan">
      <formula>7.6</formula>
    </cfRule>
  </conditionalFormatting>
  <conditionalFormatting sqref="J313">
    <cfRule type="cellIs" dxfId="9157" priority="753" operator="greaterThan">
      <formula>0.03</formula>
    </cfRule>
    <cfRule type="cellIs" dxfId="9156" priority="754" operator="lessThanOrEqual">
      <formula>0.03</formula>
    </cfRule>
  </conditionalFormatting>
  <conditionalFormatting sqref="K305">
    <cfRule type="cellIs" dxfId="9155" priority="750" operator="between">
      <formula>7.6</formula>
      <formula>8</formula>
    </cfRule>
    <cfRule type="cellIs" dxfId="9154" priority="751" operator="greaterThan">
      <formula>8</formula>
    </cfRule>
    <cfRule type="cellIs" dxfId="9153" priority="752" operator="lessThan">
      <formula>7.6</formula>
    </cfRule>
  </conditionalFormatting>
  <conditionalFormatting sqref="J305">
    <cfRule type="cellIs" dxfId="9152" priority="748" operator="greaterThan">
      <formula>0.03</formula>
    </cfRule>
    <cfRule type="cellIs" dxfId="9151" priority="749" operator="lessThanOrEqual">
      <formula>0.03</formula>
    </cfRule>
  </conditionalFormatting>
  <conditionalFormatting sqref="K378:K1304">
    <cfRule type="cellIs" dxfId="9150" priority="788" operator="between">
      <formula>7.6</formula>
      <formula>8</formula>
    </cfRule>
    <cfRule type="cellIs" dxfId="9149" priority="789" operator="greaterThan">
      <formula>8</formula>
    </cfRule>
    <cfRule type="cellIs" dxfId="9148" priority="790" operator="lessThan">
      <formula>7.6</formula>
    </cfRule>
  </conditionalFormatting>
  <conditionalFormatting sqref="J378:J1304">
    <cfRule type="cellIs" dxfId="9147" priority="786" operator="greaterThan">
      <formula>0.03</formula>
    </cfRule>
    <cfRule type="cellIs" dxfId="9146" priority="787" operator="lessThanOrEqual">
      <formula>0.03</formula>
    </cfRule>
  </conditionalFormatting>
  <conditionalFormatting sqref="K307:K308">
    <cfRule type="cellIs" dxfId="9145" priority="770" operator="between">
      <formula>7.6</formula>
      <formula>8</formula>
    </cfRule>
    <cfRule type="cellIs" dxfId="9144" priority="771" operator="greaterThan">
      <formula>8</formula>
    </cfRule>
    <cfRule type="cellIs" dxfId="9143" priority="772" operator="lessThan">
      <formula>7.6</formula>
    </cfRule>
  </conditionalFormatting>
  <conditionalFormatting sqref="J307:J308">
    <cfRule type="cellIs" dxfId="9142" priority="768" operator="greaterThan">
      <formula>0.03</formula>
    </cfRule>
    <cfRule type="cellIs" dxfId="9141" priority="769" operator="lessThanOrEqual">
      <formula>0.03</formula>
    </cfRule>
  </conditionalFormatting>
  <conditionalFormatting sqref="K24">
    <cfRule type="cellIs" dxfId="9140" priority="527" operator="between">
      <formula>7.6</formula>
      <formula>8</formula>
    </cfRule>
    <cfRule type="cellIs" dxfId="9139" priority="528" operator="greaterThan">
      <formula>8</formula>
    </cfRule>
    <cfRule type="cellIs" dxfId="9138" priority="529" operator="lessThan">
      <formula>7.6</formula>
    </cfRule>
  </conditionalFormatting>
  <conditionalFormatting sqref="J24">
    <cfRule type="cellIs" dxfId="9137" priority="525" operator="greaterThan">
      <formula>0.03</formula>
    </cfRule>
    <cfRule type="cellIs" dxfId="9136" priority="526" operator="lessThanOrEqual">
      <formula>0.03</formula>
    </cfRule>
  </conditionalFormatting>
  <conditionalFormatting sqref="K27:K28">
    <cfRule type="cellIs" dxfId="9135" priority="522" operator="between">
      <formula>7.6</formula>
      <formula>8</formula>
    </cfRule>
    <cfRule type="cellIs" dxfId="9134" priority="523" operator="greaterThan">
      <formula>8</formula>
    </cfRule>
    <cfRule type="cellIs" dxfId="9133" priority="524" operator="lessThan">
      <formula>7.6</formula>
    </cfRule>
  </conditionalFormatting>
  <conditionalFormatting sqref="J27:J28">
    <cfRule type="cellIs" dxfId="9132" priority="520" operator="greaterThan">
      <formula>0.03</formula>
    </cfRule>
    <cfRule type="cellIs" dxfId="9131" priority="521" operator="lessThanOrEqual">
      <formula>0.03</formula>
    </cfRule>
  </conditionalFormatting>
  <conditionalFormatting sqref="K30:K31">
    <cfRule type="cellIs" dxfId="9130" priority="517" operator="between">
      <formula>7.6</formula>
      <formula>8</formula>
    </cfRule>
    <cfRule type="cellIs" dxfId="9129" priority="518" operator="greaterThan">
      <formula>8</formula>
    </cfRule>
    <cfRule type="cellIs" dxfId="9128" priority="519" operator="lessThan">
      <formula>7.6</formula>
    </cfRule>
  </conditionalFormatting>
  <conditionalFormatting sqref="J30:J31">
    <cfRule type="cellIs" dxfId="9127" priority="515" operator="greaterThan">
      <formula>0.03</formula>
    </cfRule>
    <cfRule type="cellIs" dxfId="9126" priority="516" operator="lessThanOrEqual">
      <formula>0.03</formula>
    </cfRule>
  </conditionalFormatting>
  <conditionalFormatting sqref="J34:J36">
    <cfRule type="cellIs" dxfId="9125" priority="503" operator="greaterThan">
      <formula>0.03</formula>
    </cfRule>
    <cfRule type="cellIs" dxfId="9124" priority="504" operator="lessThanOrEqual">
      <formula>0.03</formula>
    </cfRule>
  </conditionalFormatting>
  <conditionalFormatting sqref="K32">
    <cfRule type="cellIs" dxfId="9123" priority="500" operator="between">
      <formula>7.6</formula>
      <formula>8</formula>
    </cfRule>
    <cfRule type="cellIs" dxfId="9122" priority="501" operator="greaterThan">
      <formula>8</formula>
    </cfRule>
    <cfRule type="cellIs" dxfId="9121" priority="502" operator="lessThan">
      <formula>7.6</formula>
    </cfRule>
  </conditionalFormatting>
  <conditionalFormatting sqref="J32">
    <cfRule type="cellIs" dxfId="9120" priority="498" operator="greaterThan">
      <formula>0.03</formula>
    </cfRule>
    <cfRule type="cellIs" dxfId="9119" priority="499" operator="lessThanOrEqual">
      <formula>0.03</formula>
    </cfRule>
  </conditionalFormatting>
  <conditionalFormatting sqref="K38:K40">
    <cfRule type="cellIs" dxfId="9118" priority="495" operator="between">
      <formula>7.6</formula>
      <formula>8</formula>
    </cfRule>
    <cfRule type="cellIs" dxfId="9117" priority="496" operator="greaterThan">
      <formula>8</formula>
    </cfRule>
    <cfRule type="cellIs" dxfId="9116" priority="497" operator="lessThan">
      <formula>7.6</formula>
    </cfRule>
  </conditionalFormatting>
  <conditionalFormatting sqref="J38:J40">
    <cfRule type="cellIs" dxfId="9115" priority="493" operator="greaterThan">
      <formula>0.03</formula>
    </cfRule>
    <cfRule type="cellIs" dxfId="9114" priority="494" operator="lessThanOrEqual">
      <formula>0.03</formula>
    </cfRule>
  </conditionalFormatting>
  <conditionalFormatting sqref="K5:K6">
    <cfRule type="cellIs" dxfId="9113" priority="350" operator="between">
      <formula>7.6</formula>
      <formula>8</formula>
    </cfRule>
    <cfRule type="cellIs" dxfId="9112" priority="351" operator="greaterThan">
      <formula>8</formula>
    </cfRule>
    <cfRule type="cellIs" dxfId="9111" priority="352" operator="lessThan">
      <formula>7.6</formula>
    </cfRule>
  </conditionalFormatting>
  <conditionalFormatting sqref="J5:J6">
    <cfRule type="cellIs" dxfId="9110" priority="348" operator="greaterThan">
      <formula>0.03</formula>
    </cfRule>
    <cfRule type="cellIs" dxfId="9109" priority="349" operator="lessThanOrEqual">
      <formula>0.03</formula>
    </cfRule>
  </conditionalFormatting>
  <conditionalFormatting sqref="K4">
    <cfRule type="cellIs" dxfId="9108" priority="335" operator="between">
      <formula>7.6</formula>
      <formula>8</formula>
    </cfRule>
    <cfRule type="cellIs" dxfId="9107" priority="336" operator="greaterThan">
      <formula>8</formula>
    </cfRule>
    <cfRule type="cellIs" dxfId="9106" priority="337" operator="lessThan">
      <formula>7.6</formula>
    </cfRule>
  </conditionalFormatting>
  <conditionalFormatting sqref="J4">
    <cfRule type="cellIs" dxfId="9105" priority="333" operator="greaterThan">
      <formula>0.03</formula>
    </cfRule>
    <cfRule type="cellIs" dxfId="9104" priority="334" operator="lessThanOrEqual">
      <formula>0.03</formula>
    </cfRule>
  </conditionalFormatting>
  <conditionalFormatting sqref="K7">
    <cfRule type="cellIs" dxfId="9103" priority="295" operator="between">
      <formula>7.6</formula>
      <formula>8</formula>
    </cfRule>
    <cfRule type="cellIs" dxfId="9102" priority="296" operator="greaterThan">
      <formula>8</formula>
    </cfRule>
    <cfRule type="cellIs" dxfId="9101" priority="297" operator="lessThan">
      <formula>7.6</formula>
    </cfRule>
  </conditionalFormatting>
  <conditionalFormatting sqref="J7">
    <cfRule type="cellIs" dxfId="9100" priority="293" operator="greaterThan">
      <formula>0.03</formula>
    </cfRule>
    <cfRule type="cellIs" dxfId="9099" priority="294" operator="lessThanOrEqual">
      <formula>0.03</formula>
    </cfRule>
  </conditionalFormatting>
  <conditionalFormatting sqref="K10">
    <cfRule type="cellIs" dxfId="9098" priority="290" operator="between">
      <formula>7.6</formula>
      <formula>8</formula>
    </cfRule>
    <cfRule type="cellIs" dxfId="9097" priority="291" operator="greaterThan">
      <formula>8</formula>
    </cfRule>
    <cfRule type="cellIs" dxfId="9096" priority="292" operator="lessThan">
      <formula>7.6</formula>
    </cfRule>
  </conditionalFormatting>
  <conditionalFormatting sqref="J10">
    <cfRule type="cellIs" dxfId="9095" priority="288" operator="greaterThan">
      <formula>0.03</formula>
    </cfRule>
    <cfRule type="cellIs" dxfId="9094" priority="289" operator="lessThanOrEqual">
      <formula>0.03</formula>
    </cfRule>
  </conditionalFormatting>
  <conditionalFormatting sqref="K13:K20">
    <cfRule type="cellIs" dxfId="9093" priority="285" operator="between">
      <formula>7.6</formula>
      <formula>8</formula>
    </cfRule>
    <cfRule type="cellIs" dxfId="9092" priority="286" operator="greaterThan">
      <formula>8</formula>
    </cfRule>
    <cfRule type="cellIs" dxfId="9091" priority="287" operator="lessThan">
      <formula>7.6</formula>
    </cfRule>
  </conditionalFormatting>
  <conditionalFormatting sqref="J13:J20">
    <cfRule type="cellIs" dxfId="9090" priority="283" operator="greaterThan">
      <formula>0.03</formula>
    </cfRule>
    <cfRule type="cellIs" dxfId="9089" priority="284" operator="lessThanOrEqual">
      <formula>0.03</formula>
    </cfRule>
  </conditionalFormatting>
  <conditionalFormatting sqref="K21">
    <cfRule type="cellIs" dxfId="9088" priority="280" operator="between">
      <formula>7.6</formula>
      <formula>8</formula>
    </cfRule>
    <cfRule type="cellIs" dxfId="9087" priority="281" operator="greaterThan">
      <formula>8</formula>
    </cfRule>
    <cfRule type="cellIs" dxfId="9086" priority="282" operator="lessThan">
      <formula>7.6</formula>
    </cfRule>
  </conditionalFormatting>
  <conditionalFormatting sqref="J21">
    <cfRule type="cellIs" dxfId="9085" priority="251" operator="greaterThan">
      <formula>0.03</formula>
    </cfRule>
    <cfRule type="cellIs" dxfId="9084" priority="252" operator="lessThanOrEqual">
      <formula>0.03</formula>
    </cfRule>
  </conditionalFormatting>
  <conditionalFormatting sqref="K25">
    <cfRule type="cellIs" dxfId="9083" priority="275" operator="between">
      <formula>7.6</formula>
      <formula>8</formula>
    </cfRule>
    <cfRule type="cellIs" dxfId="9082" priority="276" operator="greaterThan">
      <formula>8</formula>
    </cfRule>
    <cfRule type="cellIs" dxfId="9081" priority="277" operator="lessThan">
      <formula>7.6</formula>
    </cfRule>
  </conditionalFormatting>
  <conditionalFormatting sqref="J25">
    <cfRule type="cellIs" dxfId="9080" priority="273" operator="greaterThan">
      <formula>0.03</formula>
    </cfRule>
    <cfRule type="cellIs" dxfId="9079" priority="274" operator="lessThanOrEqual">
      <formula>0.03</formula>
    </cfRule>
  </conditionalFormatting>
  <conditionalFormatting sqref="K29">
    <cfRule type="cellIs" dxfId="9078" priority="270" operator="between">
      <formula>7.6</formula>
      <formula>8</formula>
    </cfRule>
    <cfRule type="cellIs" dxfId="9077" priority="271" operator="greaterThan">
      <formula>8</formula>
    </cfRule>
    <cfRule type="cellIs" dxfId="9076" priority="272" operator="lessThan">
      <formula>7.6</formula>
    </cfRule>
  </conditionalFormatting>
  <conditionalFormatting sqref="J29">
    <cfRule type="cellIs" dxfId="9075" priority="268" operator="greaterThan">
      <formula>0.03</formula>
    </cfRule>
    <cfRule type="cellIs" dxfId="9074" priority="269" operator="lessThanOrEqual">
      <formula>0.03</formula>
    </cfRule>
  </conditionalFormatting>
  <conditionalFormatting sqref="K33">
    <cfRule type="cellIs" dxfId="9073" priority="265" operator="between">
      <formula>7.6</formula>
      <formula>8</formula>
    </cfRule>
    <cfRule type="cellIs" dxfId="9072" priority="266" operator="greaterThan">
      <formula>8</formula>
    </cfRule>
    <cfRule type="cellIs" dxfId="9071" priority="267" operator="lessThan">
      <formula>7.6</formula>
    </cfRule>
  </conditionalFormatting>
  <conditionalFormatting sqref="J33">
    <cfRule type="cellIs" dxfId="9070" priority="263" operator="greaterThan">
      <formula>0.03</formula>
    </cfRule>
    <cfRule type="cellIs" dxfId="9069" priority="264" operator="lessThanOrEqual">
      <formula>0.03</formula>
    </cfRule>
  </conditionalFormatting>
  <conditionalFormatting sqref="K37">
    <cfRule type="cellIs" dxfId="9068" priority="260" operator="between">
      <formula>7.6</formula>
      <formula>8</formula>
    </cfRule>
    <cfRule type="cellIs" dxfId="9067" priority="261" operator="greaterThan">
      <formula>8</formula>
    </cfRule>
    <cfRule type="cellIs" dxfId="9066" priority="262" operator="lessThan">
      <formula>7.6</formula>
    </cfRule>
  </conditionalFormatting>
  <conditionalFormatting sqref="J37">
    <cfRule type="cellIs" dxfId="9065" priority="258" operator="greaterThan">
      <formula>0.03</formula>
    </cfRule>
    <cfRule type="cellIs" dxfId="9064" priority="259" operator="lessThanOrEqual">
      <formula>0.03</formula>
    </cfRule>
  </conditionalFormatting>
  <conditionalFormatting sqref="K60:K61">
    <cfRule type="cellIs" dxfId="9063" priority="255" operator="between">
      <formula>7.6</formula>
      <formula>8</formula>
    </cfRule>
    <cfRule type="cellIs" dxfId="9062" priority="256" operator="greaterThan">
      <formula>8</formula>
    </cfRule>
    <cfRule type="cellIs" dxfId="9061" priority="257" operator="lessThan">
      <formula>7.6</formula>
    </cfRule>
  </conditionalFormatting>
  <conditionalFormatting sqref="J60:J61">
    <cfRule type="cellIs" dxfId="9060" priority="253" operator="greaterThan">
      <formula>0.03</formula>
    </cfRule>
    <cfRule type="cellIs" dxfId="9059" priority="254" operator="lessThanOrEqual">
      <formula>0.03</formula>
    </cfRule>
  </conditionalFormatting>
  <conditionalFormatting sqref="K46:K47">
    <cfRule type="cellIs" dxfId="9058" priority="243" operator="between">
      <formula>7.6</formula>
      <formula>8</formula>
    </cfRule>
    <cfRule type="cellIs" dxfId="9057" priority="244" operator="greaterThan">
      <formula>8</formula>
    </cfRule>
    <cfRule type="cellIs" dxfId="9056" priority="245" operator="lessThan">
      <formula>7.6</formula>
    </cfRule>
  </conditionalFormatting>
  <conditionalFormatting sqref="J46:J47">
    <cfRule type="cellIs" dxfId="9055" priority="241" operator="greaterThan">
      <formula>0.03</formula>
    </cfRule>
    <cfRule type="cellIs" dxfId="9054" priority="242" operator="lessThanOrEqual">
      <formula>0.03</formula>
    </cfRule>
  </conditionalFormatting>
  <conditionalFormatting sqref="K45">
    <cfRule type="cellIs" dxfId="9053" priority="238" operator="between">
      <formula>7.6</formula>
      <formula>8</formula>
    </cfRule>
    <cfRule type="cellIs" dxfId="9052" priority="239" operator="greaterThan">
      <formula>8</formula>
    </cfRule>
    <cfRule type="cellIs" dxfId="9051" priority="240" operator="lessThan">
      <formula>7.6</formula>
    </cfRule>
  </conditionalFormatting>
  <conditionalFormatting sqref="J45">
    <cfRule type="cellIs" dxfId="9050" priority="236" operator="greaterThan">
      <formula>0.03</formula>
    </cfRule>
    <cfRule type="cellIs" dxfId="9049" priority="237" operator="lessThanOrEqual">
      <formula>0.03</formula>
    </cfRule>
  </conditionalFormatting>
  <conditionalFormatting sqref="K48 K50">
    <cfRule type="cellIs" dxfId="9048" priority="228" operator="between">
      <formula>7.6</formula>
      <formula>8</formula>
    </cfRule>
    <cfRule type="cellIs" dxfId="9047" priority="229" operator="greaterThan">
      <formula>8</formula>
    </cfRule>
    <cfRule type="cellIs" dxfId="9046" priority="230" operator="lessThan">
      <formula>7.6</formula>
    </cfRule>
  </conditionalFormatting>
  <conditionalFormatting sqref="J48 J50">
    <cfRule type="cellIs" dxfId="9045" priority="226" operator="greaterThan">
      <formula>0.03</formula>
    </cfRule>
    <cfRule type="cellIs" dxfId="9044" priority="227" operator="lessThanOrEqual">
      <formula>0.03</formula>
    </cfRule>
  </conditionalFormatting>
  <conditionalFormatting sqref="K51:K57 K59">
    <cfRule type="cellIs" dxfId="9043" priority="218" operator="between">
      <formula>7.6</formula>
      <formula>8</formula>
    </cfRule>
    <cfRule type="cellIs" dxfId="9042" priority="219" operator="greaterThan">
      <formula>8</formula>
    </cfRule>
    <cfRule type="cellIs" dxfId="9041" priority="220" operator="lessThan">
      <formula>7.6</formula>
    </cfRule>
  </conditionalFormatting>
  <conditionalFormatting sqref="J51:J57 J59">
    <cfRule type="cellIs" dxfId="9040" priority="216" operator="greaterThan">
      <formula>0.03</formula>
    </cfRule>
    <cfRule type="cellIs" dxfId="9039" priority="217" operator="lessThanOrEqual">
      <formula>0.03</formula>
    </cfRule>
  </conditionalFormatting>
  <conditionalFormatting sqref="K62:K78">
    <cfRule type="cellIs" dxfId="9038" priority="213" operator="between">
      <formula>7.6</formula>
      <formula>8</formula>
    </cfRule>
    <cfRule type="cellIs" dxfId="9037" priority="214" operator="greaterThan">
      <formula>8</formula>
    </cfRule>
    <cfRule type="cellIs" dxfId="9036" priority="215" operator="lessThan">
      <formula>7.6</formula>
    </cfRule>
  </conditionalFormatting>
  <conditionalFormatting sqref="J62:J78">
    <cfRule type="cellIs" dxfId="9035" priority="211" operator="greaterThan">
      <formula>0.03</formula>
    </cfRule>
    <cfRule type="cellIs" dxfId="9034" priority="212" operator="lessThanOrEqual">
      <formula>0.03</formula>
    </cfRule>
  </conditionalFormatting>
  <conditionalFormatting sqref="K42:K44">
    <cfRule type="cellIs" dxfId="9033" priority="208" operator="between">
      <formula>7.6</formula>
      <formula>8</formula>
    </cfRule>
    <cfRule type="cellIs" dxfId="9032" priority="209" operator="greaterThan">
      <formula>8</formula>
    </cfRule>
    <cfRule type="cellIs" dxfId="9031" priority="210" operator="lessThan">
      <formula>7.6</formula>
    </cfRule>
  </conditionalFormatting>
  <conditionalFormatting sqref="J42:J44">
    <cfRule type="cellIs" dxfId="9030" priority="206" operator="greaterThan">
      <formula>0.03</formula>
    </cfRule>
    <cfRule type="cellIs" dxfId="9029" priority="207" operator="lessThanOrEqual">
      <formula>0.03</formula>
    </cfRule>
  </conditionalFormatting>
  <conditionalFormatting sqref="K41">
    <cfRule type="cellIs" dxfId="9028" priority="203" operator="between">
      <formula>7.6</formula>
      <formula>8</formula>
    </cfRule>
    <cfRule type="cellIs" dxfId="9027" priority="204" operator="greaterThan">
      <formula>8</formula>
    </cfRule>
    <cfRule type="cellIs" dxfId="9026" priority="205" operator="lessThan">
      <formula>7.6</formula>
    </cfRule>
  </conditionalFormatting>
  <conditionalFormatting sqref="J41">
    <cfRule type="cellIs" dxfId="9025" priority="201" operator="greaterThan">
      <formula>0.03</formula>
    </cfRule>
    <cfRule type="cellIs" dxfId="9024" priority="202" operator="lessThanOrEqual">
      <formula>0.03</formula>
    </cfRule>
  </conditionalFormatting>
  <conditionalFormatting sqref="K159">
    <cfRule type="cellIs" dxfId="9023" priority="193" operator="between">
      <formula>7.6</formula>
      <formula>8</formula>
    </cfRule>
    <cfRule type="cellIs" dxfId="9022" priority="194" operator="greaterThan">
      <formula>8</formula>
    </cfRule>
    <cfRule type="cellIs" dxfId="9021" priority="195" operator="lessThan">
      <formula>7.6</formula>
    </cfRule>
  </conditionalFormatting>
  <conditionalFormatting sqref="J159">
    <cfRule type="cellIs" dxfId="9020" priority="191" operator="greaterThan">
      <formula>0.03</formula>
    </cfRule>
    <cfRule type="cellIs" dxfId="9019" priority="192" operator="lessThanOrEqual">
      <formula>0.03</formula>
    </cfRule>
  </conditionalFormatting>
  <conditionalFormatting sqref="K49">
    <cfRule type="cellIs" dxfId="9018" priority="183" operator="between">
      <formula>7.6</formula>
      <formula>8</formula>
    </cfRule>
    <cfRule type="cellIs" dxfId="9017" priority="184" operator="greaterThan">
      <formula>8</formula>
    </cfRule>
    <cfRule type="cellIs" dxfId="9016" priority="185" operator="lessThan">
      <formula>7.6</formula>
    </cfRule>
  </conditionalFormatting>
  <conditionalFormatting sqref="J49">
    <cfRule type="cellIs" dxfId="9015" priority="181" operator="greaterThan">
      <formula>0.03</formula>
    </cfRule>
    <cfRule type="cellIs" dxfId="9014" priority="182" operator="lessThanOrEqual">
      <formula>0.03</formula>
    </cfRule>
  </conditionalFormatting>
  <conditionalFormatting sqref="K58">
    <cfRule type="cellIs" dxfId="9013" priority="178" operator="between">
      <formula>7.6</formula>
      <formula>8</formula>
    </cfRule>
    <cfRule type="cellIs" dxfId="9012" priority="179" operator="greaterThan">
      <formula>8</formula>
    </cfRule>
    <cfRule type="cellIs" dxfId="9011" priority="180" operator="lessThan">
      <formula>7.6</formula>
    </cfRule>
  </conditionalFormatting>
  <conditionalFormatting sqref="J58">
    <cfRule type="cellIs" dxfId="9010" priority="176" operator="greaterThan">
      <formula>0.03</formula>
    </cfRule>
    <cfRule type="cellIs" dxfId="9009" priority="177" operator="lessThanOrEqual">
      <formula>0.03</formula>
    </cfRule>
  </conditionalFormatting>
  <conditionalFormatting sqref="K146">
    <cfRule type="cellIs" dxfId="9008" priority="173" operator="between">
      <formula>7.6</formula>
      <formula>8</formula>
    </cfRule>
    <cfRule type="cellIs" dxfId="9007" priority="174" operator="greaterThan">
      <formula>8</formula>
    </cfRule>
    <cfRule type="cellIs" dxfId="9006" priority="175" operator="lessThan">
      <formula>7.6</formula>
    </cfRule>
  </conditionalFormatting>
  <conditionalFormatting sqref="J146">
    <cfRule type="cellIs" dxfId="9005" priority="171" operator="greaterThan">
      <formula>0.03</formula>
    </cfRule>
    <cfRule type="cellIs" dxfId="9004" priority="172" operator="lessThanOrEqual">
      <formula>0.03</formula>
    </cfRule>
  </conditionalFormatting>
  <conditionalFormatting sqref="J155:J156 J158">
    <cfRule type="cellIs" dxfId="9003" priority="146" operator="greaterThan">
      <formula>0.03</formula>
    </cfRule>
    <cfRule type="cellIs" dxfId="9002" priority="147" operator="lessThanOrEqual">
      <formula>0.03</formula>
    </cfRule>
  </conditionalFormatting>
  <conditionalFormatting sqref="K151">
    <cfRule type="cellIs" dxfId="9001" priority="168" operator="between">
      <formula>7.6</formula>
      <formula>8</formula>
    </cfRule>
    <cfRule type="cellIs" dxfId="9000" priority="169" operator="greaterThan">
      <formula>8</formula>
    </cfRule>
    <cfRule type="cellIs" dxfId="8999" priority="170" operator="lessThan">
      <formula>7.6</formula>
    </cfRule>
  </conditionalFormatting>
  <conditionalFormatting sqref="J151">
    <cfRule type="cellIs" dxfId="8998" priority="166" operator="greaterThan">
      <formula>0.03</formula>
    </cfRule>
    <cfRule type="cellIs" dxfId="8997" priority="167" operator="lessThanOrEqual">
      <formula>0.03</formula>
    </cfRule>
  </conditionalFormatting>
  <conditionalFormatting sqref="K150">
    <cfRule type="cellIs" dxfId="8996" priority="163" operator="between">
      <formula>7.6</formula>
      <formula>8</formula>
    </cfRule>
    <cfRule type="cellIs" dxfId="8995" priority="164" operator="greaterThan">
      <formula>8</formula>
    </cfRule>
    <cfRule type="cellIs" dxfId="8994" priority="165" operator="lessThan">
      <formula>7.6</formula>
    </cfRule>
  </conditionalFormatting>
  <conditionalFormatting sqref="J150">
    <cfRule type="cellIs" dxfId="8993" priority="161" operator="greaterThan">
      <formula>0.03</formula>
    </cfRule>
    <cfRule type="cellIs" dxfId="8992" priority="162" operator="lessThanOrEqual">
      <formula>0.03</formula>
    </cfRule>
  </conditionalFormatting>
  <conditionalFormatting sqref="K153">
    <cfRule type="cellIs" dxfId="8991" priority="158" operator="between">
      <formula>7.6</formula>
      <formula>8</formula>
    </cfRule>
    <cfRule type="cellIs" dxfId="8990" priority="159" operator="greaterThan">
      <formula>8</formula>
    </cfRule>
    <cfRule type="cellIs" dxfId="8989" priority="160" operator="lessThan">
      <formula>7.6</formula>
    </cfRule>
  </conditionalFormatting>
  <conditionalFormatting sqref="J153">
    <cfRule type="cellIs" dxfId="8988" priority="156" operator="greaterThan">
      <formula>0.03</formula>
    </cfRule>
    <cfRule type="cellIs" dxfId="8987" priority="157" operator="lessThanOrEqual">
      <formula>0.03</formula>
    </cfRule>
  </conditionalFormatting>
  <conditionalFormatting sqref="K152">
    <cfRule type="cellIs" dxfId="8986" priority="153" operator="between">
      <formula>7.6</formula>
      <formula>8</formula>
    </cfRule>
    <cfRule type="cellIs" dxfId="8985" priority="154" operator="greaterThan">
      <formula>8</formula>
    </cfRule>
    <cfRule type="cellIs" dxfId="8984" priority="155" operator="lessThan">
      <formula>7.6</formula>
    </cfRule>
  </conditionalFormatting>
  <conditionalFormatting sqref="J152">
    <cfRule type="cellIs" dxfId="8983" priority="151" operator="greaterThan">
      <formula>0.03</formula>
    </cfRule>
    <cfRule type="cellIs" dxfId="8982" priority="152" operator="lessThanOrEqual">
      <formula>0.03</formula>
    </cfRule>
  </conditionalFormatting>
  <conditionalFormatting sqref="K155:K156 K158">
    <cfRule type="cellIs" dxfId="8981" priority="148" operator="between">
      <formula>7.6</formula>
      <formula>8</formula>
    </cfRule>
    <cfRule type="cellIs" dxfId="8980" priority="149" operator="greaterThan">
      <formula>8</formula>
    </cfRule>
    <cfRule type="cellIs" dxfId="8979" priority="150" operator="lessThan">
      <formula>7.6</formula>
    </cfRule>
  </conditionalFormatting>
  <conditionalFormatting sqref="J157">
    <cfRule type="cellIs" dxfId="8978" priority="141" operator="greaterThan">
      <formula>0.03</formula>
    </cfRule>
    <cfRule type="cellIs" dxfId="8977" priority="142" operator="lessThanOrEqual">
      <formula>0.03</formula>
    </cfRule>
  </conditionalFormatting>
  <conditionalFormatting sqref="K157">
    <cfRule type="cellIs" dxfId="8976" priority="143" operator="between">
      <formula>7.6</formula>
      <formula>8</formula>
    </cfRule>
    <cfRule type="cellIs" dxfId="8975" priority="144" operator="greaterThan">
      <formula>8</formula>
    </cfRule>
    <cfRule type="cellIs" dxfId="8974" priority="145" operator="lessThan">
      <formula>7.6</formula>
    </cfRule>
  </conditionalFormatting>
  <conditionalFormatting sqref="K79:K96">
    <cfRule type="cellIs" dxfId="8973" priority="138" operator="between">
      <formula>7.6</formula>
      <formula>8</formula>
    </cfRule>
    <cfRule type="cellIs" dxfId="8972" priority="139" operator="greaterThan">
      <formula>8</formula>
    </cfRule>
    <cfRule type="cellIs" dxfId="8971" priority="140" operator="lessThan">
      <formula>7.6</formula>
    </cfRule>
  </conditionalFormatting>
  <conditionalFormatting sqref="J79:J96">
    <cfRule type="cellIs" dxfId="8970" priority="136" operator="greaterThan">
      <formula>0.03</formula>
    </cfRule>
    <cfRule type="cellIs" dxfId="8969" priority="137" operator="lessThanOrEqual">
      <formula>0.03</formula>
    </cfRule>
  </conditionalFormatting>
  <conditionalFormatting sqref="K97:K98 K104">
    <cfRule type="cellIs" dxfId="8968" priority="133" operator="between">
      <formula>7.6</formula>
      <formula>8</formula>
    </cfRule>
    <cfRule type="cellIs" dxfId="8967" priority="134" operator="greaterThan">
      <formula>8</formula>
    </cfRule>
    <cfRule type="cellIs" dxfId="8966" priority="135" operator="lessThan">
      <formula>7.6</formula>
    </cfRule>
  </conditionalFormatting>
  <conditionalFormatting sqref="J97:J98 J104">
    <cfRule type="cellIs" dxfId="8965" priority="131" operator="greaterThan">
      <formula>0.03</formula>
    </cfRule>
    <cfRule type="cellIs" dxfId="8964" priority="132" operator="lessThanOrEqual">
      <formula>0.03</formula>
    </cfRule>
  </conditionalFormatting>
  <conditionalFormatting sqref="K99:K102">
    <cfRule type="cellIs" dxfId="8963" priority="128" operator="between">
      <formula>7.6</formula>
      <formula>8</formula>
    </cfRule>
    <cfRule type="cellIs" dxfId="8962" priority="129" operator="greaterThan">
      <formula>8</formula>
    </cfRule>
    <cfRule type="cellIs" dxfId="8961" priority="130" operator="lessThan">
      <formula>7.6</formula>
    </cfRule>
  </conditionalFormatting>
  <conditionalFormatting sqref="J99:J102">
    <cfRule type="cellIs" dxfId="8960" priority="126" operator="greaterThan">
      <formula>0.03</formula>
    </cfRule>
    <cfRule type="cellIs" dxfId="8959" priority="127" operator="lessThanOrEqual">
      <formula>0.03</formula>
    </cfRule>
  </conditionalFormatting>
  <conditionalFormatting sqref="K166:K167">
    <cfRule type="cellIs" dxfId="8958" priority="93" operator="between">
      <formula>7.6</formula>
      <formula>8</formula>
    </cfRule>
    <cfRule type="cellIs" dxfId="8957" priority="94" operator="greaterThan">
      <formula>8</formula>
    </cfRule>
    <cfRule type="cellIs" dxfId="8956" priority="95" operator="lessThan">
      <formula>7.6</formula>
    </cfRule>
  </conditionalFormatting>
  <conditionalFormatting sqref="J166:J167">
    <cfRule type="cellIs" dxfId="8955" priority="91" operator="greaterThan">
      <formula>0.03</formula>
    </cfRule>
    <cfRule type="cellIs" dxfId="8954" priority="92" operator="lessThanOrEqual">
      <formula>0.03</formula>
    </cfRule>
  </conditionalFormatting>
  <conditionalFormatting sqref="K144">
    <cfRule type="cellIs" dxfId="8953" priority="88" operator="between">
      <formula>7.6</formula>
      <formula>8</formula>
    </cfRule>
    <cfRule type="cellIs" dxfId="8952" priority="89" operator="greaterThan">
      <formula>8</formula>
    </cfRule>
    <cfRule type="cellIs" dxfId="8951" priority="90" operator="lessThan">
      <formula>7.6</formula>
    </cfRule>
  </conditionalFormatting>
  <conditionalFormatting sqref="J144">
    <cfRule type="cellIs" dxfId="8950" priority="86" operator="greaterThan">
      <formula>0.03</formula>
    </cfRule>
    <cfRule type="cellIs" dxfId="8949" priority="87" operator="lessThanOrEqual">
      <formula>0.03</formula>
    </cfRule>
  </conditionalFormatting>
  <conditionalFormatting sqref="K147">
    <cfRule type="cellIs" dxfId="8948" priority="83" operator="between">
      <formula>7.6</formula>
      <formula>8</formula>
    </cfRule>
    <cfRule type="cellIs" dxfId="8947" priority="84" operator="greaterThan">
      <formula>8</formula>
    </cfRule>
    <cfRule type="cellIs" dxfId="8946" priority="85" operator="lessThan">
      <formula>7.6</formula>
    </cfRule>
  </conditionalFormatting>
  <conditionalFormatting sqref="J147">
    <cfRule type="cellIs" dxfId="8945" priority="81" operator="greaterThan">
      <formula>0.03</formula>
    </cfRule>
    <cfRule type="cellIs" dxfId="8944" priority="82" operator="lessThanOrEqual">
      <formula>0.03</formula>
    </cfRule>
  </conditionalFormatting>
  <conditionalFormatting sqref="K123:K129">
    <cfRule type="cellIs" dxfId="8943" priority="78" operator="between">
      <formula>7.6</formula>
      <formula>8</formula>
    </cfRule>
    <cfRule type="cellIs" dxfId="8942" priority="79" operator="greaterThan">
      <formula>8</formula>
    </cfRule>
    <cfRule type="cellIs" dxfId="8941" priority="80" operator="lessThan">
      <formula>7.6</formula>
    </cfRule>
  </conditionalFormatting>
  <conditionalFormatting sqref="J123:J129">
    <cfRule type="cellIs" dxfId="8940" priority="76" operator="greaterThan">
      <formula>0.03</formula>
    </cfRule>
    <cfRule type="cellIs" dxfId="8939" priority="77" operator="lessThanOrEqual">
      <formula>0.03</formula>
    </cfRule>
  </conditionalFormatting>
  <conditionalFormatting sqref="K130">
    <cfRule type="cellIs" dxfId="8938" priority="58" operator="between">
      <formula>7.6</formula>
      <formula>8</formula>
    </cfRule>
    <cfRule type="cellIs" dxfId="8937" priority="59" operator="greaterThan">
      <formula>8</formula>
    </cfRule>
    <cfRule type="cellIs" dxfId="8936" priority="60" operator="lessThan">
      <formula>7.6</formula>
    </cfRule>
  </conditionalFormatting>
  <conditionalFormatting sqref="J130">
    <cfRule type="cellIs" dxfId="8935" priority="56" operator="greaterThan">
      <formula>0.03</formula>
    </cfRule>
    <cfRule type="cellIs" dxfId="8934" priority="57" operator="lessThanOrEqual">
      <formula>0.03</formula>
    </cfRule>
  </conditionalFormatting>
  <conditionalFormatting sqref="K131 K140 K136:K138">
    <cfRule type="cellIs" dxfId="8933" priority="53" operator="between">
      <formula>7.6</formula>
      <formula>8</formula>
    </cfRule>
    <cfRule type="cellIs" dxfId="8932" priority="54" operator="greaterThan">
      <formula>8</formula>
    </cfRule>
    <cfRule type="cellIs" dxfId="8931" priority="55" operator="lessThan">
      <formula>7.6</formula>
    </cfRule>
  </conditionalFormatting>
  <conditionalFormatting sqref="J131 J140 J136:J138">
    <cfRule type="cellIs" dxfId="8930" priority="51" operator="greaterThan">
      <formula>0.03</formula>
    </cfRule>
    <cfRule type="cellIs" dxfId="8929" priority="52" operator="lessThanOrEqual">
      <formula>0.03</formula>
    </cfRule>
  </conditionalFormatting>
  <conditionalFormatting sqref="K141">
    <cfRule type="cellIs" dxfId="8928" priority="48" operator="between">
      <formula>7.6</formula>
      <formula>8</formula>
    </cfRule>
    <cfRule type="cellIs" dxfId="8927" priority="49" operator="greaterThan">
      <formula>8</formula>
    </cfRule>
    <cfRule type="cellIs" dxfId="8926" priority="50" operator="lessThan">
      <formula>7.6</formula>
    </cfRule>
  </conditionalFormatting>
  <conditionalFormatting sqref="J141">
    <cfRule type="cellIs" dxfId="8925" priority="46" operator="greaterThan">
      <formula>0.03</formula>
    </cfRule>
    <cfRule type="cellIs" dxfId="8924" priority="47" operator="lessThanOrEqual">
      <formula>0.03</formula>
    </cfRule>
  </conditionalFormatting>
  <conditionalFormatting sqref="K143">
    <cfRule type="cellIs" dxfId="8923" priority="43" operator="between">
      <formula>7.6</formula>
      <formula>8</formula>
    </cfRule>
    <cfRule type="cellIs" dxfId="8922" priority="44" operator="greaterThan">
      <formula>8</formula>
    </cfRule>
    <cfRule type="cellIs" dxfId="8921" priority="45" operator="lessThan">
      <formula>7.6</formula>
    </cfRule>
  </conditionalFormatting>
  <conditionalFormatting sqref="J143">
    <cfRule type="cellIs" dxfId="8920" priority="41" operator="greaterThan">
      <formula>0.03</formula>
    </cfRule>
    <cfRule type="cellIs" dxfId="8919" priority="42" operator="lessThanOrEqual">
      <formula>0.03</formula>
    </cfRule>
  </conditionalFormatting>
  <conditionalFormatting sqref="K142">
    <cfRule type="cellIs" dxfId="8918" priority="38" operator="between">
      <formula>7.6</formula>
      <formula>8</formula>
    </cfRule>
    <cfRule type="cellIs" dxfId="8917" priority="39" operator="greaterThan">
      <formula>8</formula>
    </cfRule>
    <cfRule type="cellIs" dxfId="8916" priority="40" operator="lessThan">
      <formula>7.6</formula>
    </cfRule>
  </conditionalFormatting>
  <conditionalFormatting sqref="J142">
    <cfRule type="cellIs" dxfId="8915" priority="36" operator="greaterThan">
      <formula>0.03</formula>
    </cfRule>
    <cfRule type="cellIs" dxfId="8914" priority="37" operator="lessThanOrEqual">
      <formula>0.03</formula>
    </cfRule>
  </conditionalFormatting>
  <conditionalFormatting sqref="K139">
    <cfRule type="cellIs" dxfId="8913" priority="33" operator="between">
      <formula>7.6</formula>
      <formula>8</formula>
    </cfRule>
    <cfRule type="cellIs" dxfId="8912" priority="34" operator="greaterThan">
      <formula>8</formula>
    </cfRule>
    <cfRule type="cellIs" dxfId="8911" priority="35" operator="lessThan">
      <formula>7.6</formula>
    </cfRule>
  </conditionalFormatting>
  <conditionalFormatting sqref="J139">
    <cfRule type="cellIs" dxfId="8910" priority="31" operator="greaterThan">
      <formula>0.03</formula>
    </cfRule>
    <cfRule type="cellIs" dxfId="8909" priority="32" operator="lessThanOrEqual">
      <formula>0.03</formula>
    </cfRule>
  </conditionalFormatting>
  <conditionalFormatting sqref="K132">
    <cfRule type="cellIs" dxfId="8908" priority="28" operator="between">
      <formula>7.6</formula>
      <formula>8</formula>
    </cfRule>
    <cfRule type="cellIs" dxfId="8907" priority="29" operator="greaterThan">
      <formula>8</formula>
    </cfRule>
    <cfRule type="cellIs" dxfId="8906" priority="30" operator="lessThan">
      <formula>7.6</formula>
    </cfRule>
  </conditionalFormatting>
  <conditionalFormatting sqref="J132">
    <cfRule type="cellIs" dxfId="8905" priority="26" operator="greaterThan">
      <formula>0.03</formula>
    </cfRule>
    <cfRule type="cellIs" dxfId="8904" priority="27" operator="lessThanOrEqual">
      <formula>0.03</formula>
    </cfRule>
  </conditionalFormatting>
  <conditionalFormatting sqref="K133">
    <cfRule type="cellIs" dxfId="8903" priority="23" operator="between">
      <formula>7.6</formula>
      <formula>8</formula>
    </cfRule>
    <cfRule type="cellIs" dxfId="8902" priority="24" operator="greaterThan">
      <formula>8</formula>
    </cfRule>
    <cfRule type="cellIs" dxfId="8901" priority="25" operator="lessThan">
      <formula>7.6</formula>
    </cfRule>
  </conditionalFormatting>
  <conditionalFormatting sqref="J133">
    <cfRule type="cellIs" dxfId="8900" priority="21" operator="greaterThan">
      <formula>0.03</formula>
    </cfRule>
    <cfRule type="cellIs" dxfId="8899" priority="22" operator="lessThanOrEqual">
      <formula>0.03</formula>
    </cfRule>
  </conditionalFormatting>
  <conditionalFormatting sqref="K134">
    <cfRule type="cellIs" dxfId="8898" priority="18" operator="between">
      <formula>7.6</formula>
      <formula>8</formula>
    </cfRule>
    <cfRule type="cellIs" dxfId="8897" priority="19" operator="greaterThan">
      <formula>8</formula>
    </cfRule>
    <cfRule type="cellIs" dxfId="8896" priority="20" operator="lessThan">
      <formula>7.6</formula>
    </cfRule>
  </conditionalFormatting>
  <conditionalFormatting sqref="J134">
    <cfRule type="cellIs" dxfId="8895" priority="16" operator="greaterThan">
      <formula>0.03</formula>
    </cfRule>
    <cfRule type="cellIs" dxfId="8894" priority="17" operator="lessThanOrEqual">
      <formula>0.03</formula>
    </cfRule>
  </conditionalFormatting>
  <conditionalFormatting sqref="K135">
    <cfRule type="cellIs" dxfId="8893" priority="13" operator="between">
      <formula>7.6</formula>
      <formula>8</formula>
    </cfRule>
    <cfRule type="cellIs" dxfId="8892" priority="14" operator="greaterThan">
      <formula>8</formula>
    </cfRule>
    <cfRule type="cellIs" dxfId="8891" priority="15" operator="lessThan">
      <formula>7.6</formula>
    </cfRule>
  </conditionalFormatting>
  <conditionalFormatting sqref="J135">
    <cfRule type="cellIs" dxfId="8890" priority="11" operator="greaterThan">
      <formula>0.03</formula>
    </cfRule>
    <cfRule type="cellIs" dxfId="8889" priority="12" operator="lessThanOrEqual">
      <formula>0.03</formula>
    </cfRule>
  </conditionalFormatting>
  <conditionalFormatting sqref="K103">
    <cfRule type="cellIs" dxfId="8888" priority="8" operator="between">
      <formula>7.6</formula>
      <formula>8</formula>
    </cfRule>
    <cfRule type="cellIs" dxfId="8887" priority="9" operator="greaterThan">
      <formula>8</formula>
    </cfRule>
    <cfRule type="cellIs" dxfId="8886" priority="10" operator="lessThan">
      <formula>7.6</formula>
    </cfRule>
  </conditionalFormatting>
  <conditionalFormatting sqref="J103">
    <cfRule type="cellIs" dxfId="8885" priority="6" operator="greaterThan">
      <formula>0.03</formula>
    </cfRule>
    <cfRule type="cellIs" dxfId="8884" priority="7" operator="lessThanOrEqual">
      <formula>0.03</formula>
    </cfRule>
  </conditionalFormatting>
  <conditionalFormatting sqref="K105:K122">
    <cfRule type="cellIs" dxfId="8883" priority="3" operator="between">
      <formula>7.6</formula>
      <formula>8</formula>
    </cfRule>
    <cfRule type="cellIs" dxfId="8882" priority="4" operator="greaterThan">
      <formula>8</formula>
    </cfRule>
    <cfRule type="cellIs" dxfId="8881" priority="5" operator="lessThan">
      <formula>7.6</formula>
    </cfRule>
  </conditionalFormatting>
  <conditionalFormatting sqref="J105:J122">
    <cfRule type="cellIs" dxfId="8880" priority="1" operator="greaterThan">
      <formula>0.03</formula>
    </cfRule>
    <cfRule type="cellIs" dxfId="8879" priority="2" operator="lessThanOrEqual">
      <formula>0.03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allgemein!$B$3:$B$13</xm:f>
          </x14:formula1>
          <xm:sqref>L154 L168:L248 L159:L165 L4:L149</xm:sqref>
        </x14:dataValidation>
        <x14:dataValidation type="list" allowBlank="1" showInputMessage="1" showErrorMessage="1">
          <x14:formula1>
            <xm:f>'Q:\VICIDBS\Produktion\Zellenmontage\[Zelldaten Produktion 2018.xlsx]allgemein'!#REF!</xm:f>
          </x14:formula1>
          <xm:sqref>L150:L153 L155:L158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1046773"/>
  <sheetViews>
    <sheetView workbookViewId="0">
      <pane ySplit="3" topLeftCell="A28" activePane="bottomLeft" state="frozen"/>
      <selection pane="bottomLeft" activeCell="R71" sqref="R71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9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19.42578125" style="73" customWidth="1"/>
    <col min="17" max="17" width="25.28515625" style="73" customWidth="1"/>
    <col min="18" max="18" width="47.42578125" style="51" customWidth="1"/>
    <col min="19" max="19" width="8.7109375" customWidth="1"/>
    <col min="20" max="20" width="5.28515625" style="9" customWidth="1"/>
    <col min="21" max="21" width="5.85546875" style="9" customWidth="1"/>
    <col min="22" max="51" width="11.28515625" style="9"/>
  </cols>
  <sheetData>
    <row r="1" spans="2:52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72"/>
      <c r="Q1" s="72"/>
      <c r="R1" s="49"/>
    </row>
    <row r="2" spans="2:52" s="9" customFormat="1" x14ac:dyDescent="0.2">
      <c r="D2" s="29"/>
      <c r="E2" s="46"/>
      <c r="F2" s="31"/>
      <c r="G2" s="39"/>
      <c r="H2" s="17"/>
      <c r="I2" s="17"/>
      <c r="J2" s="17"/>
      <c r="K2" s="41"/>
      <c r="L2" s="30"/>
      <c r="P2" s="72"/>
      <c r="Q2" s="72"/>
      <c r="R2" s="49"/>
    </row>
    <row r="3" spans="2:52" ht="32.25" x14ac:dyDescent="0.2">
      <c r="B3" s="4" t="s">
        <v>0</v>
      </c>
      <c r="C3" s="4" t="s">
        <v>41</v>
      </c>
      <c r="D3" s="23" t="s">
        <v>27</v>
      </c>
      <c r="E3" s="8" t="s">
        <v>21</v>
      </c>
      <c r="F3" s="26" t="s">
        <v>16</v>
      </c>
      <c r="G3" s="5" t="s">
        <v>12</v>
      </c>
      <c r="H3" s="5" t="s">
        <v>13</v>
      </c>
      <c r="I3" s="5" t="s">
        <v>6</v>
      </c>
      <c r="J3" s="35" t="s">
        <v>5</v>
      </c>
      <c r="K3" s="42" t="s">
        <v>15</v>
      </c>
      <c r="L3" s="5" t="s">
        <v>4</v>
      </c>
      <c r="M3" s="5" t="s">
        <v>17</v>
      </c>
      <c r="N3" s="5" t="s">
        <v>18</v>
      </c>
      <c r="O3" s="5" t="s">
        <v>1</v>
      </c>
      <c r="P3" s="71" t="s">
        <v>38</v>
      </c>
      <c r="Q3" s="71" t="s">
        <v>38</v>
      </c>
      <c r="R3" s="71"/>
      <c r="S3" s="4" t="s">
        <v>3</v>
      </c>
      <c r="T3" s="75" t="s">
        <v>11</v>
      </c>
      <c r="U3" s="76">
        <v>2019</v>
      </c>
      <c r="AZ3" s="9"/>
    </row>
    <row r="4" spans="2:52" x14ac:dyDescent="0.2">
      <c r="B4" s="13" t="s">
        <v>170</v>
      </c>
      <c r="C4" s="13">
        <v>496139</v>
      </c>
      <c r="D4" s="32">
        <v>23.6</v>
      </c>
      <c r="E4" s="32">
        <v>0.1</v>
      </c>
      <c r="F4" s="33">
        <v>283</v>
      </c>
      <c r="G4" s="40"/>
      <c r="H4" s="15">
        <v>1.887</v>
      </c>
      <c r="I4" s="15">
        <v>1.843</v>
      </c>
      <c r="J4" s="105">
        <f t="shared" ref="J4:J26" si="0">IF(M4&lt;&gt;"",(H4-I4)/M4,"")</f>
        <v>4.4000000000000039E-2</v>
      </c>
      <c r="K4" s="106">
        <f t="shared" ref="K4:K26" si="1">(F4*(273.15+D4)/273.15)/(M4*N4)</f>
        <v>7.6862758557569109</v>
      </c>
      <c r="L4" s="15" t="s">
        <v>9</v>
      </c>
      <c r="M4" s="34">
        <f>VLOOKUP(L4,allgemein!$B$3:$C$13,2,FALSE)</f>
        <v>1</v>
      </c>
      <c r="N4" s="14">
        <v>40</v>
      </c>
      <c r="O4" s="13" t="s">
        <v>162</v>
      </c>
      <c r="P4" s="13"/>
      <c r="Q4" s="13"/>
      <c r="R4" s="13"/>
      <c r="S4" s="6"/>
      <c r="AZ4" s="9"/>
    </row>
    <row r="5" spans="2:52" x14ac:dyDescent="0.2">
      <c r="B5" s="13" t="s">
        <v>171</v>
      </c>
      <c r="C5" s="13" t="s">
        <v>28</v>
      </c>
      <c r="D5" s="32">
        <v>23.6</v>
      </c>
      <c r="E5" s="32">
        <v>0</v>
      </c>
      <c r="F5" s="33">
        <v>282</v>
      </c>
      <c r="G5" s="40"/>
      <c r="H5" s="15">
        <v>1.8720000000000001</v>
      </c>
      <c r="I5" s="15">
        <v>1.839</v>
      </c>
      <c r="J5" s="105">
        <f t="shared" si="0"/>
        <v>3.300000000000014E-2</v>
      </c>
      <c r="K5" s="106">
        <f t="shared" si="1"/>
        <v>7.6591158704008793</v>
      </c>
      <c r="L5" s="15" t="s">
        <v>9</v>
      </c>
      <c r="M5" s="34">
        <f>VLOOKUP(L5,allgemein!$B$3:$C$13,2,FALSE)</f>
        <v>1</v>
      </c>
      <c r="N5" s="14">
        <v>40</v>
      </c>
      <c r="O5" s="13" t="s">
        <v>28</v>
      </c>
      <c r="Q5" s="13"/>
      <c r="R5" s="13"/>
      <c r="S5" s="6"/>
      <c r="AZ5" s="9"/>
    </row>
    <row r="6" spans="2:52" x14ac:dyDescent="0.2">
      <c r="B6" s="13" t="s">
        <v>172</v>
      </c>
      <c r="C6" s="13" t="s">
        <v>28</v>
      </c>
      <c r="D6" s="32">
        <v>23.7</v>
      </c>
      <c r="E6" s="32">
        <v>0</v>
      </c>
      <c r="F6" s="33">
        <v>283</v>
      </c>
      <c r="G6" s="40"/>
      <c r="H6" s="15">
        <v>1.873</v>
      </c>
      <c r="I6" s="15">
        <v>1.841</v>
      </c>
      <c r="J6" s="105">
        <f t="shared" si="0"/>
        <v>3.2000000000000028E-2</v>
      </c>
      <c r="K6" s="106">
        <f t="shared" si="1"/>
        <v>7.6888660076880821</v>
      </c>
      <c r="L6" s="15" t="s">
        <v>9</v>
      </c>
      <c r="M6" s="34">
        <f>VLOOKUP(L6,allgemein!$B$3:$C$13,2,FALSE)</f>
        <v>1</v>
      </c>
      <c r="N6" s="14">
        <v>40</v>
      </c>
      <c r="O6" s="13" t="s">
        <v>28</v>
      </c>
      <c r="P6" s="67" t="s">
        <v>182</v>
      </c>
      <c r="Q6" s="13"/>
      <c r="R6" s="13"/>
      <c r="S6" s="6"/>
      <c r="AZ6" s="9"/>
    </row>
    <row r="7" spans="2:52" x14ac:dyDescent="0.2">
      <c r="B7" s="13" t="s">
        <v>173</v>
      </c>
      <c r="C7" s="13" t="s">
        <v>28</v>
      </c>
      <c r="D7" s="32">
        <v>23.7</v>
      </c>
      <c r="E7" s="32">
        <v>0</v>
      </c>
      <c r="F7" s="33">
        <v>282</v>
      </c>
      <c r="G7" s="40"/>
      <c r="H7" s="15">
        <v>1.8580000000000001</v>
      </c>
      <c r="I7" s="15">
        <v>1.8320000000000001</v>
      </c>
      <c r="J7" s="105">
        <f t="shared" si="0"/>
        <v>2.6000000000000023E-2</v>
      </c>
      <c r="K7" s="106">
        <f t="shared" si="1"/>
        <v>7.6616968698517294</v>
      </c>
      <c r="L7" s="15" t="s">
        <v>9</v>
      </c>
      <c r="M7" s="34">
        <f>VLOOKUP(L7,allgemein!$B$3:$C$13,2,FALSE)</f>
        <v>1</v>
      </c>
      <c r="N7" s="14">
        <v>40</v>
      </c>
      <c r="O7" s="13" t="s">
        <v>28</v>
      </c>
      <c r="P7" s="13"/>
      <c r="Q7" s="13"/>
      <c r="R7" s="13"/>
      <c r="S7" s="6"/>
      <c r="AZ7" s="9"/>
    </row>
    <row r="8" spans="2:52" x14ac:dyDescent="0.2">
      <c r="B8" s="13" t="s">
        <v>174</v>
      </c>
      <c r="C8" s="13" t="s">
        <v>28</v>
      </c>
      <c r="D8" s="32">
        <v>23.7</v>
      </c>
      <c r="E8" s="32">
        <v>0.1</v>
      </c>
      <c r="F8" s="33">
        <v>282</v>
      </c>
      <c r="G8" s="40"/>
      <c r="H8" s="15">
        <v>1.861</v>
      </c>
      <c r="I8" s="15">
        <v>1.831</v>
      </c>
      <c r="J8" s="105">
        <f t="shared" si="0"/>
        <v>3.0000000000000027E-2</v>
      </c>
      <c r="K8" s="106">
        <f t="shared" si="1"/>
        <v>7.6616968698517294</v>
      </c>
      <c r="L8" s="15" t="s">
        <v>9</v>
      </c>
      <c r="M8" s="34">
        <f>VLOOKUP(L8,allgemein!$B$3:$C$13,2,FALSE)</f>
        <v>1</v>
      </c>
      <c r="N8" s="14">
        <v>40</v>
      </c>
      <c r="O8" s="13" t="s">
        <v>28</v>
      </c>
      <c r="P8" s="13"/>
      <c r="Q8" s="13"/>
      <c r="R8" s="13"/>
      <c r="S8" s="6"/>
      <c r="AZ8" s="9"/>
    </row>
    <row r="9" spans="2:52" x14ac:dyDescent="0.2">
      <c r="B9" s="13" t="s">
        <v>175</v>
      </c>
      <c r="C9" s="13" t="s">
        <v>28</v>
      </c>
      <c r="D9" s="32">
        <v>23.6</v>
      </c>
      <c r="E9" s="32">
        <v>0.2</v>
      </c>
      <c r="F9" s="33">
        <v>281</v>
      </c>
      <c r="G9" s="40"/>
      <c r="H9" s="15">
        <v>1.91</v>
      </c>
      <c r="I9" s="15">
        <v>1.825</v>
      </c>
      <c r="J9" s="105">
        <f t="shared" si="0"/>
        <v>8.4999999999999964E-2</v>
      </c>
      <c r="K9" s="106">
        <f t="shared" si="1"/>
        <v>7.6319558850448477</v>
      </c>
      <c r="L9" s="15" t="s">
        <v>9</v>
      </c>
      <c r="M9" s="34">
        <f>VLOOKUP(L9,allgemein!$B$3:$C$13,2,FALSE)</f>
        <v>1</v>
      </c>
      <c r="N9" s="14">
        <v>40</v>
      </c>
      <c r="O9" s="13" t="s">
        <v>28</v>
      </c>
      <c r="P9" s="67" t="s">
        <v>183</v>
      </c>
      <c r="Q9" s="13"/>
      <c r="R9" s="13"/>
      <c r="S9" s="6"/>
      <c r="AZ9" s="9"/>
    </row>
    <row r="10" spans="2:52" x14ac:dyDescent="0.2">
      <c r="B10" s="13" t="s">
        <v>28</v>
      </c>
      <c r="C10" s="13">
        <v>496138</v>
      </c>
      <c r="D10" s="32">
        <v>26</v>
      </c>
      <c r="E10" s="32">
        <v>0.2</v>
      </c>
      <c r="F10" s="33">
        <v>282</v>
      </c>
      <c r="G10" s="40"/>
      <c r="H10" s="15">
        <v>1.82</v>
      </c>
      <c r="I10" s="15">
        <v>1.7989999999999999</v>
      </c>
      <c r="J10" s="105">
        <f>IF(M10&lt;&gt;"",(H10-I10)/M10,"")</f>
        <v>2.100000000000013E-2</v>
      </c>
      <c r="K10" s="106">
        <f>(F10*(273.15+D10)/273.15)/(M10*N10)</f>
        <v>7.7210598572213076</v>
      </c>
      <c r="L10" s="15" t="s">
        <v>9</v>
      </c>
      <c r="M10" s="34">
        <f>VLOOKUP(L10,allgemein!$B$3:$C$13,2,FALSE)</f>
        <v>1</v>
      </c>
      <c r="N10" s="14">
        <v>40</v>
      </c>
      <c r="O10" s="13"/>
      <c r="P10" s="67" t="s">
        <v>160</v>
      </c>
      <c r="Q10" s="13"/>
      <c r="R10" s="13"/>
      <c r="S10" s="6"/>
      <c r="AZ10" s="9"/>
    </row>
    <row r="11" spans="2:52" x14ac:dyDescent="0.2">
      <c r="B11" s="13" t="s">
        <v>176</v>
      </c>
      <c r="C11" s="13">
        <v>496139</v>
      </c>
      <c r="D11" s="32">
        <v>24</v>
      </c>
      <c r="E11" s="32">
        <v>0.1</v>
      </c>
      <c r="F11" s="33">
        <v>282</v>
      </c>
      <c r="G11" s="40"/>
      <c r="H11" s="15">
        <v>1.8620000000000001</v>
      </c>
      <c r="I11" s="15">
        <v>1.833</v>
      </c>
      <c r="J11" s="105">
        <f t="shared" si="0"/>
        <v>2.9000000000000137E-2</v>
      </c>
      <c r="K11" s="106">
        <f t="shared" si="1"/>
        <v>7.6694398682042833</v>
      </c>
      <c r="L11" s="15" t="s">
        <v>9</v>
      </c>
      <c r="M11" s="34">
        <f>VLOOKUP(L11,allgemein!$B$3:$C$13,2,FALSE)</f>
        <v>1</v>
      </c>
      <c r="N11" s="14">
        <v>40</v>
      </c>
      <c r="O11" s="13" t="s">
        <v>28</v>
      </c>
      <c r="P11" s="13"/>
      <c r="Q11" s="13"/>
      <c r="R11" s="13"/>
      <c r="S11" s="6"/>
      <c r="AZ11" s="9"/>
    </row>
    <row r="12" spans="2:52" x14ac:dyDescent="0.2">
      <c r="B12" s="13" t="s">
        <v>177</v>
      </c>
      <c r="C12" s="13" t="s">
        <v>28</v>
      </c>
      <c r="D12" s="32">
        <v>24</v>
      </c>
      <c r="E12" s="32">
        <v>0.2</v>
      </c>
      <c r="F12" s="33">
        <v>282</v>
      </c>
      <c r="G12" s="40"/>
      <c r="H12" s="15">
        <v>1.893</v>
      </c>
      <c r="I12" s="15">
        <v>1.827</v>
      </c>
      <c r="J12" s="105">
        <f t="shared" si="0"/>
        <v>6.6000000000000059E-2</v>
      </c>
      <c r="K12" s="106">
        <f t="shared" si="1"/>
        <v>7.6694398682042833</v>
      </c>
      <c r="L12" s="15" t="s">
        <v>9</v>
      </c>
      <c r="M12" s="34">
        <f>VLOOKUP(L12,allgemein!$B$3:$C$13,2,FALSE)</f>
        <v>1</v>
      </c>
      <c r="N12" s="14">
        <v>40</v>
      </c>
      <c r="O12" s="13" t="s">
        <v>28</v>
      </c>
      <c r="P12" s="13"/>
      <c r="Q12" s="13"/>
      <c r="R12" s="13"/>
      <c r="S12" s="6"/>
      <c r="AZ12" s="9"/>
    </row>
    <row r="13" spans="2:52" x14ac:dyDescent="0.2">
      <c r="B13" s="13" t="s">
        <v>28</v>
      </c>
      <c r="C13" s="13" t="s">
        <v>28</v>
      </c>
      <c r="D13" s="32">
        <v>23.9</v>
      </c>
      <c r="E13" s="32">
        <v>0</v>
      </c>
      <c r="F13" s="33">
        <v>282</v>
      </c>
      <c r="G13" s="40"/>
      <c r="H13" s="15">
        <v>1.87</v>
      </c>
      <c r="I13" s="15">
        <v>1.8240000000000001</v>
      </c>
      <c r="J13" s="105">
        <f>IF(M13&lt;&gt;"",(H13-I13)/M13,"")</f>
        <v>4.6000000000000041E-2</v>
      </c>
      <c r="K13" s="106">
        <f>(F13*(273.15+D13)/273.15)/(M13*N13)</f>
        <v>7.6668588687534323</v>
      </c>
      <c r="L13" s="15" t="s">
        <v>9</v>
      </c>
      <c r="M13" s="34">
        <f>VLOOKUP(L13,allgemein!$B$3:$C$13,2,FALSE)</f>
        <v>1</v>
      </c>
      <c r="N13" s="14">
        <v>40</v>
      </c>
      <c r="O13" s="13"/>
      <c r="P13" s="13" t="s">
        <v>98</v>
      </c>
      <c r="Q13" s="13"/>
      <c r="R13" s="13"/>
      <c r="S13" s="6"/>
      <c r="AZ13" s="9"/>
    </row>
    <row r="14" spans="2:52" x14ac:dyDescent="0.2">
      <c r="B14" s="13" t="s">
        <v>28</v>
      </c>
      <c r="C14" s="13" t="s">
        <v>28</v>
      </c>
      <c r="D14" s="32">
        <v>23.9</v>
      </c>
      <c r="E14" s="32">
        <v>0</v>
      </c>
      <c r="F14" s="33">
        <v>282</v>
      </c>
      <c r="G14" s="40"/>
      <c r="H14" s="15">
        <v>1.86</v>
      </c>
      <c r="I14" s="15">
        <v>1.8149999999999999</v>
      </c>
      <c r="J14" s="105">
        <f>IF(M14&lt;&gt;"",(H14-I14)/M14,"")</f>
        <v>4.5000000000000151E-2</v>
      </c>
      <c r="K14" s="106">
        <f>(F14*(273.15+D14)/273.15)/(M14*N14)</f>
        <v>7.6668588687534323</v>
      </c>
      <c r="L14" s="15" t="s">
        <v>9</v>
      </c>
      <c r="M14" s="34">
        <f>VLOOKUP(L14,allgemein!$B$3:$C$13,2,FALSE)</f>
        <v>1</v>
      </c>
      <c r="N14" s="14">
        <v>40</v>
      </c>
      <c r="O14" s="13"/>
      <c r="P14" s="13"/>
      <c r="Q14" s="13"/>
      <c r="R14" s="13"/>
      <c r="S14" s="6"/>
      <c r="AZ14" s="9"/>
    </row>
    <row r="15" spans="2:52" x14ac:dyDescent="0.2">
      <c r="B15" s="13" t="s">
        <v>178</v>
      </c>
      <c r="C15" s="13" t="s">
        <v>28</v>
      </c>
      <c r="D15" s="32">
        <v>24</v>
      </c>
      <c r="E15" s="32">
        <v>0</v>
      </c>
      <c r="F15" s="33">
        <v>282</v>
      </c>
      <c r="G15" s="40"/>
      <c r="H15" s="15">
        <v>1.875</v>
      </c>
      <c r="I15" s="15">
        <v>1.8260000000000001</v>
      </c>
      <c r="J15" s="105">
        <f t="shared" si="0"/>
        <v>4.8999999999999932E-2</v>
      </c>
      <c r="K15" s="106">
        <f t="shared" si="1"/>
        <v>7.6694398682042833</v>
      </c>
      <c r="L15" s="15" t="s">
        <v>9</v>
      </c>
      <c r="M15" s="34">
        <f>VLOOKUP(L15,allgemein!$B$3:$C$13,2,FALSE)</f>
        <v>1</v>
      </c>
      <c r="N15" s="14">
        <v>40</v>
      </c>
      <c r="O15" s="13" t="s">
        <v>28</v>
      </c>
      <c r="P15" s="67"/>
      <c r="Q15" s="13"/>
      <c r="R15" s="13"/>
      <c r="S15" s="6"/>
      <c r="AZ15" s="9"/>
    </row>
    <row r="16" spans="2:52" x14ac:dyDescent="0.2">
      <c r="B16" s="119" t="s">
        <v>28</v>
      </c>
      <c r="C16" s="13" t="s">
        <v>28</v>
      </c>
      <c r="D16" s="32">
        <v>23.9</v>
      </c>
      <c r="E16" s="32">
        <v>0</v>
      </c>
      <c r="F16" s="33">
        <v>282</v>
      </c>
      <c r="G16" s="40"/>
      <c r="H16" s="15">
        <v>1.889</v>
      </c>
      <c r="I16" s="15">
        <v>1.8260000000000001</v>
      </c>
      <c r="J16" s="105">
        <f>IF(M16&lt;&gt;"",(H16-I16)/M16,"")</f>
        <v>6.2999999999999945E-2</v>
      </c>
      <c r="K16" s="106">
        <f>(F16*(273.15+D16)/273.15)/(M16*N16)</f>
        <v>7.6668588687534323</v>
      </c>
      <c r="L16" s="15" t="s">
        <v>9</v>
      </c>
      <c r="M16" s="34">
        <f>VLOOKUP(L16,allgemein!$B$3:$C$13,2,FALSE)</f>
        <v>1</v>
      </c>
      <c r="N16" s="14">
        <v>40</v>
      </c>
      <c r="O16" s="13"/>
      <c r="P16" s="13" t="s">
        <v>98</v>
      </c>
      <c r="Q16" s="13"/>
      <c r="R16" s="13"/>
      <c r="S16" s="6"/>
      <c r="AZ16" s="9"/>
    </row>
    <row r="17" spans="2:52" x14ac:dyDescent="0.2">
      <c r="B17" s="119" t="s">
        <v>28</v>
      </c>
      <c r="C17" s="13" t="s">
        <v>28</v>
      </c>
      <c r="D17" s="32">
        <v>22.3</v>
      </c>
      <c r="E17" s="32">
        <v>0.1</v>
      </c>
      <c r="F17" s="33">
        <v>282</v>
      </c>
      <c r="G17" s="40"/>
      <c r="H17" s="15">
        <v>1.9179999999999999</v>
      </c>
      <c r="I17" s="15">
        <v>1.859</v>
      </c>
      <c r="J17" s="105">
        <f>IF(M17&lt;&gt;"",(H17-I17)/M17,"")</f>
        <v>5.8999999999999941E-2</v>
      </c>
      <c r="K17" s="106">
        <f>(F17*(273.15+D17)/273.15)/(M17*N17)</f>
        <v>7.6255628775398137</v>
      </c>
      <c r="L17" s="15" t="s">
        <v>9</v>
      </c>
      <c r="M17" s="34">
        <f>VLOOKUP(L17,allgemein!$B$3:$C$13,2,FALSE)</f>
        <v>1</v>
      </c>
      <c r="N17" s="14">
        <v>40</v>
      </c>
      <c r="O17" s="13"/>
      <c r="P17" s="13" t="s">
        <v>198</v>
      </c>
      <c r="Q17" s="13"/>
      <c r="R17" s="13"/>
      <c r="S17" s="6"/>
      <c r="AZ17" s="9"/>
    </row>
    <row r="18" spans="2:52" x14ac:dyDescent="0.2">
      <c r="B18" s="119" t="s">
        <v>28</v>
      </c>
      <c r="C18" s="13">
        <v>496138</v>
      </c>
      <c r="D18" s="32">
        <v>26</v>
      </c>
      <c r="E18" s="32">
        <v>0</v>
      </c>
      <c r="F18" s="33">
        <v>282</v>
      </c>
      <c r="G18" s="40"/>
      <c r="H18" s="15">
        <v>1.827</v>
      </c>
      <c r="I18" s="15">
        <v>1.8069999999999999</v>
      </c>
      <c r="J18" s="105">
        <f>IF(M18&lt;&gt;"",(H18-I18)/M18,"")</f>
        <v>2.0000000000000018E-2</v>
      </c>
      <c r="K18" s="106">
        <f>(F18*(273.15+D18)/273.15)/(M18*N18)</f>
        <v>7.7210598572213076</v>
      </c>
      <c r="L18" s="15" t="s">
        <v>9</v>
      </c>
      <c r="M18" s="34">
        <f>VLOOKUP(L18,allgemein!$B$3:$C$13,2,FALSE)</f>
        <v>1</v>
      </c>
      <c r="N18" s="14">
        <v>40</v>
      </c>
      <c r="O18" s="13"/>
      <c r="P18" s="67" t="s">
        <v>160</v>
      </c>
      <c r="Q18" s="13"/>
      <c r="R18" s="13"/>
      <c r="S18" s="6"/>
      <c r="AZ18" s="9"/>
    </row>
    <row r="19" spans="2:52" x14ac:dyDescent="0.2">
      <c r="B19" s="13" t="s">
        <v>179</v>
      </c>
      <c r="C19" s="13">
        <v>496139</v>
      </c>
      <c r="D19" s="32">
        <v>24.1</v>
      </c>
      <c r="E19" s="32">
        <v>0</v>
      </c>
      <c r="F19" s="33">
        <v>282</v>
      </c>
      <c r="G19" s="40"/>
      <c r="H19" s="15">
        <v>1.891</v>
      </c>
      <c r="I19" s="15">
        <v>1.827</v>
      </c>
      <c r="J19" s="105">
        <f t="shared" si="0"/>
        <v>6.4000000000000057E-2</v>
      </c>
      <c r="K19" s="106">
        <f t="shared" si="1"/>
        <v>7.6720208676551351</v>
      </c>
      <c r="L19" s="15" t="s">
        <v>9</v>
      </c>
      <c r="M19" s="34">
        <f>VLOOKUP(L19,allgemein!$B$3:$C$13,2,FALSE)</f>
        <v>1</v>
      </c>
      <c r="N19" s="14">
        <v>40</v>
      </c>
      <c r="O19" s="13" t="s">
        <v>28</v>
      </c>
      <c r="P19" s="13"/>
      <c r="Q19" s="13"/>
      <c r="R19" s="13"/>
      <c r="S19" s="6"/>
      <c r="AZ19" s="9"/>
    </row>
    <row r="20" spans="2:52" x14ac:dyDescent="0.2">
      <c r="B20" s="13" t="s">
        <v>28</v>
      </c>
      <c r="C20" s="13" t="s">
        <v>28</v>
      </c>
      <c r="D20" s="32">
        <v>23.8</v>
      </c>
      <c r="E20" s="32">
        <v>0</v>
      </c>
      <c r="F20" s="33">
        <v>282</v>
      </c>
      <c r="G20" s="40"/>
      <c r="H20" s="15">
        <v>1.897</v>
      </c>
      <c r="I20" s="15">
        <v>1.849</v>
      </c>
      <c r="J20" s="105">
        <f>IF(M20&lt;&gt;"",(H20-I20)/M20,"")</f>
        <v>4.8000000000000043E-2</v>
      </c>
      <c r="K20" s="106">
        <f>(F20*(273.15+D20)/273.15)/(M20*N20)</f>
        <v>7.6642778693025821</v>
      </c>
      <c r="L20" s="15" t="s">
        <v>9</v>
      </c>
      <c r="M20" s="34">
        <f>VLOOKUP(L20,allgemein!$B$3:$C$13,2,FALSE)</f>
        <v>1</v>
      </c>
      <c r="N20" s="14">
        <v>40</v>
      </c>
      <c r="O20" s="13"/>
      <c r="P20" s="13" t="s">
        <v>98</v>
      </c>
      <c r="Q20" s="13"/>
      <c r="R20" s="13"/>
      <c r="S20" s="6"/>
      <c r="AZ20" s="9"/>
    </row>
    <row r="21" spans="2:52" x14ac:dyDescent="0.2">
      <c r="B21" s="13" t="s">
        <v>28</v>
      </c>
      <c r="C21" s="13" t="s">
        <v>28</v>
      </c>
      <c r="D21" s="32">
        <v>22.5</v>
      </c>
      <c r="E21" s="32">
        <v>0</v>
      </c>
      <c r="F21" s="33">
        <v>282</v>
      </c>
      <c r="G21" s="40"/>
      <c r="H21" s="15">
        <v>1.89</v>
      </c>
      <c r="I21" s="15">
        <v>1.8620000000000001</v>
      </c>
      <c r="J21" s="105">
        <f>IF(M21&lt;&gt;"",(H21-I21)/M21,"")</f>
        <v>2.7999999999999803E-2</v>
      </c>
      <c r="K21" s="106">
        <f>(F21*(273.15+D21)/273.15)/(M21*N21)</f>
        <v>7.6307248764415148</v>
      </c>
      <c r="L21" s="15" t="s">
        <v>9</v>
      </c>
      <c r="M21" s="34">
        <f>VLOOKUP(L21,allgemein!$B$3:$C$13,2,FALSE)</f>
        <v>1</v>
      </c>
      <c r="N21" s="14">
        <v>40</v>
      </c>
      <c r="O21" s="13"/>
      <c r="P21" s="13" t="s">
        <v>199</v>
      </c>
      <c r="Q21" s="13"/>
      <c r="R21" s="13"/>
      <c r="S21" s="6"/>
      <c r="AZ21" s="9"/>
    </row>
    <row r="22" spans="2:52" x14ac:dyDescent="0.2">
      <c r="B22" s="13" t="s">
        <v>180</v>
      </c>
      <c r="C22" s="13" t="s">
        <v>28</v>
      </c>
      <c r="D22" s="32">
        <v>24.1</v>
      </c>
      <c r="E22" s="32">
        <v>0</v>
      </c>
      <c r="F22" s="33">
        <v>282</v>
      </c>
      <c r="G22" s="40"/>
      <c r="H22" s="15">
        <v>1.8879999999999999</v>
      </c>
      <c r="I22" s="15">
        <v>1.823</v>
      </c>
      <c r="J22" s="105">
        <f t="shared" si="0"/>
        <v>6.4999999999999947E-2</v>
      </c>
      <c r="K22" s="106">
        <f t="shared" si="1"/>
        <v>7.6720208676551351</v>
      </c>
      <c r="L22" s="15" t="s">
        <v>9</v>
      </c>
      <c r="M22" s="34">
        <f>VLOOKUP(L22,allgemein!$B$3:$C$13,2,FALSE)</f>
        <v>1</v>
      </c>
      <c r="N22" s="14">
        <v>40</v>
      </c>
      <c r="O22" s="13" t="s">
        <v>28</v>
      </c>
      <c r="P22" s="13"/>
      <c r="Q22" s="13"/>
      <c r="R22" s="13"/>
      <c r="S22" s="6"/>
      <c r="AZ22" s="9"/>
    </row>
    <row r="23" spans="2:52" x14ac:dyDescent="0.2">
      <c r="B23" s="13" t="s">
        <v>28</v>
      </c>
      <c r="C23" s="13" t="s">
        <v>28</v>
      </c>
      <c r="D23" s="32">
        <v>23.7</v>
      </c>
      <c r="E23" s="32">
        <v>0</v>
      </c>
      <c r="F23" s="33">
        <v>282</v>
      </c>
      <c r="G23" s="40"/>
      <c r="H23" s="15">
        <v>1.9019999999999999</v>
      </c>
      <c r="I23" s="15">
        <v>1.8560000000000001</v>
      </c>
      <c r="J23" s="105">
        <f>IF(M23&lt;&gt;"",(H23-I23)/M23,"")</f>
        <v>4.5999999999999819E-2</v>
      </c>
      <c r="K23" s="106">
        <f>(F23*(273.15+D23)/273.15)/(M23*N23)</f>
        <v>7.6616968698517294</v>
      </c>
      <c r="L23" s="15" t="s">
        <v>9</v>
      </c>
      <c r="M23" s="34">
        <f>VLOOKUP(L23,allgemein!$B$3:$C$13,2,FALSE)</f>
        <v>1</v>
      </c>
      <c r="N23" s="14">
        <v>40</v>
      </c>
      <c r="O23" s="13"/>
      <c r="P23" s="13" t="s">
        <v>98</v>
      </c>
      <c r="Q23" s="13"/>
      <c r="R23" s="13"/>
      <c r="S23" s="6"/>
      <c r="AZ23" s="9"/>
    </row>
    <row r="24" spans="2:52" x14ac:dyDescent="0.2">
      <c r="B24" s="13" t="s">
        <v>181</v>
      </c>
      <c r="C24" s="13" t="s">
        <v>28</v>
      </c>
      <c r="D24" s="32">
        <v>24.1</v>
      </c>
      <c r="E24" s="32">
        <v>0</v>
      </c>
      <c r="F24" s="33">
        <v>281</v>
      </c>
      <c r="G24" s="40"/>
      <c r="H24" s="15">
        <v>1.88</v>
      </c>
      <c r="I24" s="15">
        <v>1.82</v>
      </c>
      <c r="J24" s="105">
        <f t="shared" si="0"/>
        <v>5.9999999999999831E-2</v>
      </c>
      <c r="K24" s="106">
        <f t="shared" si="1"/>
        <v>7.6448151198974923</v>
      </c>
      <c r="L24" s="15" t="s">
        <v>9</v>
      </c>
      <c r="M24" s="34">
        <f>VLOOKUP(L24,allgemein!$B$3:$C$13,2,FALSE)</f>
        <v>1</v>
      </c>
      <c r="N24" s="14">
        <v>40</v>
      </c>
      <c r="O24" s="13" t="s">
        <v>28</v>
      </c>
      <c r="P24" s="13"/>
      <c r="Q24" s="13"/>
      <c r="R24" s="13"/>
      <c r="S24" s="6"/>
      <c r="AZ24" s="9"/>
    </row>
    <row r="25" spans="2:52" x14ac:dyDescent="0.2">
      <c r="B25" s="13" t="s">
        <v>28</v>
      </c>
      <c r="C25" s="13" t="s">
        <v>28</v>
      </c>
      <c r="D25" s="32">
        <v>23.9</v>
      </c>
      <c r="E25" s="32">
        <v>0</v>
      </c>
      <c r="F25" s="33">
        <v>282</v>
      </c>
      <c r="G25" s="40"/>
      <c r="H25" s="15">
        <v>1.885</v>
      </c>
      <c r="I25" s="15">
        <v>1.8540000000000001</v>
      </c>
      <c r="J25" s="105">
        <f>IF(M25&lt;&gt;"",(H25-I25)/M25,"")</f>
        <v>3.0999999999999917E-2</v>
      </c>
      <c r="K25" s="106">
        <f>(F25*(273.15+D25)/273.15)/(M25*N25)</f>
        <v>7.6668588687534323</v>
      </c>
      <c r="L25" s="15" t="s">
        <v>9</v>
      </c>
      <c r="M25" s="34">
        <f>VLOOKUP(L25,allgemein!$B$3:$C$13,2,FALSE)</f>
        <v>1</v>
      </c>
      <c r="N25" s="14">
        <v>40</v>
      </c>
      <c r="O25" s="13"/>
      <c r="P25" s="13" t="s">
        <v>98</v>
      </c>
      <c r="Q25" s="13"/>
      <c r="R25" s="13"/>
      <c r="S25" s="6"/>
      <c r="AZ25" s="9"/>
    </row>
    <row r="26" spans="2:52" x14ac:dyDescent="0.2">
      <c r="B26" s="13" t="s">
        <v>187</v>
      </c>
      <c r="C26" s="13">
        <v>496134</v>
      </c>
      <c r="D26" s="32">
        <v>22.3</v>
      </c>
      <c r="E26" s="32">
        <v>0.1</v>
      </c>
      <c r="F26" s="33">
        <v>173</v>
      </c>
      <c r="G26" s="40"/>
      <c r="H26" s="15">
        <v>1.8759999999999999</v>
      </c>
      <c r="I26" s="15">
        <v>1.861</v>
      </c>
      <c r="J26" s="105">
        <f t="shared" si="0"/>
        <v>1.4999999999999902E-2</v>
      </c>
      <c r="K26" s="106">
        <f t="shared" si="1"/>
        <v>7.4849496613582289</v>
      </c>
      <c r="L26" s="15" t="s">
        <v>22</v>
      </c>
      <c r="M26" s="34">
        <f>VLOOKUP(L26,[1]allgemein!$B$3:$C$13,2,FALSE)</f>
        <v>1</v>
      </c>
      <c r="N26" s="14">
        <v>25</v>
      </c>
      <c r="O26" s="13" t="s">
        <v>195</v>
      </c>
      <c r="P26" s="67" t="s">
        <v>211</v>
      </c>
      <c r="Q26" s="13"/>
      <c r="R26" s="13"/>
      <c r="S26" s="6"/>
      <c r="AZ26" s="9"/>
    </row>
    <row r="27" spans="2:52" x14ac:dyDescent="0.2">
      <c r="B27" s="13" t="s">
        <v>188</v>
      </c>
      <c r="C27" s="13" t="s">
        <v>28</v>
      </c>
      <c r="D27" s="32">
        <v>22.3</v>
      </c>
      <c r="E27" s="32">
        <v>0.1</v>
      </c>
      <c r="F27" s="33">
        <v>173</v>
      </c>
      <c r="G27" s="40"/>
      <c r="H27" s="15">
        <v>1.8759999999999999</v>
      </c>
      <c r="I27" s="15">
        <v>1.861</v>
      </c>
      <c r="J27" s="105">
        <f t="shared" ref="J27:J45" si="2">IF(M27&lt;&gt;"",(H27-I27)/M27,"")</f>
        <v>1.4999999999999902E-2</v>
      </c>
      <c r="K27" s="106">
        <f t="shared" ref="K27:K45" si="3">(F27*(273.15+D27)/273.15)/(M27*N27)</f>
        <v>7.4849496613582289</v>
      </c>
      <c r="L27" s="15" t="s">
        <v>22</v>
      </c>
      <c r="M27" s="34">
        <f>VLOOKUP(L27,[1]allgemein!$B$3:$C$13,2,FALSE)</f>
        <v>1</v>
      </c>
      <c r="N27" s="14">
        <v>25</v>
      </c>
      <c r="O27" s="13" t="s">
        <v>28</v>
      </c>
      <c r="P27" s="13" t="s">
        <v>28</v>
      </c>
      <c r="Q27" s="13"/>
      <c r="R27" s="13"/>
      <c r="S27" s="6"/>
      <c r="AZ27" s="9"/>
    </row>
    <row r="28" spans="2:52" x14ac:dyDescent="0.2">
      <c r="B28" s="13" t="s">
        <v>189</v>
      </c>
      <c r="C28" s="13" t="s">
        <v>28</v>
      </c>
      <c r="D28" s="32">
        <v>22.3</v>
      </c>
      <c r="E28" s="32">
        <v>0.1</v>
      </c>
      <c r="F28" s="33">
        <v>173</v>
      </c>
      <c r="G28" s="40"/>
      <c r="H28" s="15">
        <v>1.8740000000000001</v>
      </c>
      <c r="I28" s="15">
        <v>1.8580000000000001</v>
      </c>
      <c r="J28" s="105">
        <f t="shared" si="2"/>
        <v>1.6000000000000014E-2</v>
      </c>
      <c r="K28" s="106">
        <f t="shared" si="3"/>
        <v>7.4849496613582289</v>
      </c>
      <c r="L28" s="15" t="s">
        <v>22</v>
      </c>
      <c r="M28" s="34">
        <f>VLOOKUP(L28,[1]allgemein!$B$3:$C$13,2,FALSE)</f>
        <v>1</v>
      </c>
      <c r="N28" s="14">
        <v>25</v>
      </c>
      <c r="O28" s="13" t="s">
        <v>28</v>
      </c>
      <c r="P28" s="13" t="s">
        <v>28</v>
      </c>
      <c r="Q28" s="13"/>
      <c r="R28" s="13"/>
      <c r="S28" s="6"/>
      <c r="AZ28" s="9"/>
    </row>
    <row r="29" spans="2:52" x14ac:dyDescent="0.2">
      <c r="B29" s="13" t="s">
        <v>190</v>
      </c>
      <c r="C29" s="13">
        <v>496136</v>
      </c>
      <c r="D29" s="32">
        <v>22.3</v>
      </c>
      <c r="E29" s="32">
        <v>0.1</v>
      </c>
      <c r="F29" s="33">
        <v>173</v>
      </c>
      <c r="G29" s="40"/>
      <c r="H29" s="15">
        <v>1.87</v>
      </c>
      <c r="I29" s="15">
        <v>1.851</v>
      </c>
      <c r="J29" s="105">
        <f t="shared" si="2"/>
        <v>1.9000000000000128E-2</v>
      </c>
      <c r="K29" s="106">
        <f t="shared" si="3"/>
        <v>7.4849496613582289</v>
      </c>
      <c r="L29" s="15" t="s">
        <v>22</v>
      </c>
      <c r="M29" s="34">
        <f>VLOOKUP(L29,[1]allgemein!$B$3:$C$13,2,FALSE)</f>
        <v>1</v>
      </c>
      <c r="N29" s="14">
        <v>25</v>
      </c>
      <c r="O29" s="13" t="s">
        <v>28</v>
      </c>
      <c r="P29" s="13" t="s">
        <v>28</v>
      </c>
      <c r="Q29" s="13"/>
      <c r="R29" s="101"/>
      <c r="S29" s="6"/>
      <c r="AZ29" s="9"/>
    </row>
    <row r="30" spans="2:52" x14ac:dyDescent="0.2">
      <c r="B30" s="13" t="s">
        <v>28</v>
      </c>
      <c r="C30" s="13" t="s">
        <v>28</v>
      </c>
      <c r="D30" s="32">
        <v>23.8</v>
      </c>
      <c r="E30" s="32">
        <v>0</v>
      </c>
      <c r="F30" s="33">
        <v>175</v>
      </c>
      <c r="G30" s="40"/>
      <c r="H30" s="15">
        <v>1.835</v>
      </c>
      <c r="I30" s="15">
        <v>1.8169999999999999</v>
      </c>
      <c r="J30" s="105">
        <f>IF(M30&lt;&gt;"",(H30-I30)/M30,"")</f>
        <v>1.8000000000000016E-2</v>
      </c>
      <c r="K30" s="106">
        <f>(F30*(273.15+D30)/273.15)/(M30*N30)</f>
        <v>7.6099212886692307</v>
      </c>
      <c r="L30" s="15" t="s">
        <v>22</v>
      </c>
      <c r="M30" s="34">
        <f>VLOOKUP(L30,[1]allgemein!$B$3:$C$13,2,FALSE)</f>
        <v>1</v>
      </c>
      <c r="N30" s="14">
        <v>25</v>
      </c>
      <c r="O30" s="13" t="s">
        <v>28</v>
      </c>
      <c r="P30" s="67" t="s">
        <v>216</v>
      </c>
      <c r="Q30" s="13"/>
      <c r="R30" s="101"/>
      <c r="S30" s="6"/>
      <c r="AZ30" s="9"/>
    </row>
    <row r="31" spans="2:52" x14ac:dyDescent="0.2">
      <c r="B31" s="13" t="s">
        <v>191</v>
      </c>
      <c r="C31" s="13" t="s">
        <v>28</v>
      </c>
      <c r="D31" s="32">
        <v>22.3</v>
      </c>
      <c r="E31" s="32">
        <v>0.1</v>
      </c>
      <c r="F31" s="33">
        <v>173</v>
      </c>
      <c r="G31" s="40"/>
      <c r="H31" s="15">
        <v>1.869</v>
      </c>
      <c r="I31" s="15">
        <v>1.855</v>
      </c>
      <c r="J31" s="105">
        <f t="shared" si="2"/>
        <v>1.4000000000000012E-2</v>
      </c>
      <c r="K31" s="106">
        <f t="shared" si="3"/>
        <v>7.4849496613582289</v>
      </c>
      <c r="L31" s="15" t="s">
        <v>22</v>
      </c>
      <c r="M31" s="34">
        <f>VLOOKUP(L31,[1]allgemein!$B$3:$C$13,2,FALSE)</f>
        <v>1</v>
      </c>
      <c r="N31" s="14">
        <v>25</v>
      </c>
      <c r="O31" s="13" t="s">
        <v>28</v>
      </c>
      <c r="P31" s="67" t="s">
        <v>211</v>
      </c>
      <c r="Q31" s="13"/>
      <c r="R31" s="101"/>
      <c r="S31" s="6"/>
      <c r="AZ31" s="9"/>
    </row>
    <row r="32" spans="2:52" x14ac:dyDescent="0.2">
      <c r="B32" s="13" t="s">
        <v>28</v>
      </c>
      <c r="C32" s="13" t="s">
        <v>28</v>
      </c>
      <c r="D32" s="32">
        <v>23.9</v>
      </c>
      <c r="E32" s="32">
        <v>0</v>
      </c>
      <c r="F32" s="33">
        <v>175</v>
      </c>
      <c r="G32" s="40"/>
      <c r="H32" s="15">
        <v>1.837</v>
      </c>
      <c r="I32" s="15">
        <v>1.8240000000000001</v>
      </c>
      <c r="J32" s="105">
        <f>IF(M32&lt;&gt;"",(H32-I32)/M32,"")</f>
        <v>1.2999999999999901E-2</v>
      </c>
      <c r="K32" s="106">
        <f>(F32*(273.15+D32)/273.15)/(M32*N32)</f>
        <v>7.6124839831594366</v>
      </c>
      <c r="L32" s="15" t="s">
        <v>22</v>
      </c>
      <c r="M32" s="34">
        <f>VLOOKUP(L32,[1]allgemein!$B$3:$C$13,2,FALSE)</f>
        <v>1</v>
      </c>
      <c r="N32" s="14">
        <v>25</v>
      </c>
      <c r="O32" s="13" t="s">
        <v>28</v>
      </c>
      <c r="P32" s="67" t="s">
        <v>216</v>
      </c>
      <c r="Q32" s="13"/>
      <c r="R32" s="101"/>
      <c r="S32" s="6"/>
      <c r="AZ32" s="9"/>
    </row>
    <row r="33" spans="2:52" x14ac:dyDescent="0.2">
      <c r="B33" s="13" t="s">
        <v>192</v>
      </c>
      <c r="C33" s="13" t="s">
        <v>28</v>
      </c>
      <c r="D33" s="32">
        <v>22.3</v>
      </c>
      <c r="E33" s="32">
        <v>0.2</v>
      </c>
      <c r="F33" s="33">
        <v>173</v>
      </c>
      <c r="G33" s="40"/>
      <c r="H33" s="15">
        <v>1.8779999999999999</v>
      </c>
      <c r="I33" s="15">
        <v>1.861</v>
      </c>
      <c r="J33" s="105">
        <f t="shared" si="2"/>
        <v>1.6999999999999904E-2</v>
      </c>
      <c r="K33" s="106">
        <f t="shared" si="3"/>
        <v>7.4849496613582289</v>
      </c>
      <c r="L33" s="15" t="s">
        <v>22</v>
      </c>
      <c r="M33" s="34">
        <f>VLOOKUP(L33,[1]allgemein!$B$3:$C$13,2,FALSE)</f>
        <v>1</v>
      </c>
      <c r="N33" s="14">
        <v>25</v>
      </c>
      <c r="O33" s="13" t="s">
        <v>28</v>
      </c>
      <c r="Q33" s="13"/>
      <c r="R33" s="13"/>
      <c r="S33" s="6"/>
      <c r="AZ33" s="9"/>
    </row>
    <row r="34" spans="2:52" x14ac:dyDescent="0.2">
      <c r="B34" s="13" t="s">
        <v>193</v>
      </c>
      <c r="C34" s="13" t="s">
        <v>28</v>
      </c>
      <c r="D34" s="32">
        <v>22.3</v>
      </c>
      <c r="E34" s="32">
        <v>0.2</v>
      </c>
      <c r="F34" s="33">
        <v>173</v>
      </c>
      <c r="G34" s="40"/>
      <c r="H34" s="15">
        <v>1.873</v>
      </c>
      <c r="I34" s="15">
        <v>1.8580000000000001</v>
      </c>
      <c r="J34" s="105">
        <f t="shared" si="2"/>
        <v>1.4999999999999902E-2</v>
      </c>
      <c r="K34" s="106">
        <f t="shared" si="3"/>
        <v>7.4849496613582289</v>
      </c>
      <c r="L34" s="15" t="s">
        <v>22</v>
      </c>
      <c r="M34" s="34">
        <f>VLOOKUP(L34,[1]allgemein!$B$3:$C$13,2,FALSE)</f>
        <v>1</v>
      </c>
      <c r="N34" s="14">
        <v>25</v>
      </c>
      <c r="O34" s="13" t="s">
        <v>28</v>
      </c>
      <c r="P34" s="13"/>
      <c r="Q34" s="13"/>
      <c r="R34" s="13"/>
      <c r="S34" s="6"/>
      <c r="AZ34" s="9"/>
    </row>
    <row r="35" spans="2:52" x14ac:dyDescent="0.2">
      <c r="B35" s="13" t="s">
        <v>194</v>
      </c>
      <c r="C35" s="13" t="s">
        <v>28</v>
      </c>
      <c r="D35" s="32">
        <v>22.1</v>
      </c>
      <c r="E35" s="32">
        <v>0.2</v>
      </c>
      <c r="F35" s="33">
        <v>173</v>
      </c>
      <c r="G35" s="40"/>
      <c r="H35" s="15">
        <v>1.87</v>
      </c>
      <c r="I35" s="15">
        <v>1.8620000000000001</v>
      </c>
      <c r="J35" s="105">
        <f t="shared" si="2"/>
        <v>8.0000000000000071E-3</v>
      </c>
      <c r="K35" s="106">
        <f t="shared" si="3"/>
        <v>7.4798828482518767</v>
      </c>
      <c r="L35" s="15" t="s">
        <v>22</v>
      </c>
      <c r="M35" s="34">
        <f>VLOOKUP(L35,[1]allgemein!$B$3:$C$13,2,FALSE)</f>
        <v>1</v>
      </c>
      <c r="N35" s="14">
        <v>25</v>
      </c>
      <c r="O35" s="13" t="s">
        <v>28</v>
      </c>
      <c r="P35" s="13"/>
      <c r="Q35" s="13"/>
      <c r="R35" s="13"/>
      <c r="S35" s="6"/>
      <c r="AZ35" s="9"/>
    </row>
    <row r="36" spans="2:52" x14ac:dyDescent="0.2">
      <c r="B36" s="13" t="s">
        <v>200</v>
      </c>
      <c r="C36" s="13">
        <v>496138</v>
      </c>
      <c r="D36" s="32">
        <v>26</v>
      </c>
      <c r="E36" s="32">
        <v>0</v>
      </c>
      <c r="F36" s="33">
        <v>281</v>
      </c>
      <c r="G36" s="40"/>
      <c r="H36" s="15">
        <v>1.825</v>
      </c>
      <c r="I36" s="15">
        <v>1.8089999999999999</v>
      </c>
      <c r="J36" s="105">
        <f t="shared" si="2"/>
        <v>1.6000000000000014E-2</v>
      </c>
      <c r="K36" s="106">
        <f t="shared" si="3"/>
        <v>7.6936802123375427</v>
      </c>
      <c r="L36" s="15" t="s">
        <v>9</v>
      </c>
      <c r="M36" s="34">
        <v>1</v>
      </c>
      <c r="N36" s="14">
        <v>40</v>
      </c>
      <c r="O36" s="13" t="s">
        <v>215</v>
      </c>
      <c r="P36" s="13"/>
      <c r="Q36" s="13"/>
      <c r="R36" s="13"/>
      <c r="S36" s="6"/>
      <c r="AZ36" s="9"/>
    </row>
    <row r="37" spans="2:52" x14ac:dyDescent="0.2">
      <c r="B37" s="13" t="s">
        <v>201</v>
      </c>
      <c r="C37" s="13" t="s">
        <v>28</v>
      </c>
      <c r="D37" s="32">
        <v>25.9</v>
      </c>
      <c r="E37" s="32">
        <v>0</v>
      </c>
      <c r="F37" s="33">
        <v>282</v>
      </c>
      <c r="G37" s="40"/>
      <c r="H37" s="15">
        <v>1.843</v>
      </c>
      <c r="I37" s="15">
        <v>1.8149999999999999</v>
      </c>
      <c r="J37" s="105">
        <f t="shared" si="2"/>
        <v>2.8000000000000025E-2</v>
      </c>
      <c r="K37" s="106">
        <f t="shared" si="3"/>
        <v>7.7184788577704548</v>
      </c>
      <c r="L37" s="15" t="s">
        <v>9</v>
      </c>
      <c r="M37" s="34">
        <f>VLOOKUP(L37,allgemein!$B$3:$C$13,2,FALSE)</f>
        <v>1</v>
      </c>
      <c r="N37" s="14">
        <v>40</v>
      </c>
      <c r="O37" s="13" t="s">
        <v>28</v>
      </c>
      <c r="P37" s="13" t="s">
        <v>217</v>
      </c>
      <c r="Q37" s="13"/>
      <c r="R37" s="13"/>
      <c r="S37" s="6"/>
      <c r="AZ37" s="9"/>
    </row>
    <row r="38" spans="2:52" x14ac:dyDescent="0.2">
      <c r="B38" s="13" t="s">
        <v>202</v>
      </c>
      <c r="C38" s="13" t="s">
        <v>28</v>
      </c>
      <c r="D38" s="32">
        <v>25.8</v>
      </c>
      <c r="E38" s="32">
        <v>0</v>
      </c>
      <c r="F38" s="33">
        <v>281</v>
      </c>
      <c r="G38" s="40"/>
      <c r="H38" s="15">
        <v>1.8460000000000001</v>
      </c>
      <c r="I38" s="15">
        <v>1.8129999999999999</v>
      </c>
      <c r="J38" s="105">
        <f t="shared" si="2"/>
        <v>3.300000000000014E-2</v>
      </c>
      <c r="K38" s="106">
        <f t="shared" si="3"/>
        <v>7.6885365183964867</v>
      </c>
      <c r="L38" s="15" t="s">
        <v>9</v>
      </c>
      <c r="M38" s="34">
        <f>VLOOKUP(L38,allgemein!$B$3:$C$13,2,FALSE)</f>
        <v>1</v>
      </c>
      <c r="N38" s="14">
        <v>40</v>
      </c>
      <c r="O38" s="13" t="s">
        <v>28</v>
      </c>
      <c r="P38" s="13" t="s">
        <v>28</v>
      </c>
      <c r="Q38" s="13"/>
      <c r="R38" s="13"/>
      <c r="S38" s="6"/>
      <c r="AZ38" s="9"/>
    </row>
    <row r="39" spans="2:52" x14ac:dyDescent="0.2">
      <c r="B39" s="13" t="s">
        <v>203</v>
      </c>
      <c r="C39" s="13" t="s">
        <v>28</v>
      </c>
      <c r="D39" s="32">
        <v>25.8</v>
      </c>
      <c r="E39" s="32">
        <v>0.1</v>
      </c>
      <c r="F39" s="33">
        <v>281</v>
      </c>
      <c r="G39" s="40"/>
      <c r="H39" s="15">
        <v>1.8360000000000001</v>
      </c>
      <c r="I39" s="15">
        <v>1.819</v>
      </c>
      <c r="J39" s="105">
        <f t="shared" si="2"/>
        <v>1.7000000000000126E-2</v>
      </c>
      <c r="K39" s="106">
        <f t="shared" si="3"/>
        <v>7.6885365183964867</v>
      </c>
      <c r="L39" s="15" t="s">
        <v>9</v>
      </c>
      <c r="M39" s="34">
        <f>VLOOKUP(L39,allgemein!$B$3:$C$13,2,FALSE)</f>
        <v>1</v>
      </c>
      <c r="N39" s="14">
        <v>40</v>
      </c>
      <c r="O39" s="13" t="s">
        <v>28</v>
      </c>
      <c r="P39" s="13" t="s">
        <v>28</v>
      </c>
      <c r="Q39" s="13"/>
      <c r="R39" s="13"/>
      <c r="S39" s="6"/>
      <c r="AZ39" s="9"/>
    </row>
    <row r="40" spans="2:52" x14ac:dyDescent="0.2">
      <c r="B40" s="13" t="s">
        <v>204</v>
      </c>
      <c r="C40" s="13" t="s">
        <v>28</v>
      </c>
      <c r="D40" s="32">
        <v>25.6</v>
      </c>
      <c r="E40" s="32">
        <v>0.1</v>
      </c>
      <c r="F40" s="33">
        <v>281</v>
      </c>
      <c r="G40" s="40"/>
      <c r="H40" s="15">
        <v>1.8109999999999999</v>
      </c>
      <c r="I40" s="15">
        <v>1.792</v>
      </c>
      <c r="J40" s="105">
        <f t="shared" si="2"/>
        <v>1.8999999999999906E-2</v>
      </c>
      <c r="K40" s="106">
        <f t="shared" si="3"/>
        <v>7.6833928244554288</v>
      </c>
      <c r="L40" s="15" t="s">
        <v>9</v>
      </c>
      <c r="M40" s="34">
        <f>VLOOKUP(L40,allgemein!$B$3:$C$13,2,FALSE)</f>
        <v>1</v>
      </c>
      <c r="N40" s="14">
        <v>40</v>
      </c>
      <c r="O40" s="13" t="s">
        <v>28</v>
      </c>
      <c r="P40" s="13" t="s">
        <v>28</v>
      </c>
      <c r="Q40" s="13"/>
      <c r="R40" s="13"/>
      <c r="S40" s="6"/>
      <c r="AZ40" s="9"/>
    </row>
    <row r="41" spans="2:52" x14ac:dyDescent="0.2">
      <c r="B41" s="13" t="s">
        <v>205</v>
      </c>
      <c r="C41" s="13" t="s">
        <v>28</v>
      </c>
      <c r="D41" s="32">
        <v>25.5</v>
      </c>
      <c r="E41" s="32">
        <v>0</v>
      </c>
      <c r="F41" s="33">
        <v>282</v>
      </c>
      <c r="G41" s="40"/>
      <c r="H41" s="15">
        <v>1.8069999999999999</v>
      </c>
      <c r="I41" s="15">
        <v>1.7909999999999999</v>
      </c>
      <c r="J41" s="105">
        <f t="shared" si="2"/>
        <v>1.6000000000000014E-2</v>
      </c>
      <c r="K41" s="106">
        <f t="shared" si="3"/>
        <v>7.7081548599670509</v>
      </c>
      <c r="L41" s="15" t="s">
        <v>9</v>
      </c>
      <c r="M41" s="34">
        <f>VLOOKUP(L41,allgemein!$B$3:$C$13,2,FALSE)</f>
        <v>1</v>
      </c>
      <c r="N41" s="14">
        <v>40</v>
      </c>
      <c r="O41" s="13" t="s">
        <v>28</v>
      </c>
      <c r="P41" s="13" t="s">
        <v>28</v>
      </c>
      <c r="Q41" s="13"/>
      <c r="R41" s="13"/>
      <c r="S41" s="6"/>
      <c r="AZ41" s="9"/>
    </row>
    <row r="42" spans="2:52" x14ac:dyDescent="0.2">
      <c r="B42" s="13" t="s">
        <v>206</v>
      </c>
      <c r="C42" s="13" t="s">
        <v>28</v>
      </c>
      <c r="D42" s="32">
        <v>23</v>
      </c>
      <c r="E42" s="32">
        <v>0</v>
      </c>
      <c r="F42" s="33">
        <v>281</v>
      </c>
      <c r="G42" s="40"/>
      <c r="H42" s="15">
        <v>1.845</v>
      </c>
      <c r="I42" s="15">
        <v>1.82</v>
      </c>
      <c r="J42" s="105">
        <f t="shared" si="2"/>
        <v>2.4999999999999911E-2</v>
      </c>
      <c r="K42" s="106">
        <f t="shared" si="3"/>
        <v>7.6165248032216741</v>
      </c>
      <c r="L42" s="15" t="s">
        <v>9</v>
      </c>
      <c r="M42" s="34">
        <f>VLOOKUP(L42,allgemein!$B$3:$C$13,2,FALSE)</f>
        <v>1</v>
      </c>
      <c r="N42" s="14">
        <v>40</v>
      </c>
      <c r="O42" s="13" t="s">
        <v>28</v>
      </c>
      <c r="P42" s="13" t="s">
        <v>28</v>
      </c>
      <c r="Q42" s="13"/>
      <c r="R42" s="13"/>
      <c r="S42" s="6"/>
      <c r="AZ42" s="9"/>
    </row>
    <row r="43" spans="2:52" x14ac:dyDescent="0.2">
      <c r="B43" s="13" t="s">
        <v>207</v>
      </c>
      <c r="C43" s="13" t="s">
        <v>28</v>
      </c>
      <c r="D43" s="32">
        <v>23.2</v>
      </c>
      <c r="E43" s="32">
        <v>0</v>
      </c>
      <c r="F43" s="33">
        <v>281</v>
      </c>
      <c r="G43" s="40"/>
      <c r="H43" s="15">
        <v>1.8280000000000001</v>
      </c>
      <c r="I43" s="15">
        <v>1.8120000000000001</v>
      </c>
      <c r="J43" s="105">
        <f t="shared" si="2"/>
        <v>1.6000000000000014E-2</v>
      </c>
      <c r="K43" s="106">
        <f t="shared" si="3"/>
        <v>7.621668497162732</v>
      </c>
      <c r="L43" s="15" t="s">
        <v>9</v>
      </c>
      <c r="M43" s="34">
        <f>VLOOKUP(L43,allgemein!$B$3:$C$13,2,FALSE)</f>
        <v>1</v>
      </c>
      <c r="N43" s="14">
        <v>40</v>
      </c>
      <c r="O43" s="13" t="s">
        <v>28</v>
      </c>
      <c r="P43" s="13" t="s">
        <v>28</v>
      </c>
      <c r="Q43" s="13"/>
      <c r="R43" s="13"/>
      <c r="S43" s="6"/>
      <c r="AZ43" s="9"/>
    </row>
    <row r="44" spans="2:52" x14ac:dyDescent="0.2">
      <c r="B44" s="13" t="s">
        <v>208</v>
      </c>
      <c r="C44" s="13" t="s">
        <v>28</v>
      </c>
      <c r="D44" s="32">
        <v>23.4</v>
      </c>
      <c r="E44" s="32">
        <v>0</v>
      </c>
      <c r="F44" s="33">
        <v>282</v>
      </c>
      <c r="G44" s="40"/>
      <c r="H44" s="15">
        <v>1.825</v>
      </c>
      <c r="I44" s="15">
        <v>1.8069999999999999</v>
      </c>
      <c r="J44" s="105">
        <f t="shared" si="2"/>
        <v>1.8000000000000016E-2</v>
      </c>
      <c r="K44" s="106">
        <f t="shared" si="3"/>
        <v>7.6539538714991764</v>
      </c>
      <c r="L44" s="15" t="s">
        <v>9</v>
      </c>
      <c r="M44" s="34">
        <f>VLOOKUP(L44,allgemein!$B$3:$C$13,2,FALSE)</f>
        <v>1</v>
      </c>
      <c r="N44" s="14">
        <v>40</v>
      </c>
      <c r="O44" s="13" t="s">
        <v>28</v>
      </c>
      <c r="P44" s="13"/>
      <c r="Q44" s="13"/>
      <c r="R44" s="13"/>
      <c r="S44" s="6"/>
      <c r="AZ44" s="9"/>
    </row>
    <row r="45" spans="2:52" x14ac:dyDescent="0.2">
      <c r="B45" s="13" t="s">
        <v>209</v>
      </c>
      <c r="C45" s="13" t="s">
        <v>28</v>
      </c>
      <c r="D45" s="32">
        <v>23.6</v>
      </c>
      <c r="E45" s="32">
        <v>0</v>
      </c>
      <c r="F45" s="33">
        <v>282</v>
      </c>
      <c r="G45" s="40"/>
      <c r="H45" s="15">
        <v>1.847</v>
      </c>
      <c r="I45" s="15">
        <v>1.8240000000000001</v>
      </c>
      <c r="J45" s="105">
        <f t="shared" si="2"/>
        <v>2.2999999999999909E-2</v>
      </c>
      <c r="K45" s="106">
        <f t="shared" si="3"/>
        <v>7.6591158704008793</v>
      </c>
      <c r="L45" s="15" t="s">
        <v>9</v>
      </c>
      <c r="M45" s="34">
        <f>VLOOKUP(L45,allgemein!$B$3:$C$13,2,FALSE)</f>
        <v>1</v>
      </c>
      <c r="N45" s="14">
        <v>40</v>
      </c>
      <c r="O45" s="13" t="s">
        <v>28</v>
      </c>
      <c r="P45" s="13"/>
      <c r="Q45" s="13"/>
      <c r="R45" s="13"/>
      <c r="S45" s="6"/>
      <c r="AZ45" s="9"/>
    </row>
    <row r="46" spans="2:52" x14ac:dyDescent="0.2">
      <c r="B46" s="13" t="s">
        <v>220</v>
      </c>
      <c r="C46" s="13" t="s">
        <v>28</v>
      </c>
      <c r="D46" s="32">
        <v>24.1</v>
      </c>
      <c r="E46" s="32">
        <v>0</v>
      </c>
      <c r="F46" s="33">
        <v>282</v>
      </c>
      <c r="G46" s="40"/>
      <c r="H46" s="15">
        <v>1.8420000000000001</v>
      </c>
      <c r="I46" s="15">
        <v>1.8240000000000001</v>
      </c>
      <c r="J46" s="105">
        <f>IF(M46&lt;&gt;"",(H46-I46)/M46,"")</f>
        <v>1.8000000000000016E-2</v>
      </c>
      <c r="K46" s="106">
        <f>(F46*(273.15+D46)/273.15)/(M46*N46)</f>
        <v>7.6720208676551351</v>
      </c>
      <c r="L46" s="15" t="s">
        <v>9</v>
      </c>
      <c r="M46" s="34">
        <f>VLOOKUP(L46,allgemein!$B$3:$C$13,2,FALSE)</f>
        <v>1</v>
      </c>
      <c r="N46" s="14">
        <v>40</v>
      </c>
      <c r="O46" s="13" t="s">
        <v>219</v>
      </c>
      <c r="P46" s="13" t="s">
        <v>218</v>
      </c>
      <c r="Q46" s="13"/>
      <c r="R46" s="13"/>
      <c r="S46" s="6"/>
      <c r="AZ46" s="9"/>
    </row>
    <row r="47" spans="2:52" x14ac:dyDescent="0.2">
      <c r="B47" s="13" t="s">
        <v>224</v>
      </c>
      <c r="C47" s="13" t="s">
        <v>28</v>
      </c>
      <c r="D47" s="32">
        <v>25.3</v>
      </c>
      <c r="E47" s="32">
        <v>0</v>
      </c>
      <c r="F47" s="33">
        <v>569</v>
      </c>
      <c r="G47" s="40">
        <v>1.8240000000000001</v>
      </c>
      <c r="H47" s="15">
        <v>3.6579999999999999</v>
      </c>
      <c r="I47" s="15">
        <v>3.6230000000000002</v>
      </c>
      <c r="J47" s="105">
        <f>IF(M47&lt;&gt;"",(H47-I47)/M47,"")</f>
        <v>1.7499999999999849E-2</v>
      </c>
      <c r="K47" s="106">
        <f>(F47*(273.15+D47)/273.15)/(M47*N47)</f>
        <v>7.771281804869119</v>
      </c>
      <c r="L47" s="15" t="s">
        <v>8</v>
      </c>
      <c r="M47" s="34">
        <f>VLOOKUP(L47,allgemein!$B$3:$C$13,2,FALSE)</f>
        <v>2</v>
      </c>
      <c r="N47" s="14">
        <v>40</v>
      </c>
      <c r="O47" s="13" t="s">
        <v>221</v>
      </c>
      <c r="P47" s="13"/>
      <c r="Q47" s="13"/>
      <c r="R47" s="13"/>
      <c r="S47" s="6"/>
      <c r="AZ47" s="9"/>
    </row>
    <row r="48" spans="2:52" x14ac:dyDescent="0.2">
      <c r="B48" s="13"/>
      <c r="C48" s="13" t="s">
        <v>28</v>
      </c>
      <c r="D48" s="32"/>
      <c r="E48" s="32"/>
      <c r="F48" s="33"/>
      <c r="G48" s="40">
        <v>1.8340000000000001</v>
      </c>
      <c r="H48" s="15"/>
      <c r="I48" s="15"/>
      <c r="J48" s="105"/>
      <c r="K48" s="106"/>
      <c r="L48" s="15"/>
      <c r="M48" s="34"/>
      <c r="N48" s="14"/>
      <c r="O48" s="13"/>
      <c r="P48" s="13"/>
      <c r="Q48" s="13"/>
      <c r="R48" s="13"/>
      <c r="S48" s="6"/>
      <c r="AZ48" s="9"/>
    </row>
    <row r="49" spans="2:52" x14ac:dyDescent="0.2">
      <c r="B49" s="13" t="s">
        <v>225</v>
      </c>
      <c r="C49" s="13" t="s">
        <v>28</v>
      </c>
      <c r="D49" s="32">
        <v>25.1</v>
      </c>
      <c r="E49" s="32">
        <v>0</v>
      </c>
      <c r="F49" s="33">
        <v>569</v>
      </c>
      <c r="G49" s="40">
        <v>1.8180000000000001</v>
      </c>
      <c r="H49" s="15">
        <v>3.6349999999999998</v>
      </c>
      <c r="I49" s="15">
        <v>3.6</v>
      </c>
      <c r="J49" s="105">
        <f>IF(M49&lt;&gt;"",(H49-I49)/M49,"")</f>
        <v>1.7499999999999849E-2</v>
      </c>
      <c r="K49" s="106">
        <f>(F49*(273.15+D49)/273.15)/(M49*N49)</f>
        <v>7.7660740435658067</v>
      </c>
      <c r="L49" s="15" t="s">
        <v>8</v>
      </c>
      <c r="M49" s="34">
        <f>VLOOKUP(L49,allgemein!$B$3:$C$13,2,FALSE)</f>
        <v>2</v>
      </c>
      <c r="N49" s="14">
        <v>40</v>
      </c>
      <c r="O49" s="13" t="s">
        <v>28</v>
      </c>
      <c r="P49" s="13"/>
      <c r="Q49" s="13"/>
      <c r="R49" s="13"/>
      <c r="S49" s="6"/>
      <c r="AZ49" s="9"/>
    </row>
    <row r="50" spans="2:52" x14ac:dyDescent="0.2">
      <c r="B50" s="13"/>
      <c r="C50" s="13" t="s">
        <v>28</v>
      </c>
      <c r="D50" s="32"/>
      <c r="E50" s="32"/>
      <c r="F50" s="33"/>
      <c r="G50" s="40">
        <v>1.8169999999999999</v>
      </c>
      <c r="H50" s="15"/>
      <c r="I50" s="15"/>
      <c r="J50" s="105"/>
      <c r="K50" s="106"/>
      <c r="L50" s="15"/>
      <c r="M50" s="34"/>
      <c r="N50" s="14"/>
      <c r="O50" s="13"/>
      <c r="P50" s="13"/>
      <c r="Q50" s="13"/>
      <c r="R50" s="13"/>
      <c r="S50" s="6"/>
      <c r="AZ50" s="9"/>
    </row>
    <row r="51" spans="2:52" x14ac:dyDescent="0.2">
      <c r="B51" s="13" t="s">
        <v>226</v>
      </c>
      <c r="C51" s="13" t="s">
        <v>28</v>
      </c>
      <c r="D51" s="32">
        <v>24.5</v>
      </c>
      <c r="E51" s="32">
        <v>0.1</v>
      </c>
      <c r="F51" s="33">
        <v>856</v>
      </c>
      <c r="G51" s="40">
        <v>1.8240000000000001</v>
      </c>
      <c r="H51" s="15">
        <v>5.468</v>
      </c>
      <c r="I51" s="15">
        <v>5.4240000000000004</v>
      </c>
      <c r="J51" s="105">
        <f>IF(M51&lt;&gt;"",(H51-I51)/M51,"")</f>
        <v>1.4666666666666531E-2</v>
      </c>
      <c r="K51" s="106">
        <f>(F51*(273.15+D51)/273.15)/(M51*N51)</f>
        <v>7.7731527243883098</v>
      </c>
      <c r="L51" s="15" t="s">
        <v>10</v>
      </c>
      <c r="M51" s="34">
        <f>VLOOKUP(L51,allgemein!$B$3:$C$13,2,FALSE)</f>
        <v>3</v>
      </c>
      <c r="N51" s="14">
        <v>40</v>
      </c>
      <c r="O51" s="13" t="s">
        <v>223</v>
      </c>
      <c r="P51" s="13"/>
      <c r="Q51" s="13"/>
      <c r="R51" s="13"/>
      <c r="S51" s="6"/>
      <c r="AZ51" s="9"/>
    </row>
    <row r="52" spans="2:52" x14ac:dyDescent="0.2">
      <c r="B52" s="13"/>
      <c r="C52" s="13" t="s">
        <v>28</v>
      </c>
      <c r="D52" s="32"/>
      <c r="E52" s="32"/>
      <c r="F52" s="33"/>
      <c r="G52" s="40">
        <v>1.82</v>
      </c>
      <c r="H52" s="15"/>
      <c r="I52" s="15"/>
      <c r="J52" s="105"/>
      <c r="K52" s="106"/>
      <c r="L52" s="15"/>
      <c r="M52" s="34"/>
      <c r="N52" s="14"/>
      <c r="O52" s="13"/>
      <c r="P52" s="13"/>
      <c r="Q52" s="13"/>
      <c r="R52" s="13"/>
      <c r="S52" s="6"/>
      <c r="AZ52" s="9"/>
    </row>
    <row r="53" spans="2:52" x14ac:dyDescent="0.2">
      <c r="B53" s="13"/>
      <c r="C53" s="13" t="s">
        <v>28</v>
      </c>
      <c r="D53" s="32"/>
      <c r="E53" s="32"/>
      <c r="F53" s="33"/>
      <c r="G53" s="40">
        <v>1.8240000000000001</v>
      </c>
      <c r="H53" s="15"/>
      <c r="I53" s="15"/>
      <c r="J53" s="105"/>
      <c r="K53" s="106"/>
      <c r="L53" s="15"/>
      <c r="M53" s="34"/>
      <c r="N53" s="14"/>
      <c r="O53" s="13"/>
      <c r="P53" s="13"/>
      <c r="Q53" s="13"/>
      <c r="R53" s="13"/>
      <c r="S53" s="6"/>
      <c r="AZ53" s="9"/>
    </row>
    <row r="54" spans="2:52" x14ac:dyDescent="0.2">
      <c r="B54" s="13" t="s">
        <v>227</v>
      </c>
      <c r="C54" s="13">
        <v>496138</v>
      </c>
      <c r="D54" s="32">
        <v>24.2</v>
      </c>
      <c r="E54" s="32">
        <v>0</v>
      </c>
      <c r="F54" s="33">
        <v>856</v>
      </c>
      <c r="G54" s="40">
        <v>1.835</v>
      </c>
      <c r="H54" s="15">
        <v>5.5030000000000001</v>
      </c>
      <c r="I54" s="15">
        <v>5.4459999999999997</v>
      </c>
      <c r="J54" s="105">
        <f>IF(M54&lt;&gt;"",(H54-I54)/M54,"")</f>
        <v>1.9000000000000128E-2</v>
      </c>
      <c r="K54" s="106">
        <f>(F54*(273.15+D54)/273.15)/(M54*N54)</f>
        <v>7.7653182012325335</v>
      </c>
      <c r="L54" s="15" t="s">
        <v>10</v>
      </c>
      <c r="M54" s="34">
        <f>VLOOKUP(L54,allgemein!$B$3:$C$13,2,FALSE)</f>
        <v>3</v>
      </c>
      <c r="N54" s="14">
        <v>40</v>
      </c>
      <c r="O54" s="13" t="s">
        <v>222</v>
      </c>
      <c r="Q54" s="13"/>
      <c r="R54" s="13"/>
      <c r="S54" s="6"/>
      <c r="AZ54" s="9"/>
    </row>
    <row r="55" spans="2:52" x14ac:dyDescent="0.2">
      <c r="B55" s="13"/>
      <c r="C55" s="13" t="s">
        <v>28</v>
      </c>
      <c r="D55" s="32"/>
      <c r="E55" s="32"/>
      <c r="F55" s="33"/>
      <c r="G55" s="40">
        <v>1.8340000000000001</v>
      </c>
      <c r="H55" s="15"/>
      <c r="I55" s="15"/>
      <c r="J55" s="105"/>
      <c r="K55" s="106"/>
      <c r="L55" s="15"/>
      <c r="M55" s="34"/>
      <c r="N55" s="14"/>
      <c r="O55" s="13"/>
      <c r="P55" s="13"/>
      <c r="Q55" s="13"/>
      <c r="R55" s="13"/>
      <c r="S55" s="6"/>
      <c r="AZ55" s="9"/>
    </row>
    <row r="56" spans="2:52" x14ac:dyDescent="0.2">
      <c r="B56" s="13"/>
      <c r="C56" s="13" t="s">
        <v>28</v>
      </c>
      <c r="D56" s="32"/>
      <c r="E56" s="32"/>
      <c r="F56" s="33"/>
      <c r="G56" s="40">
        <v>1.8340000000000001</v>
      </c>
      <c r="H56" s="15"/>
      <c r="I56" s="15"/>
      <c r="J56" s="105"/>
      <c r="K56" s="106"/>
      <c r="L56" s="15"/>
      <c r="M56" s="34"/>
      <c r="N56" s="14"/>
      <c r="O56" s="13"/>
      <c r="P56" s="13"/>
      <c r="Q56" s="13"/>
      <c r="R56" s="13"/>
      <c r="S56" s="6"/>
      <c r="AZ56" s="9"/>
    </row>
    <row r="57" spans="2:52" x14ac:dyDescent="0.2">
      <c r="B57" s="13" t="s">
        <v>230</v>
      </c>
      <c r="C57" s="13">
        <v>496136</v>
      </c>
      <c r="D57" s="32">
        <v>25.9</v>
      </c>
      <c r="E57" s="32">
        <v>0</v>
      </c>
      <c r="F57" s="33">
        <v>173</v>
      </c>
      <c r="G57" s="40"/>
      <c r="H57" s="15">
        <v>1.847</v>
      </c>
      <c r="I57" s="15">
        <v>1.8320000000000001</v>
      </c>
      <c r="J57" s="105">
        <f>IF(M57&lt;&gt;"",(H57-I57)/M57,"")</f>
        <v>1.4999999999999902E-2</v>
      </c>
      <c r="K57" s="106">
        <f>(F57*(273.15+D57)/273.15)/(M57*N57)</f>
        <v>7.5761522972725608</v>
      </c>
      <c r="L57" s="15" t="s">
        <v>22</v>
      </c>
      <c r="M57" s="34">
        <f>VLOOKUP(L57,[1]allgemein!$B$3:$C$13,2,FALSE)</f>
        <v>1</v>
      </c>
      <c r="N57" s="14">
        <v>25</v>
      </c>
      <c r="O57" s="13" t="s">
        <v>257</v>
      </c>
      <c r="P57" s="13"/>
      <c r="Q57" s="13"/>
      <c r="R57" s="13"/>
      <c r="S57" s="6"/>
      <c r="AZ57" s="9"/>
    </row>
    <row r="58" spans="2:52" x14ac:dyDescent="0.2">
      <c r="B58" s="13" t="s">
        <v>231</v>
      </c>
      <c r="C58" s="13" t="s">
        <v>28</v>
      </c>
      <c r="D58" s="32">
        <v>25.9</v>
      </c>
      <c r="E58" s="32">
        <v>0</v>
      </c>
      <c r="F58" s="33">
        <v>173</v>
      </c>
      <c r="G58" s="40"/>
      <c r="H58" s="15">
        <v>1.84</v>
      </c>
      <c r="I58" s="15">
        <v>1.825</v>
      </c>
      <c r="J58" s="105">
        <f>IF(M58&lt;&gt;"",(H58-I58)/M58,"")</f>
        <v>1.5000000000000124E-2</v>
      </c>
      <c r="K58" s="106">
        <f>(F58*(273.15+D58)/273.15)/(M58*N58)</f>
        <v>7.5761522972725608</v>
      </c>
      <c r="L58" s="15" t="s">
        <v>22</v>
      </c>
      <c r="M58" s="34">
        <f>VLOOKUP(L58,[1]allgemein!$B$3:$C$13,2,FALSE)</f>
        <v>1</v>
      </c>
      <c r="N58" s="14">
        <v>25</v>
      </c>
      <c r="O58" s="13" t="s">
        <v>28</v>
      </c>
      <c r="P58" s="13"/>
      <c r="Q58" s="13"/>
      <c r="R58" s="13"/>
      <c r="S58" s="6"/>
      <c r="AZ58" s="9"/>
    </row>
    <row r="59" spans="2:52" x14ac:dyDescent="0.2">
      <c r="B59" s="13" t="s">
        <v>232</v>
      </c>
      <c r="C59" s="13" t="s">
        <v>28</v>
      </c>
      <c r="D59" s="32">
        <v>26</v>
      </c>
      <c r="E59" s="32">
        <v>0</v>
      </c>
      <c r="F59" s="33">
        <v>173</v>
      </c>
      <c r="G59" s="40"/>
      <c r="H59" s="15">
        <v>1.8320000000000001</v>
      </c>
      <c r="I59" s="15">
        <v>1.8160000000000001</v>
      </c>
      <c r="J59" s="105">
        <f t="shared" ref="J59:J71" si="4">IF(M59&lt;&gt;"",(H59-I59)/M59,"")</f>
        <v>1.6000000000000014E-2</v>
      </c>
      <c r="K59" s="106">
        <f t="shared" ref="K59:K71" si="5">(F59*(273.15+D59)/273.15)/(M59*N59)</f>
        <v>7.5786857038257374</v>
      </c>
      <c r="L59" s="15" t="s">
        <v>22</v>
      </c>
      <c r="M59" s="34">
        <f>VLOOKUP(L59,[1]allgemein!$B$3:$C$13,2,FALSE)</f>
        <v>1</v>
      </c>
      <c r="N59" s="14">
        <v>25</v>
      </c>
      <c r="O59" s="13" t="s">
        <v>266</v>
      </c>
      <c r="P59" s="13"/>
      <c r="Q59" s="13"/>
      <c r="R59" s="13"/>
      <c r="S59" s="6"/>
      <c r="AZ59" s="9"/>
    </row>
    <row r="60" spans="2:52" x14ac:dyDescent="0.2">
      <c r="B60" s="13" t="s">
        <v>233</v>
      </c>
      <c r="C60" s="13" t="s">
        <v>28</v>
      </c>
      <c r="D60" s="32">
        <v>26</v>
      </c>
      <c r="E60" s="32">
        <v>0</v>
      </c>
      <c r="F60" s="33">
        <v>173</v>
      </c>
      <c r="G60" s="40"/>
      <c r="H60" s="15">
        <v>1.833</v>
      </c>
      <c r="I60" s="15">
        <v>1.8160000000000001</v>
      </c>
      <c r="J60" s="105">
        <f t="shared" si="4"/>
        <v>1.6999999999999904E-2</v>
      </c>
      <c r="K60" s="106">
        <f t="shared" si="5"/>
        <v>7.5786857038257374</v>
      </c>
      <c r="L60" s="15" t="s">
        <v>22</v>
      </c>
      <c r="M60" s="34">
        <f>VLOOKUP(L60,[1]allgemein!$B$3:$C$13,2,FALSE)</f>
        <v>1</v>
      </c>
      <c r="N60" s="14">
        <v>25</v>
      </c>
      <c r="O60" s="13" t="s">
        <v>28</v>
      </c>
      <c r="P60" s="13"/>
      <c r="Q60" s="13"/>
      <c r="R60" s="13"/>
      <c r="S60" s="6"/>
      <c r="AZ60" s="9"/>
    </row>
    <row r="61" spans="2:52" x14ac:dyDescent="0.2">
      <c r="B61" s="13" t="s">
        <v>234</v>
      </c>
      <c r="C61" s="13" t="s">
        <v>28</v>
      </c>
      <c r="D61" s="32">
        <v>25.9</v>
      </c>
      <c r="E61" s="32">
        <v>0</v>
      </c>
      <c r="F61" s="33">
        <v>174</v>
      </c>
      <c r="G61" s="40"/>
      <c r="H61" s="15">
        <v>1.8420000000000001</v>
      </c>
      <c r="I61" s="15">
        <v>1.825</v>
      </c>
      <c r="J61" s="105">
        <f t="shared" si="4"/>
        <v>1.7000000000000126E-2</v>
      </c>
      <c r="K61" s="106">
        <f t="shared" si="5"/>
        <v>7.6199450851180668</v>
      </c>
      <c r="L61" s="15" t="s">
        <v>22</v>
      </c>
      <c r="M61" s="34">
        <f>VLOOKUP(L61,[1]allgemein!$B$3:$C$13,2,FALSE)</f>
        <v>1</v>
      </c>
      <c r="N61" s="14">
        <v>25</v>
      </c>
      <c r="O61" s="13" t="s">
        <v>28</v>
      </c>
      <c r="P61" s="67" t="s">
        <v>255</v>
      </c>
      <c r="Q61" s="13"/>
      <c r="R61" s="13"/>
      <c r="S61" s="6"/>
      <c r="AZ61" s="9"/>
    </row>
    <row r="62" spans="2:52" x14ac:dyDescent="0.2">
      <c r="B62" s="13" t="s">
        <v>235</v>
      </c>
      <c r="C62" s="13" t="s">
        <v>28</v>
      </c>
      <c r="D62" s="32">
        <v>25.9</v>
      </c>
      <c r="E62" s="32">
        <v>0.1</v>
      </c>
      <c r="F62" s="33">
        <v>173</v>
      </c>
      <c r="G62" s="40"/>
      <c r="H62" s="15">
        <v>1.835</v>
      </c>
      <c r="I62" s="15">
        <v>1.8180000000000001</v>
      </c>
      <c r="J62" s="105">
        <f t="shared" si="4"/>
        <v>1.6999999999999904E-2</v>
      </c>
      <c r="K62" s="106">
        <f t="shared" si="5"/>
        <v>7.5761522972725608</v>
      </c>
      <c r="L62" s="15" t="s">
        <v>22</v>
      </c>
      <c r="M62" s="34">
        <f>VLOOKUP(L62,[1]allgemein!$B$3:$C$13,2,FALSE)</f>
        <v>1</v>
      </c>
      <c r="N62" s="14">
        <v>25</v>
      </c>
      <c r="O62" s="13" t="s">
        <v>28</v>
      </c>
      <c r="Q62" s="13"/>
      <c r="R62" s="13"/>
      <c r="S62" s="6"/>
      <c r="AZ62" s="9"/>
    </row>
    <row r="63" spans="2:52" x14ac:dyDescent="0.2">
      <c r="B63" s="13" t="s">
        <v>236</v>
      </c>
      <c r="C63" s="13" t="s">
        <v>28</v>
      </c>
      <c r="D63" s="32">
        <v>25.8</v>
      </c>
      <c r="E63" s="32">
        <v>0</v>
      </c>
      <c r="F63" s="33">
        <v>173</v>
      </c>
      <c r="G63" s="40"/>
      <c r="H63" s="15">
        <v>1.839</v>
      </c>
      <c r="I63" s="15">
        <v>1.823</v>
      </c>
      <c r="J63" s="105">
        <f t="shared" si="4"/>
        <v>1.6000000000000014E-2</v>
      </c>
      <c r="K63" s="106">
        <f t="shared" si="5"/>
        <v>7.5736188907193851</v>
      </c>
      <c r="L63" s="15" t="s">
        <v>22</v>
      </c>
      <c r="M63" s="34">
        <f>VLOOKUP(L63,[1]allgemein!$B$3:$C$13,2,FALSE)</f>
        <v>1</v>
      </c>
      <c r="N63" s="14">
        <v>25</v>
      </c>
      <c r="O63" s="13" t="s">
        <v>28</v>
      </c>
      <c r="P63" s="13"/>
      <c r="Q63" s="13"/>
      <c r="R63" s="13"/>
      <c r="S63" s="6"/>
      <c r="AZ63" s="9"/>
    </row>
    <row r="64" spans="2:52" x14ac:dyDescent="0.2">
      <c r="B64" s="13" t="s">
        <v>237</v>
      </c>
      <c r="C64" s="13" t="s">
        <v>28</v>
      </c>
      <c r="D64" s="32">
        <v>25.5</v>
      </c>
      <c r="E64" s="32">
        <v>0</v>
      </c>
      <c r="F64" s="33">
        <v>173</v>
      </c>
      <c r="G64" s="40"/>
      <c r="H64" s="15">
        <v>1.841</v>
      </c>
      <c r="I64" s="15">
        <v>1.8280000000000001</v>
      </c>
      <c r="J64" s="105">
        <f t="shared" si="4"/>
        <v>1.2999999999999901E-2</v>
      </c>
      <c r="K64" s="106">
        <f t="shared" si="5"/>
        <v>7.566018671059858</v>
      </c>
      <c r="L64" s="15" t="s">
        <v>22</v>
      </c>
      <c r="M64" s="34">
        <f>VLOOKUP(L64,[1]allgemein!$B$3:$C$13,2,FALSE)</f>
        <v>1</v>
      </c>
      <c r="N64" s="14">
        <v>25</v>
      </c>
      <c r="O64" s="13" t="s">
        <v>267</v>
      </c>
      <c r="P64" s="13"/>
      <c r="Q64" s="13"/>
      <c r="R64" s="13"/>
      <c r="S64" s="6"/>
      <c r="AZ64" s="9"/>
    </row>
    <row r="65" spans="2:52" x14ac:dyDescent="0.2">
      <c r="B65" s="13" t="s">
        <v>238</v>
      </c>
      <c r="C65" s="13" t="s">
        <v>28</v>
      </c>
      <c r="D65" s="32">
        <v>26.5</v>
      </c>
      <c r="E65" s="32">
        <v>0</v>
      </c>
      <c r="F65" s="33">
        <v>173</v>
      </c>
      <c r="G65" s="40"/>
      <c r="H65" s="15">
        <v>1.8480000000000001</v>
      </c>
      <c r="I65" s="15">
        <v>1.837</v>
      </c>
      <c r="J65" s="105">
        <f t="shared" si="4"/>
        <v>1.1000000000000121E-2</v>
      </c>
      <c r="K65" s="106">
        <f t="shared" si="5"/>
        <v>7.5913527365916158</v>
      </c>
      <c r="L65" s="15" t="s">
        <v>22</v>
      </c>
      <c r="M65" s="34">
        <f>VLOOKUP(L65,[1]allgemein!$B$3:$C$13,2,FALSE)</f>
        <v>1</v>
      </c>
      <c r="N65" s="14">
        <v>25</v>
      </c>
      <c r="O65" s="13" t="s">
        <v>28</v>
      </c>
      <c r="P65" s="13"/>
      <c r="Q65" s="13"/>
      <c r="R65" s="13"/>
      <c r="S65" s="6"/>
      <c r="AZ65" s="9"/>
    </row>
    <row r="66" spans="2:52" x14ac:dyDescent="0.2">
      <c r="B66" s="13" t="s">
        <v>239</v>
      </c>
      <c r="C66" s="13" t="s">
        <v>28</v>
      </c>
      <c r="D66" s="32">
        <v>26.5</v>
      </c>
      <c r="E66" s="32">
        <v>0</v>
      </c>
      <c r="F66" s="33">
        <v>173</v>
      </c>
      <c r="G66" s="40"/>
      <c r="H66" s="15">
        <v>1.8480000000000001</v>
      </c>
      <c r="I66" s="15">
        <v>1.8340000000000001</v>
      </c>
      <c r="J66" s="105">
        <f t="shared" si="4"/>
        <v>1.4000000000000012E-2</v>
      </c>
      <c r="K66" s="106">
        <f t="shared" si="5"/>
        <v>7.5913527365916158</v>
      </c>
      <c r="L66" s="15" t="s">
        <v>22</v>
      </c>
      <c r="M66" s="34">
        <f>VLOOKUP(L66,[1]allgemein!$B$3:$C$13,2,FALSE)</f>
        <v>1</v>
      </c>
      <c r="N66" s="14">
        <v>25</v>
      </c>
      <c r="O66" s="13" t="s">
        <v>28</v>
      </c>
      <c r="Q66" s="13"/>
      <c r="R66" s="13"/>
      <c r="S66" s="6"/>
      <c r="AZ66" s="9"/>
    </row>
    <row r="67" spans="2:52" x14ac:dyDescent="0.2">
      <c r="B67" s="13" t="s">
        <v>240</v>
      </c>
      <c r="C67" s="13" t="s">
        <v>28</v>
      </c>
      <c r="D67" s="32">
        <v>26.5</v>
      </c>
      <c r="E67" s="32">
        <v>0</v>
      </c>
      <c r="F67" s="33">
        <v>173</v>
      </c>
      <c r="G67" s="40"/>
      <c r="H67" s="15">
        <v>1.845</v>
      </c>
      <c r="I67" s="15">
        <v>1.829</v>
      </c>
      <c r="J67" s="105">
        <f t="shared" si="4"/>
        <v>1.6000000000000014E-2</v>
      </c>
      <c r="K67" s="106">
        <f t="shared" si="5"/>
        <v>7.5913527365916158</v>
      </c>
      <c r="L67" s="15" t="s">
        <v>22</v>
      </c>
      <c r="M67" s="34">
        <f>VLOOKUP(L67,[1]allgemein!$B$3:$C$13,2,FALSE)</f>
        <v>1</v>
      </c>
      <c r="N67" s="14">
        <v>25</v>
      </c>
      <c r="O67" s="13" t="s">
        <v>28</v>
      </c>
      <c r="P67" s="13"/>
      <c r="Q67" s="13"/>
      <c r="R67" s="13"/>
      <c r="S67" s="6"/>
      <c r="AZ67" s="9"/>
    </row>
    <row r="68" spans="2:52" x14ac:dyDescent="0.2">
      <c r="B68" s="13" t="s">
        <v>241</v>
      </c>
      <c r="C68" s="13" t="s">
        <v>28</v>
      </c>
      <c r="D68" s="32">
        <v>26.5</v>
      </c>
      <c r="E68" s="32">
        <v>0</v>
      </c>
      <c r="F68" s="33">
        <v>173</v>
      </c>
      <c r="G68" s="40"/>
      <c r="H68" s="15">
        <v>1.839</v>
      </c>
      <c r="I68" s="15">
        <v>1.823</v>
      </c>
      <c r="J68" s="105">
        <f t="shared" si="4"/>
        <v>1.6000000000000014E-2</v>
      </c>
      <c r="K68" s="106">
        <f t="shared" si="5"/>
        <v>7.5913527365916158</v>
      </c>
      <c r="L68" s="15" t="s">
        <v>22</v>
      </c>
      <c r="M68" s="34">
        <f>VLOOKUP(L68,[1]allgemein!$B$3:$C$13,2,FALSE)</f>
        <v>1</v>
      </c>
      <c r="N68" s="14">
        <v>25</v>
      </c>
      <c r="O68" s="13" t="s">
        <v>28</v>
      </c>
      <c r="P68" s="13"/>
      <c r="Q68" s="13"/>
      <c r="R68" s="13"/>
      <c r="S68" s="6"/>
      <c r="AZ68" s="9"/>
    </row>
    <row r="69" spans="2:52" x14ac:dyDescent="0.2">
      <c r="B69" s="13" t="s">
        <v>242</v>
      </c>
      <c r="C69" s="13" t="s">
        <v>28</v>
      </c>
      <c r="D69" s="32">
        <v>26.7</v>
      </c>
      <c r="E69" s="32">
        <v>0</v>
      </c>
      <c r="F69" s="33">
        <v>173</v>
      </c>
      <c r="G69" s="40"/>
      <c r="H69" s="15">
        <v>1.843</v>
      </c>
      <c r="I69" s="15">
        <v>1.8240000000000001</v>
      </c>
      <c r="J69" s="105">
        <f t="shared" si="4"/>
        <v>1.8999999999999906E-2</v>
      </c>
      <c r="K69" s="106">
        <f t="shared" si="5"/>
        <v>7.596419549697969</v>
      </c>
      <c r="L69" s="15" t="s">
        <v>22</v>
      </c>
      <c r="M69" s="34">
        <f>VLOOKUP(L69,[1]allgemein!$B$3:$C$13,2,FALSE)</f>
        <v>1</v>
      </c>
      <c r="N69" s="14">
        <v>25</v>
      </c>
      <c r="O69" s="13" t="s">
        <v>28</v>
      </c>
      <c r="P69" s="13"/>
      <c r="Q69" s="13"/>
      <c r="R69" s="13"/>
      <c r="S69" s="6"/>
      <c r="AZ69" s="9"/>
    </row>
    <row r="70" spans="2:52" x14ac:dyDescent="0.2">
      <c r="B70" s="13" t="s">
        <v>243</v>
      </c>
      <c r="C70" s="13" t="s">
        <v>28</v>
      </c>
      <c r="D70" s="32">
        <v>26.6</v>
      </c>
      <c r="E70" s="32">
        <v>0.3</v>
      </c>
      <c r="F70" s="33">
        <v>176</v>
      </c>
      <c r="G70" s="40"/>
      <c r="H70" s="15">
        <v>1.841</v>
      </c>
      <c r="I70" s="15">
        <v>1.825</v>
      </c>
      <c r="J70" s="105">
        <f t="shared" si="4"/>
        <v>1.6000000000000014E-2</v>
      </c>
      <c r="K70" s="106">
        <f t="shared" si="5"/>
        <v>7.7255720300201354</v>
      </c>
      <c r="L70" s="15" t="s">
        <v>22</v>
      </c>
      <c r="M70" s="34">
        <f>VLOOKUP(L70,[1]allgemein!$B$3:$C$13,2,FALSE)</f>
        <v>1</v>
      </c>
      <c r="N70" s="14">
        <v>25</v>
      </c>
      <c r="O70" s="13" t="s">
        <v>28</v>
      </c>
      <c r="P70" s="13"/>
      <c r="Q70" s="13"/>
      <c r="R70" s="13"/>
      <c r="S70" s="6"/>
      <c r="AZ70" s="9"/>
    </row>
    <row r="71" spans="2:52" x14ac:dyDescent="0.2">
      <c r="B71" s="13" t="s">
        <v>244</v>
      </c>
      <c r="C71" s="13" t="s">
        <v>28</v>
      </c>
      <c r="D71" s="32">
        <v>26.6</v>
      </c>
      <c r="E71" s="32">
        <v>0.4</v>
      </c>
      <c r="F71" s="33">
        <v>173</v>
      </c>
      <c r="G71" s="40"/>
      <c r="H71" s="15">
        <v>1.833</v>
      </c>
      <c r="I71" s="15">
        <v>1.819</v>
      </c>
      <c r="J71" s="105">
        <f t="shared" si="4"/>
        <v>1.4000000000000012E-2</v>
      </c>
      <c r="K71" s="106">
        <f t="shared" si="5"/>
        <v>7.5938861431447924</v>
      </c>
      <c r="L71" s="15" t="s">
        <v>22</v>
      </c>
      <c r="M71" s="34">
        <f>VLOOKUP(L71,[1]allgemein!$B$3:$C$13,2,FALSE)</f>
        <v>1</v>
      </c>
      <c r="N71" s="14">
        <v>25</v>
      </c>
      <c r="O71" s="13" t="s">
        <v>265</v>
      </c>
      <c r="P71" s="13"/>
      <c r="Q71" s="13"/>
      <c r="R71" s="13"/>
      <c r="S71" s="6"/>
      <c r="AZ71" s="9"/>
    </row>
    <row r="72" spans="2:52" x14ac:dyDescent="0.2">
      <c r="B72" s="13" t="s">
        <v>245</v>
      </c>
      <c r="C72" s="13">
        <v>496135</v>
      </c>
      <c r="D72" s="32">
        <v>26.5</v>
      </c>
      <c r="E72" s="32">
        <v>0</v>
      </c>
      <c r="F72" s="33">
        <v>173</v>
      </c>
      <c r="G72" s="40"/>
      <c r="H72" s="15">
        <v>1.831</v>
      </c>
      <c r="I72" s="15">
        <v>1.8160000000000001</v>
      </c>
      <c r="J72" s="65">
        <f>IF(M72&lt;&gt;"",(H72-I72)/M72,"")</f>
        <v>1.4999999999999902E-2</v>
      </c>
      <c r="K72" s="66">
        <f>(F72*(273.15+D72)/273.15)/(M72*N72)</f>
        <v>7.5913527365916158</v>
      </c>
      <c r="L72" s="15" t="s">
        <v>22</v>
      </c>
      <c r="M72" s="34">
        <f>VLOOKUP(L72,[1]allgemein!$B$3:$C$13,2,FALSE)</f>
        <v>1</v>
      </c>
      <c r="N72" s="14">
        <v>25</v>
      </c>
      <c r="O72" s="13" t="s">
        <v>28</v>
      </c>
      <c r="P72" s="13"/>
      <c r="Q72" s="13"/>
      <c r="R72" s="13"/>
      <c r="S72" s="6"/>
      <c r="AZ72" s="9"/>
    </row>
    <row r="73" spans="2:52" x14ac:dyDescent="0.2">
      <c r="B73" s="13" t="s">
        <v>246</v>
      </c>
      <c r="C73" s="13">
        <v>496138</v>
      </c>
      <c r="D73" s="32">
        <v>24.2</v>
      </c>
      <c r="E73" s="32">
        <v>0</v>
      </c>
      <c r="F73" s="33">
        <v>860</v>
      </c>
      <c r="G73" s="40">
        <v>1.821</v>
      </c>
      <c r="H73" s="15">
        <v>5.4870000000000001</v>
      </c>
      <c r="I73" s="15">
        <v>5.4349999999999996</v>
      </c>
      <c r="J73" s="105">
        <f>IF(M73&lt;&gt;"",(H73-I73)/M73,"")</f>
        <v>1.7333333333333496E-2</v>
      </c>
      <c r="K73" s="106">
        <f>(F73*(273.15+D73)/273.15)/(M73*N73)</f>
        <v>7.8016047348831536</v>
      </c>
      <c r="L73" s="15" t="s">
        <v>10</v>
      </c>
      <c r="M73" s="34">
        <f>VLOOKUP(L73,allgemein!$B$3:$C$13,2,FALSE)</f>
        <v>3</v>
      </c>
      <c r="N73" s="14">
        <v>40</v>
      </c>
      <c r="O73" s="13" t="s">
        <v>258</v>
      </c>
      <c r="P73" s="13"/>
      <c r="Q73" s="13"/>
      <c r="R73" s="13"/>
      <c r="S73" s="6"/>
      <c r="AZ73" s="9"/>
    </row>
    <row r="74" spans="2:52" x14ac:dyDescent="0.2">
      <c r="B74" s="13"/>
      <c r="C74" s="13" t="s">
        <v>28</v>
      </c>
      <c r="D74" s="32"/>
      <c r="E74" s="32"/>
      <c r="F74" s="33"/>
      <c r="G74" s="40">
        <v>1.833</v>
      </c>
      <c r="H74" s="15"/>
      <c r="I74" s="15"/>
      <c r="J74" s="105"/>
      <c r="K74" s="106"/>
      <c r="L74" s="15"/>
      <c r="M74" s="34"/>
      <c r="N74" s="14"/>
      <c r="O74" s="13"/>
      <c r="P74" s="13"/>
      <c r="Q74" s="13"/>
      <c r="R74" s="13"/>
      <c r="S74" s="6"/>
      <c r="AZ74" s="9"/>
    </row>
    <row r="75" spans="2:52" x14ac:dyDescent="0.2">
      <c r="B75" s="13"/>
      <c r="C75" s="13" t="s">
        <v>28</v>
      </c>
      <c r="D75" s="32"/>
      <c r="E75" s="32"/>
      <c r="F75" s="33"/>
      <c r="G75" s="40">
        <v>1.833</v>
      </c>
      <c r="H75" s="15"/>
      <c r="I75" s="15"/>
      <c r="J75" s="105"/>
      <c r="K75" s="106"/>
      <c r="L75" s="15"/>
      <c r="M75" s="34"/>
      <c r="N75" s="14"/>
      <c r="O75" s="13"/>
      <c r="P75" s="13"/>
      <c r="Q75" s="13"/>
      <c r="R75" s="13"/>
      <c r="S75" s="6"/>
      <c r="AZ75" s="9"/>
    </row>
    <row r="76" spans="2:52" x14ac:dyDescent="0.2">
      <c r="B76" s="13" t="s">
        <v>247</v>
      </c>
      <c r="C76" s="13" t="s">
        <v>28</v>
      </c>
      <c r="D76" s="32">
        <v>24</v>
      </c>
      <c r="E76" s="32">
        <v>0</v>
      </c>
      <c r="F76" s="33">
        <v>860</v>
      </c>
      <c r="G76" s="15">
        <v>1.825</v>
      </c>
      <c r="H76" s="15">
        <v>5.4779999999999998</v>
      </c>
      <c r="I76" s="15">
        <v>5.423</v>
      </c>
      <c r="J76" s="105">
        <f>IF(M76&lt;&gt;"",(H76-I76)/M76,"")</f>
        <v>1.833333333333324E-2</v>
      </c>
      <c r="K76" s="106">
        <f>(F76*(273.15+D76)/273.15)/(M76*N76)</f>
        <v>7.7963573128317769</v>
      </c>
      <c r="L76" s="15" t="s">
        <v>10</v>
      </c>
      <c r="M76" s="34">
        <f>VLOOKUP(L76,allgemein!$B$3:$C$13,2,FALSE)</f>
        <v>3</v>
      </c>
      <c r="N76" s="14">
        <v>40</v>
      </c>
      <c r="O76" s="13" t="s">
        <v>28</v>
      </c>
      <c r="P76" s="13"/>
      <c r="Q76" s="13"/>
      <c r="R76" s="13"/>
      <c r="S76" s="6"/>
      <c r="AZ76" s="9"/>
    </row>
    <row r="77" spans="2:52" x14ac:dyDescent="0.2">
      <c r="B77" s="13"/>
      <c r="C77" s="13" t="s">
        <v>28</v>
      </c>
      <c r="D77" s="32"/>
      <c r="E77" s="32"/>
      <c r="F77" s="33"/>
      <c r="G77" s="15">
        <v>1.8260000000000001</v>
      </c>
      <c r="H77" s="15"/>
      <c r="I77" s="15"/>
      <c r="J77" s="105"/>
      <c r="K77" s="106"/>
      <c r="L77" s="15"/>
      <c r="M77" s="34"/>
      <c r="N77" s="14"/>
      <c r="O77" s="13"/>
      <c r="P77" s="13"/>
      <c r="Q77" s="13"/>
      <c r="R77" s="13"/>
      <c r="S77" s="6"/>
      <c r="AZ77" s="9"/>
    </row>
    <row r="78" spans="2:52" x14ac:dyDescent="0.2">
      <c r="B78" s="13"/>
      <c r="C78" s="13" t="s">
        <v>28</v>
      </c>
      <c r="D78" s="32"/>
      <c r="E78" s="32"/>
      <c r="F78" s="33"/>
      <c r="G78" s="15">
        <v>1.827</v>
      </c>
      <c r="H78" s="15"/>
      <c r="I78" s="15"/>
      <c r="J78" s="105"/>
      <c r="K78" s="106"/>
      <c r="L78" s="15"/>
      <c r="M78" s="34"/>
      <c r="N78" s="14"/>
      <c r="O78" s="13"/>
      <c r="P78" s="13"/>
      <c r="Q78" s="13"/>
      <c r="R78" s="13"/>
      <c r="S78" s="6"/>
      <c r="AZ78" s="9"/>
    </row>
    <row r="79" spans="2:52" x14ac:dyDescent="0.2">
      <c r="B79" s="13" t="s">
        <v>248</v>
      </c>
      <c r="C79" s="13" t="s">
        <v>28</v>
      </c>
      <c r="D79" s="32">
        <v>24</v>
      </c>
      <c r="E79" s="32">
        <v>0</v>
      </c>
      <c r="F79" s="33">
        <v>282</v>
      </c>
      <c r="G79" s="40"/>
      <c r="H79" s="15">
        <v>1.8380000000000001</v>
      </c>
      <c r="I79" s="15">
        <v>1.82</v>
      </c>
      <c r="J79" s="105">
        <f>IF(M79&lt;&gt;"",(H79-I79)/M79,"")</f>
        <v>1.8000000000000016E-2</v>
      </c>
      <c r="K79" s="106">
        <f>(F79*(273.15+D79)/273.15)/(M79*N79)</f>
        <v>7.6694398682042833</v>
      </c>
      <c r="L79" s="15" t="s">
        <v>9</v>
      </c>
      <c r="M79" s="34">
        <f>VLOOKUP(L79,allgemein!$B$3:$C$13,2,FALSE)</f>
        <v>1</v>
      </c>
      <c r="N79" s="14">
        <v>40</v>
      </c>
      <c r="O79" s="13" t="s">
        <v>259</v>
      </c>
      <c r="P79" s="13"/>
      <c r="Q79" s="13"/>
      <c r="R79" s="13"/>
      <c r="S79" s="6"/>
      <c r="AZ79" s="9"/>
    </row>
    <row r="80" spans="2:52" x14ac:dyDescent="0.2">
      <c r="B80" s="13" t="s">
        <v>249</v>
      </c>
      <c r="C80" s="13">
        <v>496135</v>
      </c>
      <c r="D80" s="32">
        <v>25.6</v>
      </c>
      <c r="E80" s="32">
        <v>0</v>
      </c>
      <c r="F80" s="33">
        <v>173</v>
      </c>
      <c r="G80" s="40"/>
      <c r="H80" s="15">
        <v>1.84</v>
      </c>
      <c r="I80" s="15">
        <v>1.823</v>
      </c>
      <c r="J80" s="120">
        <f t="shared" ref="J80:J86" si="6">IF(M80&lt;&gt;"",(H80-I80)/M80,"")</f>
        <v>1.7000000000000126E-2</v>
      </c>
      <c r="K80" s="121">
        <f t="shared" ref="K80:K86" si="7">(F80*(273.15+D80)/273.15)/(M80*N80)</f>
        <v>7.5685520776130337</v>
      </c>
      <c r="L80" s="15" t="s">
        <v>22</v>
      </c>
      <c r="M80" s="34">
        <f>VLOOKUP(L80,[1]allgemein!$B$3:$C$13,2,FALSE)</f>
        <v>1</v>
      </c>
      <c r="N80" s="14">
        <v>25</v>
      </c>
      <c r="O80" s="13" t="s">
        <v>264</v>
      </c>
      <c r="P80" s="13"/>
      <c r="Q80" s="13"/>
      <c r="R80" s="13"/>
      <c r="S80" s="6"/>
      <c r="AZ80" s="9"/>
    </row>
    <row r="81" spans="2:52" x14ac:dyDescent="0.2">
      <c r="B81" s="13" t="s">
        <v>250</v>
      </c>
      <c r="C81" s="13" t="s">
        <v>28</v>
      </c>
      <c r="D81" s="32">
        <v>25.6</v>
      </c>
      <c r="E81" s="32">
        <v>0.1</v>
      </c>
      <c r="F81" s="33">
        <v>173</v>
      </c>
      <c r="G81" s="40"/>
      <c r="H81" s="15">
        <v>1.845</v>
      </c>
      <c r="I81" s="15">
        <v>1.83</v>
      </c>
      <c r="J81" s="120">
        <f t="shared" si="6"/>
        <v>1.4999999999999902E-2</v>
      </c>
      <c r="K81" s="121">
        <f t="shared" si="7"/>
        <v>7.5685520776130337</v>
      </c>
      <c r="L81" s="15" t="s">
        <v>22</v>
      </c>
      <c r="M81" s="34">
        <f>VLOOKUP(L81,[1]allgemein!$B$3:$C$13,2,FALSE)</f>
        <v>1</v>
      </c>
      <c r="N81" s="14">
        <v>25</v>
      </c>
      <c r="O81" s="13" t="s">
        <v>28</v>
      </c>
      <c r="P81" s="13"/>
      <c r="Q81" s="13"/>
      <c r="R81" s="13"/>
      <c r="S81" s="6"/>
      <c r="AZ81" s="9"/>
    </row>
    <row r="82" spans="2:52" x14ac:dyDescent="0.2">
      <c r="B82" s="13" t="s">
        <v>251</v>
      </c>
      <c r="C82" s="13" t="s">
        <v>28</v>
      </c>
      <c r="D82" s="32">
        <v>25.6</v>
      </c>
      <c r="E82" s="32">
        <v>0</v>
      </c>
      <c r="F82" s="33">
        <v>173</v>
      </c>
      <c r="G82" s="40"/>
      <c r="H82" s="15">
        <v>1.8420000000000001</v>
      </c>
      <c r="I82" s="15">
        <v>1.8280000000000001</v>
      </c>
      <c r="J82" s="120">
        <f t="shared" si="6"/>
        <v>1.4000000000000012E-2</v>
      </c>
      <c r="K82" s="121">
        <f t="shared" si="7"/>
        <v>7.5685520776130337</v>
      </c>
      <c r="L82" s="15" t="s">
        <v>22</v>
      </c>
      <c r="M82" s="34">
        <f>VLOOKUP(L82,[1]allgemein!$B$3:$C$13,2,FALSE)</f>
        <v>1</v>
      </c>
      <c r="N82" s="14">
        <v>25</v>
      </c>
      <c r="O82" s="13" t="s">
        <v>28</v>
      </c>
      <c r="P82" s="13"/>
      <c r="Q82" s="13"/>
      <c r="R82" s="13"/>
      <c r="S82" s="6"/>
      <c r="AZ82" s="9"/>
    </row>
    <row r="83" spans="2:52" x14ac:dyDescent="0.2">
      <c r="B83" s="13" t="s">
        <v>252</v>
      </c>
      <c r="C83" s="13" t="s">
        <v>28</v>
      </c>
      <c r="D83" s="32">
        <v>25.6</v>
      </c>
      <c r="E83" s="32">
        <v>0</v>
      </c>
      <c r="F83" s="33">
        <v>173</v>
      </c>
      <c r="G83" s="40"/>
      <c r="H83" s="15">
        <v>1.84</v>
      </c>
      <c r="I83" s="15">
        <v>1.825</v>
      </c>
      <c r="J83" s="120">
        <f t="shared" si="6"/>
        <v>1.5000000000000124E-2</v>
      </c>
      <c r="K83" s="121">
        <f t="shared" si="7"/>
        <v>7.5685520776130337</v>
      </c>
      <c r="L83" s="15" t="s">
        <v>22</v>
      </c>
      <c r="M83" s="34">
        <f>VLOOKUP(L83,[1]allgemein!$B$3:$C$13,2,FALSE)</f>
        <v>1</v>
      </c>
      <c r="N83" s="14">
        <v>25</v>
      </c>
      <c r="O83" s="13" t="s">
        <v>28</v>
      </c>
      <c r="P83" s="13"/>
      <c r="Q83" s="13"/>
      <c r="R83" s="13"/>
      <c r="S83" s="6"/>
      <c r="AZ83" s="9"/>
    </row>
    <row r="84" spans="2:52" x14ac:dyDescent="0.2">
      <c r="B84" s="13" t="s">
        <v>260</v>
      </c>
      <c r="C84" s="13" t="s">
        <v>28</v>
      </c>
      <c r="D84" s="32">
        <v>25.6</v>
      </c>
      <c r="E84" s="32">
        <v>0</v>
      </c>
      <c r="F84" s="33">
        <v>173</v>
      </c>
      <c r="G84" s="40"/>
      <c r="H84" s="15">
        <v>1.843</v>
      </c>
      <c r="I84" s="15">
        <v>1.827</v>
      </c>
      <c r="J84" s="120">
        <f t="shared" si="6"/>
        <v>1.6000000000000014E-2</v>
      </c>
      <c r="K84" s="121">
        <f t="shared" si="7"/>
        <v>7.5685520776130337</v>
      </c>
      <c r="L84" s="15" t="s">
        <v>22</v>
      </c>
      <c r="M84" s="34">
        <f>VLOOKUP(L84,[1]allgemein!$B$3:$C$13,2,FALSE)</f>
        <v>1</v>
      </c>
      <c r="N84" s="14">
        <v>25</v>
      </c>
      <c r="O84" s="13" t="s">
        <v>28</v>
      </c>
      <c r="P84" s="13"/>
      <c r="Q84" s="13"/>
      <c r="R84" s="13"/>
      <c r="S84" s="6"/>
      <c r="AZ84" s="9"/>
    </row>
    <row r="85" spans="2:52" x14ac:dyDescent="0.2">
      <c r="B85" s="13" t="s">
        <v>261</v>
      </c>
      <c r="C85" s="13" t="s">
        <v>28</v>
      </c>
      <c r="D85" s="32">
        <v>25.6</v>
      </c>
      <c r="E85" s="32">
        <v>0</v>
      </c>
      <c r="F85" s="33">
        <v>173</v>
      </c>
      <c r="G85" s="40"/>
      <c r="H85" s="15">
        <v>1.831</v>
      </c>
      <c r="I85" s="15">
        <v>1.8149999999999999</v>
      </c>
      <c r="J85" s="120">
        <f t="shared" si="6"/>
        <v>1.6000000000000014E-2</v>
      </c>
      <c r="K85" s="121">
        <f t="shared" si="7"/>
        <v>7.5685520776130337</v>
      </c>
      <c r="L85" s="15" t="s">
        <v>22</v>
      </c>
      <c r="M85" s="34">
        <f>VLOOKUP(L85,[1]allgemein!$B$3:$C$13,2,FALSE)</f>
        <v>1</v>
      </c>
      <c r="N85" s="14">
        <v>25</v>
      </c>
      <c r="O85" s="13" t="s">
        <v>28</v>
      </c>
      <c r="P85" s="13"/>
      <c r="Q85" s="13"/>
      <c r="R85" s="13"/>
      <c r="S85" s="6"/>
      <c r="AZ85" s="9"/>
    </row>
    <row r="86" spans="2:52" x14ac:dyDescent="0.2">
      <c r="B86" s="13" t="s">
        <v>262</v>
      </c>
      <c r="C86" s="13" t="s">
        <v>28</v>
      </c>
      <c r="D86" s="32">
        <v>25.6</v>
      </c>
      <c r="E86" s="32">
        <v>0</v>
      </c>
      <c r="F86" s="33">
        <v>173</v>
      </c>
      <c r="G86" s="40"/>
      <c r="H86" s="15">
        <v>1.8260000000000001</v>
      </c>
      <c r="I86" s="15">
        <v>1.8069999999999999</v>
      </c>
      <c r="J86" s="120">
        <f t="shared" si="6"/>
        <v>1.9000000000000128E-2</v>
      </c>
      <c r="K86" s="121">
        <f t="shared" si="7"/>
        <v>7.5685520776130337</v>
      </c>
      <c r="L86" s="15" t="s">
        <v>22</v>
      </c>
      <c r="M86" s="34">
        <f>VLOOKUP(L86,[1]allgemein!$B$3:$C$13,2,FALSE)</f>
        <v>1</v>
      </c>
      <c r="N86" s="14">
        <v>25</v>
      </c>
      <c r="O86" s="13" t="s">
        <v>28</v>
      </c>
      <c r="P86" s="13"/>
      <c r="Q86" s="13"/>
      <c r="R86" s="13"/>
      <c r="S86" s="6"/>
      <c r="AZ86" s="9"/>
    </row>
    <row r="87" spans="2:52" x14ac:dyDescent="0.2">
      <c r="B87" s="13" t="s">
        <v>263</v>
      </c>
      <c r="C87" s="13" t="s">
        <v>28</v>
      </c>
      <c r="D87" s="32">
        <v>25.6</v>
      </c>
      <c r="E87" s="32">
        <v>0</v>
      </c>
      <c r="F87" s="33">
        <v>173</v>
      </c>
      <c r="H87" s="15">
        <v>1.835</v>
      </c>
      <c r="I87" s="15">
        <v>1.8220000000000001</v>
      </c>
      <c r="J87" s="120">
        <f>IF(M87&lt;&gt;"",(H87-I87)/M87,"")</f>
        <v>1.2999999999999901E-2</v>
      </c>
      <c r="K87" s="121">
        <f>(F87*(273.15+D87)/273.15)/(M87*N87)</f>
        <v>7.5685520776130337</v>
      </c>
      <c r="L87" s="15" t="s">
        <v>22</v>
      </c>
      <c r="M87" s="34">
        <f>VLOOKUP(L87,[1]allgemein!$B$3:$C$13,2,FALSE)</f>
        <v>1</v>
      </c>
      <c r="N87" s="14">
        <v>25</v>
      </c>
      <c r="O87" s="13" t="s">
        <v>28</v>
      </c>
      <c r="P87" s="13"/>
      <c r="Q87" s="13"/>
      <c r="R87" s="13"/>
      <c r="S87" s="6"/>
      <c r="AZ87" s="9"/>
    </row>
    <row r="88" spans="2:52" x14ac:dyDescent="0.2">
      <c r="B88" s="13" t="s">
        <v>269</v>
      </c>
      <c r="C88" s="13">
        <v>496138</v>
      </c>
      <c r="D88" s="32">
        <v>25.6</v>
      </c>
      <c r="E88" s="32">
        <v>0</v>
      </c>
      <c r="F88" s="33">
        <v>857</v>
      </c>
      <c r="G88" s="15">
        <v>1.827</v>
      </c>
      <c r="H88" s="15">
        <v>5.48</v>
      </c>
      <c r="I88" s="19">
        <v>5.4249999999999998</v>
      </c>
      <c r="J88" s="105">
        <f>IF(M88&lt;&gt;"",(H88-I88)/M88,"")</f>
        <v>1.8333333333333535E-2</v>
      </c>
      <c r="K88" s="106">
        <f>(F88*(273.15+D88)/273.15)/(M88*N88)</f>
        <v>7.8109936542803107</v>
      </c>
      <c r="L88" s="15" t="s">
        <v>10</v>
      </c>
      <c r="M88" s="34">
        <f>VLOOKUP(L88,allgemein!$B$3:$C$13,2,FALSE)</f>
        <v>3</v>
      </c>
      <c r="N88" s="14">
        <v>40</v>
      </c>
      <c r="O88" s="13" t="s">
        <v>258</v>
      </c>
      <c r="P88" s="13"/>
      <c r="Q88" s="13"/>
      <c r="R88" s="13"/>
      <c r="S88" s="6"/>
      <c r="AZ88" s="9"/>
    </row>
    <row r="89" spans="2:52" x14ac:dyDescent="0.2">
      <c r="B89" s="13"/>
      <c r="C89" s="13" t="s">
        <v>28</v>
      </c>
      <c r="D89" s="32"/>
      <c r="E89" s="32"/>
      <c r="F89" s="33"/>
      <c r="G89" s="15">
        <v>1.8220000000000001</v>
      </c>
      <c r="H89" s="15"/>
      <c r="I89" s="15"/>
      <c r="J89" s="105"/>
      <c r="K89" s="106"/>
      <c r="L89" s="15"/>
      <c r="M89" s="34"/>
      <c r="N89" s="14"/>
      <c r="O89" s="13"/>
      <c r="P89" s="13"/>
      <c r="Q89" s="13"/>
      <c r="R89" s="13"/>
      <c r="S89" s="6"/>
      <c r="AZ89" s="9"/>
    </row>
    <row r="90" spans="2:52" x14ac:dyDescent="0.2">
      <c r="B90" s="13"/>
      <c r="C90" s="13" t="s">
        <v>28</v>
      </c>
      <c r="D90" s="32"/>
      <c r="E90" s="32"/>
      <c r="F90" s="33"/>
      <c r="G90" s="15">
        <v>1.831</v>
      </c>
      <c r="H90" s="15"/>
      <c r="I90" s="15"/>
      <c r="J90" s="105"/>
      <c r="K90" s="106"/>
      <c r="L90" s="15"/>
      <c r="M90" s="34"/>
      <c r="N90" s="14"/>
      <c r="O90" s="13"/>
      <c r="P90" s="13"/>
      <c r="Q90" s="13"/>
      <c r="R90" s="13"/>
      <c r="S90" s="6"/>
      <c r="AZ90" s="9"/>
    </row>
    <row r="91" spans="2:52" x14ac:dyDescent="0.2">
      <c r="B91" s="13" t="s">
        <v>268</v>
      </c>
      <c r="C91" s="13" t="s">
        <v>28</v>
      </c>
      <c r="D91" s="32">
        <v>25.5</v>
      </c>
      <c r="E91" s="32">
        <v>0.2</v>
      </c>
      <c r="F91" s="33">
        <v>856</v>
      </c>
      <c r="G91" s="40">
        <v>1.823</v>
      </c>
      <c r="H91" s="15">
        <v>5.4660000000000002</v>
      </c>
      <c r="I91" s="15">
        <v>5.4219999999999997</v>
      </c>
      <c r="J91" s="105">
        <f>IF(M91&lt;&gt;"",(H91-I91)/M91,"")</f>
        <v>1.4666666666666828E-2</v>
      </c>
      <c r="K91" s="106">
        <f>(F91*(273.15+D91)/273.15)/(M91*N91)</f>
        <v>7.7992678015742269</v>
      </c>
      <c r="L91" s="15" t="s">
        <v>10</v>
      </c>
      <c r="M91" s="34">
        <f>VLOOKUP(L91,allgemein!$B$3:$C$13,2,FALSE)</f>
        <v>3</v>
      </c>
      <c r="N91" s="14">
        <v>40</v>
      </c>
      <c r="O91" s="13" t="s">
        <v>258</v>
      </c>
      <c r="P91" s="13"/>
      <c r="Q91" s="13"/>
      <c r="R91" s="13"/>
      <c r="S91" s="6"/>
      <c r="AZ91" s="9"/>
    </row>
    <row r="92" spans="2:52" x14ac:dyDescent="0.2">
      <c r="B92" s="13"/>
      <c r="C92" s="13" t="s">
        <v>28</v>
      </c>
      <c r="D92" s="32"/>
      <c r="E92" s="32"/>
      <c r="F92" s="33"/>
      <c r="G92" s="40">
        <v>1.8240000000000001</v>
      </c>
      <c r="H92" s="15"/>
      <c r="I92" s="15"/>
      <c r="J92" s="105"/>
      <c r="K92" s="106"/>
      <c r="L92" s="15"/>
      <c r="M92" s="34"/>
      <c r="N92" s="14"/>
      <c r="O92" s="13"/>
      <c r="P92" s="13"/>
      <c r="Q92" s="13"/>
      <c r="R92" s="13"/>
      <c r="S92" s="6"/>
      <c r="AZ92" s="9"/>
    </row>
    <row r="93" spans="2:52" x14ac:dyDescent="0.2">
      <c r="B93" s="13"/>
      <c r="C93" s="13" t="s">
        <v>28</v>
      </c>
      <c r="D93" s="32"/>
      <c r="E93" s="32"/>
      <c r="F93" s="33"/>
      <c r="G93" s="40">
        <v>1.819</v>
      </c>
      <c r="H93" s="15"/>
      <c r="I93" s="15"/>
      <c r="J93" s="105"/>
      <c r="K93" s="106"/>
      <c r="L93" s="15"/>
      <c r="M93" s="34"/>
      <c r="N93" s="14"/>
      <c r="O93" s="13"/>
      <c r="P93" s="13"/>
      <c r="Q93" s="13"/>
      <c r="R93" s="13"/>
      <c r="S93" s="6"/>
      <c r="AZ93" s="9"/>
    </row>
    <row r="94" spans="2:52" x14ac:dyDescent="0.2">
      <c r="B94" s="13" t="s">
        <v>310</v>
      </c>
      <c r="C94" s="13" t="s">
        <v>28</v>
      </c>
      <c r="D94" s="32">
        <v>23.9</v>
      </c>
      <c r="E94" s="32">
        <v>0</v>
      </c>
      <c r="F94" s="33">
        <v>568</v>
      </c>
      <c r="G94" s="40">
        <v>1.843</v>
      </c>
      <c r="H94" s="15">
        <v>3.673</v>
      </c>
      <c r="I94" s="15">
        <v>3.645</v>
      </c>
      <c r="J94" s="120">
        <f>IF(M94&lt;&gt;"",(H94-I94)/M94,"")</f>
        <v>1.4000000000000012E-2</v>
      </c>
      <c r="K94" s="121">
        <f>(F94*(273.15+D94)/273.15)/(M94*N94)</f>
        <v>7.7212337543474279</v>
      </c>
      <c r="L94" s="15" t="s">
        <v>8</v>
      </c>
      <c r="M94" s="34">
        <f>VLOOKUP(L94,allgemein!$B$3:$C$13,2,FALSE)</f>
        <v>2</v>
      </c>
      <c r="N94" s="14">
        <v>40</v>
      </c>
      <c r="O94" s="13" t="s">
        <v>311</v>
      </c>
      <c r="P94" s="67" t="s">
        <v>312</v>
      </c>
      <c r="Q94" s="13"/>
      <c r="R94" s="13"/>
      <c r="S94" s="6"/>
      <c r="AZ94" s="9"/>
    </row>
    <row r="95" spans="2:52" x14ac:dyDescent="0.2">
      <c r="B95" s="13"/>
      <c r="C95" s="13" t="s">
        <v>28</v>
      </c>
      <c r="D95" s="32"/>
      <c r="E95" s="32"/>
      <c r="F95" s="33"/>
      <c r="G95" s="40">
        <v>1.83</v>
      </c>
      <c r="H95" s="15"/>
      <c r="I95" s="15"/>
      <c r="J95" s="105"/>
      <c r="K95" s="106"/>
      <c r="L95" s="15"/>
      <c r="M95" s="34"/>
      <c r="N95" s="14"/>
      <c r="O95" s="13"/>
      <c r="P95" s="13"/>
      <c r="Q95" s="13"/>
      <c r="R95" s="13"/>
      <c r="S95" s="6"/>
      <c r="AZ95" s="9"/>
    </row>
    <row r="96" spans="2:52" x14ac:dyDescent="0.2">
      <c r="B96" s="13" t="s">
        <v>270</v>
      </c>
      <c r="C96" s="13">
        <v>496135</v>
      </c>
      <c r="D96" s="32">
        <v>25.2</v>
      </c>
      <c r="E96" s="32">
        <v>0</v>
      </c>
      <c r="F96" s="33">
        <v>173</v>
      </c>
      <c r="G96" s="40"/>
      <c r="H96" s="15">
        <v>1.843</v>
      </c>
      <c r="I96" s="15">
        <v>1.831</v>
      </c>
      <c r="J96" s="120">
        <f t="shared" ref="J96:J103" si="8">IF(M96&lt;&gt;"",(H96-I96)/M96,"")</f>
        <v>1.2000000000000011E-2</v>
      </c>
      <c r="K96" s="121">
        <f t="shared" ref="K96:K103" si="9">(F96*(273.15+D96)/273.15)/(M96*N96)</f>
        <v>7.5584184514003301</v>
      </c>
      <c r="L96" s="15" t="s">
        <v>22</v>
      </c>
      <c r="M96" s="34">
        <f>VLOOKUP(L96,[1]allgemein!$B$3:$C$13,2,FALSE)</f>
        <v>1</v>
      </c>
      <c r="N96" s="14">
        <v>25</v>
      </c>
      <c r="O96" s="13" t="s">
        <v>195</v>
      </c>
      <c r="P96" s="13"/>
      <c r="Q96" s="13"/>
      <c r="R96" s="13"/>
      <c r="S96" s="6"/>
      <c r="AZ96" s="9"/>
    </row>
    <row r="97" spans="2:52" x14ac:dyDescent="0.2">
      <c r="B97" s="13" t="s">
        <v>271</v>
      </c>
      <c r="C97" s="13" t="s">
        <v>28</v>
      </c>
      <c r="D97" s="32">
        <v>25.3</v>
      </c>
      <c r="E97" s="32">
        <v>0</v>
      </c>
      <c r="F97" s="33">
        <v>173</v>
      </c>
      <c r="G97" s="40"/>
      <c r="H97" s="15">
        <v>1.835</v>
      </c>
      <c r="I97" s="15">
        <v>1.8149999999999999</v>
      </c>
      <c r="J97" s="120">
        <f t="shared" si="8"/>
        <v>2.0000000000000018E-2</v>
      </c>
      <c r="K97" s="121">
        <f t="shared" si="9"/>
        <v>7.5609518579535067</v>
      </c>
      <c r="L97" s="15" t="s">
        <v>22</v>
      </c>
      <c r="M97" s="34">
        <f>VLOOKUP(L97,[1]allgemein!$B$3:$C$13,2,FALSE)</f>
        <v>1</v>
      </c>
      <c r="N97" s="14">
        <v>25</v>
      </c>
      <c r="O97" s="13" t="s">
        <v>28</v>
      </c>
      <c r="P97" s="13"/>
      <c r="Q97" s="13"/>
      <c r="R97" s="13"/>
      <c r="S97" s="6"/>
      <c r="AZ97" s="9"/>
    </row>
    <row r="98" spans="2:52" x14ac:dyDescent="0.2">
      <c r="B98" s="13" t="s">
        <v>272</v>
      </c>
      <c r="C98" s="13" t="s">
        <v>28</v>
      </c>
      <c r="D98" s="32">
        <v>25.3</v>
      </c>
      <c r="E98" s="32">
        <v>0</v>
      </c>
      <c r="F98" s="33">
        <v>173</v>
      </c>
      <c r="G98" s="40"/>
      <c r="H98" s="15">
        <v>1.8440000000000001</v>
      </c>
      <c r="I98" s="15">
        <v>1.8240000000000001</v>
      </c>
      <c r="J98" s="120">
        <f t="shared" si="8"/>
        <v>2.0000000000000018E-2</v>
      </c>
      <c r="K98" s="121">
        <f t="shared" si="9"/>
        <v>7.5609518579535067</v>
      </c>
      <c r="L98" s="15" t="s">
        <v>22</v>
      </c>
      <c r="M98" s="34">
        <f>VLOOKUP(L98,[1]allgemein!$B$3:$C$13,2,FALSE)</f>
        <v>1</v>
      </c>
      <c r="N98" s="14">
        <v>25</v>
      </c>
      <c r="O98" s="13" t="s">
        <v>28</v>
      </c>
      <c r="P98" s="13"/>
      <c r="Q98" s="13"/>
      <c r="R98" s="13"/>
      <c r="S98" s="6"/>
      <c r="AZ98" s="9"/>
    </row>
    <row r="99" spans="2:52" x14ac:dyDescent="0.2">
      <c r="B99" s="13" t="s">
        <v>273</v>
      </c>
      <c r="C99" s="13" t="s">
        <v>28</v>
      </c>
      <c r="D99" s="32">
        <v>25.2</v>
      </c>
      <c r="E99" s="32">
        <v>0</v>
      </c>
      <c r="F99" s="33">
        <v>174</v>
      </c>
      <c r="G99" s="40"/>
      <c r="H99" s="15">
        <v>1.845</v>
      </c>
      <c r="I99" s="15">
        <v>1.8280000000000001</v>
      </c>
      <c r="J99" s="120">
        <f t="shared" si="8"/>
        <v>1.6999999999999904E-2</v>
      </c>
      <c r="K99" s="121">
        <f t="shared" si="9"/>
        <v>7.6021087314662275</v>
      </c>
      <c r="L99" s="15" t="s">
        <v>22</v>
      </c>
      <c r="M99" s="34">
        <f>VLOOKUP(L99,[1]allgemein!$B$3:$C$13,2,FALSE)</f>
        <v>1</v>
      </c>
      <c r="N99" s="14">
        <v>25</v>
      </c>
      <c r="O99" s="13" t="s">
        <v>28</v>
      </c>
      <c r="P99" s="13"/>
      <c r="Q99" s="13"/>
      <c r="R99" s="13"/>
      <c r="S99" s="6"/>
      <c r="AZ99" s="9"/>
    </row>
    <row r="100" spans="2:52" x14ac:dyDescent="0.2">
      <c r="B100" s="13" t="s">
        <v>274</v>
      </c>
      <c r="C100" s="13" t="s">
        <v>28</v>
      </c>
      <c r="D100" s="32">
        <v>25.2</v>
      </c>
      <c r="E100" s="32">
        <v>0</v>
      </c>
      <c r="F100" s="33">
        <v>173</v>
      </c>
      <c r="G100" s="40"/>
      <c r="H100" s="15">
        <v>1.84</v>
      </c>
      <c r="I100" s="15">
        <v>1.825</v>
      </c>
      <c r="J100" s="120">
        <f t="shared" si="8"/>
        <v>1.5000000000000124E-2</v>
      </c>
      <c r="K100" s="121">
        <f t="shared" si="9"/>
        <v>7.5584184514003301</v>
      </c>
      <c r="L100" s="15" t="s">
        <v>22</v>
      </c>
      <c r="M100" s="34">
        <f>VLOOKUP(L100,[1]allgemein!$B$3:$C$13,2,FALSE)</f>
        <v>1</v>
      </c>
      <c r="N100" s="14">
        <v>25</v>
      </c>
      <c r="O100" s="13" t="s">
        <v>28</v>
      </c>
      <c r="P100" s="13"/>
      <c r="Q100" s="13"/>
      <c r="R100" s="13"/>
      <c r="S100" s="6"/>
      <c r="AZ100" s="9"/>
    </row>
    <row r="101" spans="2:52" x14ac:dyDescent="0.2">
      <c r="B101" s="13" t="s">
        <v>275</v>
      </c>
      <c r="C101" s="13" t="s">
        <v>28</v>
      </c>
      <c r="D101" s="32">
        <v>25.2</v>
      </c>
      <c r="E101" s="32">
        <v>0</v>
      </c>
      <c r="F101" s="33">
        <v>174</v>
      </c>
      <c r="G101" s="40"/>
      <c r="H101" s="15">
        <v>1.833</v>
      </c>
      <c r="I101" s="15">
        <v>1.8169999999999999</v>
      </c>
      <c r="J101" s="120">
        <f t="shared" si="8"/>
        <v>1.6000000000000014E-2</v>
      </c>
      <c r="K101" s="121">
        <f t="shared" si="9"/>
        <v>7.6021087314662275</v>
      </c>
      <c r="L101" s="15" t="s">
        <v>22</v>
      </c>
      <c r="M101" s="34">
        <f>VLOOKUP(L101,[1]allgemein!$B$3:$C$13,2,FALSE)</f>
        <v>1</v>
      </c>
      <c r="N101" s="14">
        <v>25</v>
      </c>
      <c r="O101" s="13" t="s">
        <v>28</v>
      </c>
      <c r="P101" s="13"/>
      <c r="Q101" s="13"/>
      <c r="R101" s="13"/>
      <c r="S101" s="6"/>
      <c r="AZ101" s="9"/>
    </row>
    <row r="102" spans="2:52" x14ac:dyDescent="0.2">
      <c r="B102" s="13" t="s">
        <v>276</v>
      </c>
      <c r="C102" s="13" t="s">
        <v>28</v>
      </c>
      <c r="D102" s="32">
        <v>24.9</v>
      </c>
      <c r="E102" s="32">
        <v>0</v>
      </c>
      <c r="F102" s="33">
        <v>173</v>
      </c>
      <c r="G102" s="40"/>
      <c r="H102" s="15">
        <v>1.831</v>
      </c>
      <c r="I102" s="15">
        <v>1.8120000000000001</v>
      </c>
      <c r="J102" s="120">
        <f t="shared" si="8"/>
        <v>1.8999999999999906E-2</v>
      </c>
      <c r="K102" s="121">
        <f t="shared" si="9"/>
        <v>7.5508182317408012</v>
      </c>
      <c r="L102" s="15" t="s">
        <v>22</v>
      </c>
      <c r="M102" s="34">
        <f>VLOOKUP(L102,[1]allgemein!$B$3:$C$13,2,FALSE)</f>
        <v>1</v>
      </c>
      <c r="N102" s="14">
        <v>25</v>
      </c>
      <c r="O102" s="13" t="s">
        <v>28</v>
      </c>
      <c r="P102" s="13"/>
      <c r="Q102" s="13"/>
      <c r="R102" s="13"/>
      <c r="S102" s="6"/>
      <c r="AZ102" s="9"/>
    </row>
    <row r="103" spans="2:52" x14ac:dyDescent="0.2">
      <c r="B103" s="13" t="s">
        <v>277</v>
      </c>
      <c r="C103" s="13" t="s">
        <v>28</v>
      </c>
      <c r="D103" s="32">
        <v>24.6</v>
      </c>
      <c r="E103" s="32">
        <v>0</v>
      </c>
      <c r="F103" s="33">
        <v>173</v>
      </c>
      <c r="G103" s="40"/>
      <c r="H103" s="15">
        <v>1.831</v>
      </c>
      <c r="I103" s="15">
        <v>1.8149999999999999</v>
      </c>
      <c r="J103" s="120">
        <f t="shared" si="8"/>
        <v>1.6000000000000014E-2</v>
      </c>
      <c r="K103" s="121">
        <f t="shared" si="9"/>
        <v>7.5432180120812742</v>
      </c>
      <c r="L103" s="15" t="s">
        <v>22</v>
      </c>
      <c r="M103" s="34">
        <f>VLOOKUP(L103,[1]allgemein!$B$3:$C$13,2,FALSE)</f>
        <v>1</v>
      </c>
      <c r="N103" s="14">
        <v>25</v>
      </c>
      <c r="O103" s="13" t="s">
        <v>28</v>
      </c>
      <c r="P103" s="13"/>
      <c r="Q103" s="13"/>
      <c r="R103" s="13"/>
      <c r="S103" s="6"/>
      <c r="AZ103" s="9"/>
    </row>
    <row r="104" spans="2:52" x14ac:dyDescent="0.2">
      <c r="B104" s="13" t="s">
        <v>279</v>
      </c>
      <c r="C104" s="13">
        <v>496140</v>
      </c>
      <c r="D104" s="32">
        <v>26.4</v>
      </c>
      <c r="E104" s="32">
        <v>0</v>
      </c>
      <c r="F104" s="33">
        <v>280</v>
      </c>
      <c r="G104" s="40"/>
      <c r="H104" s="15">
        <v>1.8740000000000001</v>
      </c>
      <c r="I104" s="15">
        <v>1.8580000000000001</v>
      </c>
      <c r="J104" s="120">
        <f t="shared" ref="J104:J111" si="10">IF(M104&lt;&gt;"",(H104-I104)/M104,"")</f>
        <v>1.6000000000000014E-2</v>
      </c>
      <c r="K104" s="121">
        <f t="shared" ref="K104:K111" si="11">(F104*(273.15+D104)/273.15)/(M104*N104)</f>
        <v>7.6765513454146062</v>
      </c>
      <c r="L104" s="15" t="s">
        <v>23</v>
      </c>
      <c r="M104" s="34">
        <f>VLOOKUP(L104,[1]allgemein!$B$3:$C$13,2,FALSE)</f>
        <v>1</v>
      </c>
      <c r="N104" s="14">
        <v>40</v>
      </c>
      <c r="O104" s="13" t="s">
        <v>286</v>
      </c>
      <c r="P104" s="13"/>
      <c r="Q104" s="13"/>
      <c r="R104" s="13"/>
      <c r="S104" s="6"/>
      <c r="AZ104" s="9"/>
    </row>
    <row r="105" spans="2:52" x14ac:dyDescent="0.2">
      <c r="B105" s="13" t="s">
        <v>280</v>
      </c>
      <c r="C105" s="13" t="s">
        <v>28</v>
      </c>
      <c r="D105" s="32">
        <v>26.4</v>
      </c>
      <c r="E105" s="32">
        <v>0</v>
      </c>
      <c r="F105" s="33">
        <v>281</v>
      </c>
      <c r="G105" s="40"/>
      <c r="H105" s="15">
        <v>1.8660000000000001</v>
      </c>
      <c r="I105" s="15">
        <v>1.85</v>
      </c>
      <c r="J105" s="120">
        <f t="shared" si="10"/>
        <v>1.6000000000000014E-2</v>
      </c>
      <c r="K105" s="121">
        <f t="shared" si="11"/>
        <v>7.7039676002196584</v>
      </c>
      <c r="L105" s="15" t="s">
        <v>23</v>
      </c>
      <c r="M105" s="34">
        <f>VLOOKUP(L105,[1]allgemein!$B$3:$C$13,2,FALSE)</f>
        <v>1</v>
      </c>
      <c r="N105" s="14">
        <v>40</v>
      </c>
      <c r="O105" s="13" t="s">
        <v>287</v>
      </c>
      <c r="P105" s="13"/>
      <c r="Q105" s="13"/>
      <c r="R105" s="13"/>
      <c r="S105" s="6"/>
      <c r="AZ105" s="9"/>
    </row>
    <row r="106" spans="2:52" x14ac:dyDescent="0.2">
      <c r="B106" s="13" t="s">
        <v>281</v>
      </c>
      <c r="C106" s="13" t="s">
        <v>28</v>
      </c>
      <c r="D106" s="32">
        <v>26.4</v>
      </c>
      <c r="E106" s="32">
        <v>0.1</v>
      </c>
      <c r="F106" s="33">
        <v>281</v>
      </c>
      <c r="G106" s="40"/>
      <c r="H106" s="15">
        <v>1.871</v>
      </c>
      <c r="I106" s="15">
        <v>1.8560000000000001</v>
      </c>
      <c r="J106" s="120">
        <f t="shared" si="10"/>
        <v>1.4999999999999902E-2</v>
      </c>
      <c r="K106" s="121">
        <f t="shared" si="11"/>
        <v>7.7039676002196584</v>
      </c>
      <c r="L106" s="15" t="s">
        <v>23</v>
      </c>
      <c r="M106" s="34">
        <f>VLOOKUP(L106,[1]allgemein!$B$3:$C$13,2,FALSE)</f>
        <v>1</v>
      </c>
      <c r="N106" s="14">
        <v>40</v>
      </c>
      <c r="O106" s="13" t="s">
        <v>28</v>
      </c>
      <c r="P106" s="13"/>
      <c r="Q106" s="13"/>
      <c r="R106" s="13"/>
      <c r="S106" s="6"/>
      <c r="AZ106" s="9"/>
    </row>
    <row r="107" spans="2:52" x14ac:dyDescent="0.2">
      <c r="B107" s="13" t="s">
        <v>282</v>
      </c>
      <c r="C107" s="13" t="s">
        <v>28</v>
      </c>
      <c r="D107" s="32">
        <v>26.4</v>
      </c>
      <c r="E107" s="32">
        <v>0</v>
      </c>
      <c r="F107" s="33">
        <v>281</v>
      </c>
      <c r="G107" s="40"/>
      <c r="H107" s="15">
        <v>1.8620000000000001</v>
      </c>
      <c r="I107" s="15">
        <v>1.849</v>
      </c>
      <c r="J107" s="120">
        <f t="shared" si="10"/>
        <v>1.3000000000000123E-2</v>
      </c>
      <c r="K107" s="121">
        <f t="shared" si="11"/>
        <v>7.7039676002196584</v>
      </c>
      <c r="L107" s="15" t="s">
        <v>23</v>
      </c>
      <c r="M107" s="34">
        <f>VLOOKUP(L107,[1]allgemein!$B$3:$C$13,2,FALSE)</f>
        <v>1</v>
      </c>
      <c r="N107" s="14">
        <v>40</v>
      </c>
      <c r="O107" s="13" t="s">
        <v>28</v>
      </c>
      <c r="P107" s="13"/>
      <c r="Q107" s="13"/>
      <c r="R107" s="13"/>
      <c r="S107" s="6"/>
      <c r="AZ107" s="9"/>
    </row>
    <row r="108" spans="2:52" x14ac:dyDescent="0.2">
      <c r="B108" s="13" t="s">
        <v>283</v>
      </c>
      <c r="C108" s="13" t="s">
        <v>28</v>
      </c>
      <c r="D108" s="32">
        <v>26.4</v>
      </c>
      <c r="E108" s="32">
        <v>0</v>
      </c>
      <c r="F108" s="33">
        <v>281</v>
      </c>
      <c r="G108" s="40"/>
      <c r="H108" s="15">
        <v>1.8520000000000001</v>
      </c>
      <c r="I108" s="15">
        <v>1.837</v>
      </c>
      <c r="J108" s="120">
        <f t="shared" si="10"/>
        <v>1.5000000000000124E-2</v>
      </c>
      <c r="K108" s="121">
        <f t="shared" si="11"/>
        <v>7.7039676002196584</v>
      </c>
      <c r="L108" s="15" t="s">
        <v>23</v>
      </c>
      <c r="M108" s="34">
        <f>VLOOKUP(L108,[1]allgemein!$B$3:$C$13,2,FALSE)</f>
        <v>1</v>
      </c>
      <c r="N108" s="14">
        <v>40</v>
      </c>
      <c r="O108" s="13" t="s">
        <v>28</v>
      </c>
      <c r="P108" s="13"/>
      <c r="Q108" s="13"/>
      <c r="R108" s="13"/>
      <c r="S108" s="6"/>
      <c r="AZ108" s="9"/>
    </row>
    <row r="109" spans="2:52" x14ac:dyDescent="0.2">
      <c r="B109" s="13" t="s">
        <v>284</v>
      </c>
      <c r="C109" s="13" t="s">
        <v>28</v>
      </c>
      <c r="D109" s="32">
        <v>26.3</v>
      </c>
      <c r="E109" s="32">
        <v>0.1</v>
      </c>
      <c r="F109" s="33">
        <v>281</v>
      </c>
      <c r="G109" s="40"/>
      <c r="H109" s="15">
        <v>1.853</v>
      </c>
      <c r="I109" s="15">
        <v>1.8380000000000001</v>
      </c>
      <c r="J109" s="120">
        <f t="shared" si="10"/>
        <v>1.4999999999999902E-2</v>
      </c>
      <c r="K109" s="121">
        <f t="shared" si="11"/>
        <v>7.7013957532491304</v>
      </c>
      <c r="L109" s="15" t="s">
        <v>23</v>
      </c>
      <c r="M109" s="34">
        <f>VLOOKUP(L109,[1]allgemein!$B$3:$C$13,2,FALSE)</f>
        <v>1</v>
      </c>
      <c r="N109" s="14">
        <v>40</v>
      </c>
      <c r="O109" s="13" t="s">
        <v>28</v>
      </c>
      <c r="P109" s="13"/>
      <c r="Q109" s="13"/>
      <c r="R109" s="13"/>
      <c r="S109" s="6"/>
      <c r="AZ109" s="9"/>
    </row>
    <row r="110" spans="2:52" x14ac:dyDescent="0.2">
      <c r="B110" s="13" t="s">
        <v>285</v>
      </c>
      <c r="C110" s="13" t="s">
        <v>28</v>
      </c>
      <c r="D110" s="32">
        <v>26.1</v>
      </c>
      <c r="E110" s="32">
        <v>0</v>
      </c>
      <c r="F110" s="33">
        <v>281</v>
      </c>
      <c r="G110" s="40"/>
      <c r="H110" s="15">
        <v>1.8480000000000001</v>
      </c>
      <c r="I110" s="15">
        <v>1.8340000000000001</v>
      </c>
      <c r="J110" s="120">
        <f t="shared" si="10"/>
        <v>1.4000000000000012E-2</v>
      </c>
      <c r="K110" s="121">
        <f t="shared" si="11"/>
        <v>7.6962520593080725</v>
      </c>
      <c r="L110" s="15" t="s">
        <v>23</v>
      </c>
      <c r="M110" s="34">
        <f>VLOOKUP(L110,[1]allgemein!$B$3:$C$13,2,FALSE)</f>
        <v>1</v>
      </c>
      <c r="N110" s="14">
        <v>40</v>
      </c>
      <c r="O110" s="13" t="s">
        <v>28</v>
      </c>
      <c r="P110" s="13"/>
      <c r="Q110" s="13"/>
      <c r="R110" s="13"/>
      <c r="S110" s="6"/>
      <c r="AZ110" s="9"/>
    </row>
    <row r="111" spans="2:52" x14ac:dyDescent="0.2">
      <c r="B111" s="13" t="s">
        <v>288</v>
      </c>
      <c r="C111" s="13" t="s">
        <v>28</v>
      </c>
      <c r="D111" s="32">
        <v>25.6</v>
      </c>
      <c r="E111" s="32">
        <v>0</v>
      </c>
      <c r="F111" s="33">
        <v>857</v>
      </c>
      <c r="G111" s="40">
        <v>1.8129999999999999</v>
      </c>
      <c r="H111" s="15">
        <v>5.4480000000000004</v>
      </c>
      <c r="I111" s="15">
        <v>5.4039999999999999</v>
      </c>
      <c r="J111" s="120">
        <f t="shared" si="10"/>
        <v>1.4666666666666828E-2</v>
      </c>
      <c r="K111" s="121">
        <f t="shared" si="11"/>
        <v>7.8109936542803107</v>
      </c>
      <c r="L111" s="15" t="s">
        <v>10</v>
      </c>
      <c r="M111" s="34">
        <f>VLOOKUP(L111,[1]allgemein!$B$3:$C$13,2,FALSE)</f>
        <v>3</v>
      </c>
      <c r="N111" s="14">
        <v>40</v>
      </c>
      <c r="O111" s="13" t="s">
        <v>293</v>
      </c>
      <c r="P111" s="13"/>
      <c r="Q111" s="13"/>
      <c r="R111" s="13"/>
      <c r="S111" s="6"/>
      <c r="AZ111" s="9"/>
    </row>
    <row r="112" spans="2:52" x14ac:dyDescent="0.2">
      <c r="C112" s="13" t="s">
        <v>28</v>
      </c>
      <c r="D112" s="32"/>
      <c r="E112" s="32"/>
      <c r="F112" s="33"/>
      <c r="G112" s="40">
        <v>1.8169999999999999</v>
      </c>
      <c r="H112" s="15"/>
      <c r="I112" s="15"/>
      <c r="J112" s="120"/>
      <c r="K112" s="121"/>
      <c r="L112" s="15"/>
      <c r="M112" s="34"/>
      <c r="N112" s="14"/>
      <c r="O112" s="13"/>
      <c r="P112" s="13"/>
      <c r="Q112" s="13"/>
      <c r="R112" s="13"/>
      <c r="S112" s="6"/>
      <c r="AZ112" s="9"/>
    </row>
    <row r="113" spans="2:52" x14ac:dyDescent="0.2">
      <c r="B113" s="13"/>
      <c r="C113" s="13" t="s">
        <v>28</v>
      </c>
      <c r="D113" s="32"/>
      <c r="E113" s="32"/>
      <c r="F113" s="33"/>
      <c r="G113" s="40">
        <v>1.8180000000000001</v>
      </c>
      <c r="H113" s="15"/>
      <c r="I113" s="15"/>
      <c r="J113" s="120"/>
      <c r="K113" s="121"/>
      <c r="L113" s="15"/>
      <c r="M113" s="34"/>
      <c r="N113" s="14"/>
      <c r="O113" s="13"/>
      <c r="P113" s="13"/>
      <c r="Q113" s="13"/>
      <c r="R113" s="13"/>
      <c r="S113" s="6"/>
      <c r="AZ113" s="9"/>
    </row>
    <row r="114" spans="2:52" x14ac:dyDescent="0.2">
      <c r="B114" s="13" t="s">
        <v>289</v>
      </c>
      <c r="C114" s="13" t="s">
        <v>28</v>
      </c>
      <c r="D114" s="32">
        <v>25.5</v>
      </c>
      <c r="E114" s="32">
        <v>0</v>
      </c>
      <c r="F114" s="33">
        <v>857</v>
      </c>
      <c r="G114" s="40">
        <v>1.825</v>
      </c>
      <c r="H114" s="15">
        <v>5.4640000000000004</v>
      </c>
      <c r="I114" s="15">
        <v>5.4139999999999997</v>
      </c>
      <c r="J114" s="120">
        <f>IF(M114&lt;&gt;"",(H114-I114)/M114,"")</f>
        <v>1.6666666666666902E-2</v>
      </c>
      <c r="K114" s="121">
        <f>(F114*(273.15+D114)/273.15)/(M114*N114)</f>
        <v>7.8083790957349448</v>
      </c>
      <c r="L114" s="15" t="s">
        <v>10</v>
      </c>
      <c r="M114" s="34">
        <f>VLOOKUP(L114,[1]allgemein!$B$3:$C$13,2,FALSE)</f>
        <v>3</v>
      </c>
      <c r="N114" s="14">
        <v>40</v>
      </c>
      <c r="O114" s="13" t="s">
        <v>28</v>
      </c>
      <c r="P114" s="13"/>
      <c r="Q114" s="13"/>
      <c r="R114" s="13"/>
      <c r="S114" s="6"/>
      <c r="AZ114" s="9"/>
    </row>
    <row r="115" spans="2:52" x14ac:dyDescent="0.2">
      <c r="B115" s="13"/>
      <c r="C115" s="13" t="s">
        <v>28</v>
      </c>
      <c r="D115" s="32"/>
      <c r="E115" s="32"/>
      <c r="F115" s="33"/>
      <c r="G115" s="40">
        <v>1.8180000000000001</v>
      </c>
      <c r="H115" s="15"/>
      <c r="I115" s="15"/>
      <c r="J115" s="120"/>
      <c r="K115" s="121"/>
      <c r="L115" s="15"/>
      <c r="M115" s="34"/>
      <c r="N115" s="14"/>
      <c r="O115" s="13"/>
      <c r="P115" s="13"/>
      <c r="Q115" s="13"/>
      <c r="R115" s="13"/>
      <c r="S115" s="6"/>
      <c r="AZ115" s="9"/>
    </row>
    <row r="116" spans="2:52" x14ac:dyDescent="0.2">
      <c r="B116" s="13"/>
      <c r="C116" s="13" t="s">
        <v>28</v>
      </c>
      <c r="D116" s="32"/>
      <c r="E116" s="32"/>
      <c r="F116" s="33"/>
      <c r="G116" s="40">
        <v>1.821</v>
      </c>
      <c r="H116" s="15"/>
      <c r="I116" s="15"/>
      <c r="J116" s="120"/>
      <c r="K116" s="121"/>
      <c r="L116" s="15"/>
      <c r="M116" s="34"/>
      <c r="N116" s="14"/>
      <c r="O116" s="13"/>
      <c r="P116" s="13"/>
      <c r="Q116" s="13"/>
      <c r="R116" s="13"/>
      <c r="S116" s="6"/>
      <c r="AZ116" s="9"/>
    </row>
    <row r="117" spans="2:52" x14ac:dyDescent="0.2">
      <c r="B117" s="13" t="s">
        <v>290</v>
      </c>
      <c r="C117" s="13" t="s">
        <v>28</v>
      </c>
      <c r="D117" s="32">
        <v>25.6</v>
      </c>
      <c r="E117" s="32">
        <v>0</v>
      </c>
      <c r="F117" s="33">
        <v>569</v>
      </c>
      <c r="G117" s="15">
        <v>1.8260000000000001</v>
      </c>
      <c r="H117" s="15">
        <v>3.6429999999999998</v>
      </c>
      <c r="I117" s="15">
        <v>3.613</v>
      </c>
      <c r="J117" s="120">
        <f>IF(M117&lt;&gt;"",(H117-I117)/M117,"")</f>
        <v>1.4999999999999902E-2</v>
      </c>
      <c r="K117" s="121">
        <f>(F117*(273.15+D117)/273.15)/(M117*N117)</f>
        <v>7.7790934468240902</v>
      </c>
      <c r="L117" s="15" t="s">
        <v>8</v>
      </c>
      <c r="M117" s="34">
        <f>VLOOKUP(L117,[1]allgemein!$B$3:$C$13,2,FALSE)</f>
        <v>2</v>
      </c>
      <c r="N117" s="14">
        <v>40</v>
      </c>
      <c r="O117" s="13" t="s">
        <v>294</v>
      </c>
      <c r="P117" s="13"/>
      <c r="Q117" s="13"/>
      <c r="R117" s="13"/>
      <c r="S117" s="6"/>
      <c r="AZ117" s="9"/>
    </row>
    <row r="118" spans="2:52" x14ac:dyDescent="0.2">
      <c r="B118" s="13"/>
      <c r="C118" s="13" t="s">
        <v>28</v>
      </c>
      <c r="D118" s="32"/>
      <c r="E118" s="32"/>
      <c r="F118" s="33"/>
      <c r="G118" s="15">
        <v>1.8169999999999999</v>
      </c>
      <c r="H118" s="15"/>
      <c r="I118" s="15"/>
      <c r="J118" s="120"/>
      <c r="K118" s="121"/>
      <c r="L118" s="15"/>
      <c r="M118" s="34"/>
      <c r="N118" s="14"/>
      <c r="O118" s="13"/>
      <c r="P118" s="13"/>
      <c r="Q118" s="13"/>
      <c r="R118" s="13"/>
      <c r="S118" s="6"/>
      <c r="AZ118" s="9"/>
    </row>
    <row r="119" spans="2:52" x14ac:dyDescent="0.2">
      <c r="B119" s="13" t="s">
        <v>291</v>
      </c>
      <c r="C119" s="13" t="s">
        <v>28</v>
      </c>
      <c r="D119" s="32">
        <v>25.4</v>
      </c>
      <c r="E119" s="32">
        <v>0</v>
      </c>
      <c r="F119" s="33">
        <v>570</v>
      </c>
      <c r="G119" s="40">
        <v>1.83</v>
      </c>
      <c r="H119" s="15">
        <v>3.657</v>
      </c>
      <c r="I119" s="15">
        <v>3.6219999999999999</v>
      </c>
      <c r="J119" s="120">
        <f>IF(M119&lt;&gt;"",(H119-I119)/M119,"")</f>
        <v>1.7500000000000071E-2</v>
      </c>
      <c r="K119" s="121">
        <f>(F119*(273.15+D119)/273.15)/(M119*N119)</f>
        <v>7.787548050521691</v>
      </c>
      <c r="L119" s="15" t="s">
        <v>8</v>
      </c>
      <c r="M119" s="34">
        <f>VLOOKUP(L119,[1]allgemein!$B$3:$C$13,2,FALSE)</f>
        <v>2</v>
      </c>
      <c r="N119" s="14">
        <v>40</v>
      </c>
      <c r="O119" s="13" t="s">
        <v>28</v>
      </c>
      <c r="P119" s="13"/>
      <c r="Q119" s="13"/>
      <c r="R119" s="13"/>
      <c r="S119" s="6"/>
      <c r="AZ119" s="9"/>
    </row>
    <row r="120" spans="2:52" x14ac:dyDescent="0.2">
      <c r="B120" s="13"/>
      <c r="C120" s="13" t="s">
        <v>28</v>
      </c>
      <c r="D120" s="114"/>
      <c r="E120" s="114"/>
      <c r="F120" s="115"/>
      <c r="G120" s="40">
        <v>1.827</v>
      </c>
      <c r="H120" s="117"/>
      <c r="I120" s="117"/>
      <c r="J120" s="120"/>
      <c r="K120" s="121"/>
      <c r="L120" s="15"/>
      <c r="M120" s="34"/>
      <c r="N120" s="14"/>
      <c r="O120" s="13"/>
      <c r="P120" s="13"/>
      <c r="Q120" s="13"/>
      <c r="R120" s="13"/>
      <c r="S120" s="6"/>
      <c r="AZ120" s="9"/>
    </row>
    <row r="121" spans="2:52" x14ac:dyDescent="0.2">
      <c r="B121" s="13"/>
      <c r="C121" s="13"/>
      <c r="D121" s="32"/>
      <c r="E121" s="32"/>
      <c r="F121" s="33"/>
      <c r="G121" s="40"/>
      <c r="H121" s="15"/>
      <c r="I121" s="15"/>
      <c r="J121" s="105"/>
      <c r="K121" s="106"/>
      <c r="L121" s="15"/>
      <c r="M121" s="34"/>
      <c r="N121" s="92"/>
      <c r="O121" s="13"/>
      <c r="Q121" s="13"/>
      <c r="R121" s="13"/>
      <c r="S121" s="6"/>
      <c r="AZ121" s="9"/>
    </row>
    <row r="122" spans="2:52" x14ac:dyDescent="0.2">
      <c r="B122" s="13"/>
      <c r="C122" s="13"/>
      <c r="D122" s="32"/>
      <c r="E122" s="32"/>
      <c r="F122" s="33"/>
      <c r="G122" s="40"/>
      <c r="H122" s="15"/>
      <c r="I122" s="15"/>
      <c r="J122" s="105"/>
      <c r="K122" s="106"/>
      <c r="L122" s="15"/>
      <c r="M122" s="34"/>
      <c r="N122" s="92"/>
      <c r="O122" s="13"/>
      <c r="P122" s="67"/>
      <c r="Q122" s="13"/>
      <c r="R122" s="13"/>
      <c r="S122" s="6"/>
      <c r="AZ122" s="9"/>
    </row>
    <row r="123" spans="2:52" ht="15" x14ac:dyDescent="0.2">
      <c r="B123" s="70" t="s">
        <v>101</v>
      </c>
      <c r="C123" s="13"/>
      <c r="D123" s="32"/>
      <c r="E123" s="32"/>
      <c r="F123" s="33"/>
      <c r="G123" s="40"/>
      <c r="H123" s="15"/>
      <c r="I123" s="15"/>
      <c r="J123" s="105"/>
      <c r="K123" s="106"/>
      <c r="L123" s="15"/>
      <c r="M123" s="34"/>
      <c r="N123" s="14"/>
      <c r="O123" s="13"/>
      <c r="P123" s="13"/>
      <c r="Q123" s="13"/>
      <c r="R123" s="13"/>
      <c r="S123" s="6"/>
      <c r="AZ123" s="9"/>
    </row>
    <row r="124" spans="2:52" x14ac:dyDescent="0.2">
      <c r="B124" s="13" t="s">
        <v>214</v>
      </c>
      <c r="C124" s="13"/>
      <c r="D124" s="32"/>
      <c r="E124" s="32"/>
      <c r="F124" s="33"/>
      <c r="G124" s="40"/>
      <c r="H124" s="40"/>
      <c r="I124" s="7"/>
      <c r="J124" s="65">
        <f>IF(M124&lt;&gt;"",(H124-I124)/M124,"")</f>
        <v>0</v>
      </c>
      <c r="K124" s="66">
        <f>(F124*(273.15+D124)/273.15)/(M124*N124)</f>
        <v>0</v>
      </c>
      <c r="L124" s="15" t="s">
        <v>40</v>
      </c>
      <c r="M124" s="34">
        <f>VLOOKUP(L124,[1]allgemein!$B$3:$C$13,2,FALSE)</f>
        <v>1</v>
      </c>
      <c r="N124" s="14">
        <v>40</v>
      </c>
      <c r="O124" s="13"/>
      <c r="P124" s="13" t="s">
        <v>229</v>
      </c>
      <c r="Q124" s="13"/>
      <c r="R124" s="13"/>
      <c r="S124" s="6"/>
      <c r="AZ124" s="9"/>
    </row>
    <row r="125" spans="2:52" x14ac:dyDescent="0.2">
      <c r="B125" s="13"/>
      <c r="C125" s="13"/>
      <c r="D125" s="32"/>
      <c r="E125" s="32"/>
      <c r="F125" s="33"/>
      <c r="G125" s="40"/>
      <c r="H125" s="40"/>
      <c r="I125" s="7"/>
      <c r="J125" s="65"/>
      <c r="K125" s="66"/>
      <c r="L125" s="15"/>
      <c r="M125" s="34"/>
      <c r="N125" s="14"/>
      <c r="O125" s="13"/>
      <c r="P125" s="13"/>
      <c r="Q125" s="13"/>
      <c r="R125" s="13"/>
      <c r="S125" s="6"/>
      <c r="AZ125" s="9"/>
    </row>
    <row r="126" spans="2:52" x14ac:dyDescent="0.2">
      <c r="B126" s="13" t="s">
        <v>228</v>
      </c>
      <c r="C126" s="13">
        <v>700977</v>
      </c>
      <c r="D126" s="32">
        <v>24.8</v>
      </c>
      <c r="E126" s="32">
        <v>0</v>
      </c>
      <c r="F126" s="33">
        <v>844</v>
      </c>
      <c r="G126" s="40">
        <v>1.8340000000000001</v>
      </c>
      <c r="H126" s="40">
        <v>5.6029999999999998</v>
      </c>
      <c r="I126" s="7">
        <v>5.468</v>
      </c>
      <c r="J126" s="105">
        <f>IF(M126&lt;&gt;"",(H126-I126)/M126,"")</f>
        <v>4.4999999999999929E-2</v>
      </c>
      <c r="K126" s="106">
        <f>(F126*(273.15+D126)/273.15)/(M126*N126)</f>
        <v>7.6719079870644951</v>
      </c>
      <c r="L126" s="15" t="s">
        <v>10</v>
      </c>
      <c r="M126" s="34">
        <f>VLOOKUP(L126,allgemein!$B$3:$C$13,2,FALSE)</f>
        <v>3</v>
      </c>
      <c r="N126" s="14">
        <v>40</v>
      </c>
      <c r="O126" s="13" t="s">
        <v>253</v>
      </c>
      <c r="P126" s="6" t="s">
        <v>254</v>
      </c>
      <c r="Q126" s="13"/>
      <c r="R126" s="13"/>
      <c r="S126" s="6"/>
      <c r="AZ126" s="9"/>
    </row>
    <row r="127" spans="2:52" x14ac:dyDescent="0.2">
      <c r="B127" s="13"/>
      <c r="C127" s="13" t="s">
        <v>28</v>
      </c>
      <c r="D127" s="32"/>
      <c r="E127" s="32"/>
      <c r="F127" s="33"/>
      <c r="G127" s="40">
        <v>1.931</v>
      </c>
      <c r="H127" s="40"/>
      <c r="I127" s="7"/>
      <c r="J127" s="65"/>
      <c r="K127" s="66"/>
      <c r="L127" s="15"/>
      <c r="M127" s="34"/>
      <c r="N127" s="14"/>
      <c r="O127" s="13"/>
      <c r="P127" s="13"/>
      <c r="Q127" s="13"/>
      <c r="R127" s="13"/>
      <c r="S127" s="6"/>
      <c r="AZ127" s="9"/>
    </row>
    <row r="128" spans="2:52" x14ac:dyDescent="0.2">
      <c r="B128" s="13"/>
      <c r="C128" s="13">
        <v>496138</v>
      </c>
      <c r="D128" s="32"/>
      <c r="E128" s="32"/>
      <c r="F128" s="33"/>
      <c r="G128" s="40">
        <v>1.841</v>
      </c>
      <c r="H128" s="40"/>
      <c r="I128" s="7"/>
      <c r="J128" s="65"/>
      <c r="K128" s="66"/>
      <c r="L128" s="15"/>
      <c r="M128" s="34"/>
      <c r="N128" s="14"/>
      <c r="O128" s="13"/>
      <c r="P128" s="13"/>
      <c r="Q128" s="13"/>
      <c r="R128" s="13"/>
      <c r="S128" s="6"/>
      <c r="AZ128" s="9"/>
    </row>
    <row r="129" spans="2:52" x14ac:dyDescent="0.2">
      <c r="B129" s="13" t="s">
        <v>28</v>
      </c>
      <c r="C129" s="13">
        <v>700977</v>
      </c>
      <c r="D129" s="32">
        <v>23.2</v>
      </c>
      <c r="E129" s="32">
        <v>0</v>
      </c>
      <c r="F129" s="33">
        <v>852</v>
      </c>
      <c r="G129" s="40">
        <v>1.8380000000000001</v>
      </c>
      <c r="H129" s="40">
        <v>5.5289999999999999</v>
      </c>
      <c r="I129" s="7">
        <v>5.4779999999999998</v>
      </c>
      <c r="J129" s="105">
        <f>IF(M129&lt;&gt;"",(H129-I129)/M129,"")</f>
        <v>1.7000000000000053E-2</v>
      </c>
      <c r="K129" s="106">
        <f>(F129*(273.15+D129)/273.15)/(M129*N129)</f>
        <v>7.7030386234669601</v>
      </c>
      <c r="L129" s="15" t="s">
        <v>10</v>
      </c>
      <c r="M129" s="34">
        <f>VLOOKUP(L129,allgemein!$B$3:$C$13,2,FALSE)</f>
        <v>3</v>
      </c>
      <c r="N129" s="14">
        <v>40</v>
      </c>
      <c r="O129" s="13"/>
      <c r="P129" s="6" t="s">
        <v>254</v>
      </c>
      <c r="Q129" s="13"/>
      <c r="R129" s="13"/>
      <c r="S129" s="6"/>
      <c r="AZ129" s="9"/>
    </row>
    <row r="130" spans="2:52" x14ac:dyDescent="0.2">
      <c r="B130" s="13"/>
      <c r="C130" s="13">
        <v>496138</v>
      </c>
      <c r="D130" s="32"/>
      <c r="E130" s="32"/>
      <c r="F130" s="33"/>
      <c r="G130" s="40">
        <v>1.845</v>
      </c>
      <c r="H130" s="40"/>
      <c r="I130" s="7"/>
      <c r="J130" s="65"/>
      <c r="K130" s="66"/>
      <c r="L130" s="15"/>
      <c r="M130" s="34"/>
      <c r="N130" s="14"/>
      <c r="O130" s="13"/>
      <c r="P130" s="13"/>
      <c r="Q130" s="13"/>
      <c r="R130" s="13"/>
      <c r="S130" s="6"/>
      <c r="AZ130" s="9"/>
    </row>
    <row r="131" spans="2:52" x14ac:dyDescent="0.2">
      <c r="B131" s="13"/>
      <c r="C131" s="13" t="s">
        <v>28</v>
      </c>
      <c r="D131" s="32"/>
      <c r="E131" s="32"/>
      <c r="F131" s="33"/>
      <c r="G131" s="40">
        <v>1.8460000000000001</v>
      </c>
      <c r="H131" s="40"/>
      <c r="I131" s="7"/>
      <c r="J131" s="65"/>
      <c r="K131" s="66"/>
      <c r="L131" s="15"/>
      <c r="M131" s="34"/>
      <c r="N131" s="14"/>
      <c r="O131" s="13"/>
      <c r="P131" s="13"/>
      <c r="Q131" s="13"/>
      <c r="R131" s="13"/>
      <c r="S131" s="6"/>
      <c r="AZ131" s="9"/>
    </row>
    <row r="132" spans="2:52" x14ac:dyDescent="0.2">
      <c r="B132" s="13"/>
      <c r="C132" s="13"/>
      <c r="D132" s="32"/>
      <c r="E132" s="32"/>
      <c r="F132" s="33"/>
      <c r="G132" s="40"/>
      <c r="H132" s="40"/>
      <c r="I132" s="7"/>
      <c r="J132" s="105"/>
      <c r="K132" s="106"/>
      <c r="L132" s="15"/>
      <c r="M132" s="34"/>
      <c r="N132" s="14"/>
      <c r="O132" s="13"/>
      <c r="P132" s="13"/>
      <c r="Q132" s="13"/>
      <c r="R132" s="13"/>
      <c r="S132" s="6"/>
      <c r="AZ132" s="9"/>
    </row>
    <row r="133" spans="2:52" x14ac:dyDescent="0.2">
      <c r="B133" s="13"/>
      <c r="C133" s="13"/>
      <c r="D133" s="32"/>
      <c r="E133" s="32"/>
      <c r="F133" s="33"/>
      <c r="G133" s="40"/>
      <c r="H133" s="15"/>
      <c r="I133" s="15"/>
      <c r="J133" s="105"/>
      <c r="K133" s="106"/>
      <c r="L133" s="15"/>
      <c r="M133" s="34"/>
      <c r="N133" s="14"/>
      <c r="O133" s="13"/>
      <c r="P133" s="13"/>
      <c r="Q133" s="13"/>
      <c r="R133" s="13"/>
      <c r="S133" s="6"/>
      <c r="AZ133" s="9"/>
    </row>
    <row r="134" spans="2:52" ht="15" x14ac:dyDescent="0.2">
      <c r="B134" s="70" t="s">
        <v>109</v>
      </c>
      <c r="C134" s="13"/>
      <c r="D134" s="32"/>
      <c r="E134" s="32"/>
      <c r="F134" s="33"/>
      <c r="G134" s="40"/>
      <c r="H134" s="15"/>
      <c r="I134" s="15"/>
      <c r="J134" s="105">
        <f t="shared" ref="J134:J139" si="12">IF(M134&lt;&gt;"",(H134-I134)/M134,"")</f>
        <v>0</v>
      </c>
      <c r="K134" s="106">
        <f t="shared" ref="K134:K139" si="13">(F134*(273.15+D134)/273.15)/(M134*N134)</f>
        <v>0</v>
      </c>
      <c r="L134" s="15" t="s">
        <v>9</v>
      </c>
      <c r="M134" s="34">
        <f>VLOOKUP(L134,allgemein!$B$3:$C$13,2,FALSE)</f>
        <v>1</v>
      </c>
      <c r="N134" s="14">
        <v>40</v>
      </c>
      <c r="O134" s="13"/>
      <c r="P134" s="13"/>
      <c r="Q134" s="13"/>
      <c r="R134" s="13"/>
      <c r="S134" s="6"/>
      <c r="AZ134" s="9"/>
    </row>
    <row r="135" spans="2:52" x14ac:dyDescent="0.2">
      <c r="B135" s="13" t="s">
        <v>196</v>
      </c>
      <c r="C135" s="13"/>
      <c r="D135" s="32">
        <v>23.7</v>
      </c>
      <c r="E135" s="32">
        <v>0</v>
      </c>
      <c r="F135" s="33">
        <v>281</v>
      </c>
      <c r="G135" s="40"/>
      <c r="H135" s="15">
        <v>1.8839999999999999</v>
      </c>
      <c r="I135" s="15">
        <v>1.825</v>
      </c>
      <c r="J135" s="105">
        <f t="shared" si="12"/>
        <v>5.8999999999999941E-2</v>
      </c>
      <c r="K135" s="106">
        <f t="shared" si="13"/>
        <v>7.6345277320153757</v>
      </c>
      <c r="L135" s="15" t="s">
        <v>9</v>
      </c>
      <c r="M135" s="34">
        <f>VLOOKUP(L135,allgemein!$B$3:$C$13,2,FALSE)</f>
        <v>1</v>
      </c>
      <c r="N135" s="14">
        <v>40</v>
      </c>
      <c r="O135" s="13"/>
      <c r="P135" s="13"/>
      <c r="Q135" s="13"/>
      <c r="R135" s="13"/>
      <c r="S135" s="6"/>
      <c r="AZ135" s="9"/>
    </row>
    <row r="136" spans="2:52" x14ac:dyDescent="0.2">
      <c r="B136" s="13" t="s">
        <v>197</v>
      </c>
      <c r="C136" s="13"/>
      <c r="D136" s="32">
        <v>23.6</v>
      </c>
      <c r="E136" s="32">
        <v>0</v>
      </c>
      <c r="F136" s="33">
        <v>571</v>
      </c>
      <c r="G136" s="40"/>
      <c r="H136" s="15">
        <v>3.6749999999999998</v>
      </c>
      <c r="I136" s="15">
        <v>3.6349999999999998</v>
      </c>
      <c r="J136" s="105">
        <f t="shared" si="12"/>
        <v>2.0000000000000018E-2</v>
      </c>
      <c r="K136" s="106">
        <f t="shared" si="13"/>
        <v>7.7541758191469894</v>
      </c>
      <c r="L136" s="15" t="s">
        <v>8</v>
      </c>
      <c r="M136" s="34">
        <f>VLOOKUP(L136,allgemein!$B$3:$C$13,2,FALSE)</f>
        <v>2</v>
      </c>
      <c r="N136" s="14">
        <v>40</v>
      </c>
      <c r="O136" s="13"/>
      <c r="P136" s="13"/>
      <c r="Q136" s="13"/>
      <c r="R136" s="13"/>
      <c r="S136" s="6"/>
      <c r="AZ136" s="9"/>
    </row>
    <row r="137" spans="2:52" x14ac:dyDescent="0.2">
      <c r="B137" s="13" t="s">
        <v>210</v>
      </c>
      <c r="C137" s="13"/>
      <c r="D137" s="32">
        <v>21.8</v>
      </c>
      <c r="E137" s="32">
        <v>0</v>
      </c>
      <c r="F137" s="33">
        <v>836</v>
      </c>
      <c r="G137" s="40"/>
      <c r="H137" s="15">
        <v>5.3719999999999999</v>
      </c>
      <c r="I137" s="15">
        <v>5.3220000000000001</v>
      </c>
      <c r="J137" s="105">
        <f t="shared" si="12"/>
        <v>1.6666666666666607E-2</v>
      </c>
      <c r="K137" s="106">
        <f t="shared" si="13"/>
        <v>7.5226737445847824</v>
      </c>
      <c r="L137" s="15" t="s">
        <v>10</v>
      </c>
      <c r="M137" s="34">
        <f>VLOOKUP(L137,allgemein!$B$3:$C$13,2,FALSE)</f>
        <v>3</v>
      </c>
      <c r="N137" s="14">
        <v>40</v>
      </c>
      <c r="O137" s="13"/>
      <c r="P137" s="13" t="s">
        <v>212</v>
      </c>
      <c r="Q137" s="13"/>
      <c r="R137" s="13"/>
      <c r="S137" s="6"/>
      <c r="AZ137" s="9"/>
    </row>
    <row r="138" spans="2:52" x14ac:dyDescent="0.2">
      <c r="B138" s="13" t="s">
        <v>28</v>
      </c>
      <c r="C138" s="13"/>
      <c r="D138" s="32">
        <v>23.1</v>
      </c>
      <c r="E138" s="32">
        <v>0</v>
      </c>
      <c r="F138" s="33">
        <v>842</v>
      </c>
      <c r="G138" s="40"/>
      <c r="H138" s="15">
        <v>5.2450000000000001</v>
      </c>
      <c r="I138" s="15">
        <v>5.1890000000000001</v>
      </c>
      <c r="J138" s="105">
        <f t="shared" si="12"/>
        <v>1.8666666666666682E-2</v>
      </c>
      <c r="K138" s="106">
        <f t="shared" si="13"/>
        <v>7.6100585758740626</v>
      </c>
      <c r="L138" s="15" t="s">
        <v>10</v>
      </c>
      <c r="M138" s="34">
        <f>VLOOKUP(L138,allgemein!$B$3:$C$13,2,FALSE)</f>
        <v>3</v>
      </c>
      <c r="N138" s="14">
        <v>40</v>
      </c>
      <c r="O138" s="13"/>
      <c r="P138" s="13" t="s">
        <v>213</v>
      </c>
      <c r="Q138" s="13"/>
      <c r="R138" s="13"/>
      <c r="S138" s="6"/>
      <c r="AZ138" s="9"/>
    </row>
    <row r="139" spans="2:52" x14ac:dyDescent="0.2">
      <c r="B139" s="13" t="s">
        <v>28</v>
      </c>
      <c r="C139" s="13"/>
      <c r="D139" s="32">
        <v>23.5</v>
      </c>
      <c r="E139" s="32">
        <v>0</v>
      </c>
      <c r="F139" s="33">
        <v>837</v>
      </c>
      <c r="G139" s="40">
        <v>1.7529999999999999</v>
      </c>
      <c r="H139" s="15">
        <v>5.2789999999999999</v>
      </c>
      <c r="I139" s="15">
        <v>5.2320000000000002</v>
      </c>
      <c r="J139" s="105">
        <f t="shared" si="12"/>
        <v>1.5666666666666568E-2</v>
      </c>
      <c r="K139" s="106">
        <f t="shared" si="13"/>
        <v>7.5750823723228997</v>
      </c>
      <c r="L139" s="15" t="s">
        <v>10</v>
      </c>
      <c r="M139" s="34">
        <f>VLOOKUP(L139,allgemein!$B$3:$C$13,2,FALSE)</f>
        <v>3</v>
      </c>
      <c r="N139" s="14">
        <v>40</v>
      </c>
      <c r="O139" s="13"/>
      <c r="P139" s="13" t="s">
        <v>213</v>
      </c>
      <c r="Q139" s="13"/>
      <c r="R139" s="13"/>
      <c r="S139" s="6"/>
      <c r="AZ139" s="9"/>
    </row>
    <row r="140" spans="2:52" x14ac:dyDescent="0.2">
      <c r="B140" s="13"/>
      <c r="C140" s="13"/>
      <c r="D140" s="32"/>
      <c r="E140" s="32"/>
      <c r="F140" s="33"/>
      <c r="G140" s="40">
        <v>1.758</v>
      </c>
      <c r="H140" s="15"/>
      <c r="I140" s="15"/>
      <c r="J140" s="105"/>
      <c r="K140" s="106"/>
      <c r="L140" s="15"/>
      <c r="M140" s="34"/>
      <c r="N140" s="92"/>
      <c r="O140" s="13"/>
      <c r="P140" s="67"/>
      <c r="Q140" s="13"/>
      <c r="R140" s="13"/>
      <c r="S140" s="6"/>
      <c r="AZ140" s="9"/>
    </row>
    <row r="141" spans="2:52" x14ac:dyDescent="0.2">
      <c r="B141" s="13"/>
      <c r="C141" s="13"/>
      <c r="D141" s="32"/>
      <c r="E141" s="32"/>
      <c r="F141" s="33"/>
      <c r="G141" s="40">
        <v>1.768</v>
      </c>
      <c r="H141" s="15"/>
      <c r="I141" s="15"/>
      <c r="J141" s="105"/>
      <c r="K141" s="106"/>
      <c r="L141" s="15"/>
      <c r="M141" s="34"/>
      <c r="N141" s="92"/>
      <c r="O141" s="13"/>
      <c r="P141" s="67"/>
      <c r="Q141" s="13"/>
      <c r="R141" s="13"/>
      <c r="S141" s="6"/>
      <c r="AZ141" s="9"/>
    </row>
    <row r="142" spans="2:52" x14ac:dyDescent="0.2">
      <c r="B142" s="13" t="s">
        <v>278</v>
      </c>
      <c r="C142" s="13"/>
      <c r="D142" s="32">
        <v>25.1</v>
      </c>
      <c r="E142" s="32">
        <v>0</v>
      </c>
      <c r="F142" s="33">
        <v>848</v>
      </c>
      <c r="G142" s="40">
        <v>1.802</v>
      </c>
      <c r="H142" s="15">
        <v>5.4029999999999996</v>
      </c>
      <c r="I142" s="15">
        <v>5.3680000000000003</v>
      </c>
      <c r="J142" s="105">
        <f>IF(M142&lt;&gt;"",(H142-I142)/M142,"")</f>
        <v>1.1666666666666417E-2</v>
      </c>
      <c r="K142" s="106">
        <f>(F142*(273.15+D142)/273.15)/(M142*N142)</f>
        <v>7.7160290438708898</v>
      </c>
      <c r="L142" s="15" t="s">
        <v>10</v>
      </c>
      <c r="M142" s="34">
        <f>VLOOKUP(L142,allgemein!$B$3:$C$13,2,FALSE)</f>
        <v>3</v>
      </c>
      <c r="N142" s="14">
        <v>40</v>
      </c>
      <c r="O142" s="13"/>
      <c r="P142" s="67" t="s">
        <v>301</v>
      </c>
      <c r="Q142" s="13"/>
      <c r="R142" s="13"/>
      <c r="S142" s="6"/>
      <c r="AZ142" s="9"/>
    </row>
    <row r="143" spans="2:52" x14ac:dyDescent="0.2">
      <c r="B143" s="134">
        <v>43523</v>
      </c>
      <c r="C143" s="13"/>
      <c r="D143" s="32"/>
      <c r="E143" s="32"/>
      <c r="F143" s="33"/>
      <c r="G143" s="40">
        <v>1.802</v>
      </c>
      <c r="H143" s="15"/>
      <c r="I143" s="15"/>
      <c r="J143" s="105"/>
      <c r="K143" s="106"/>
      <c r="L143" s="15"/>
      <c r="M143" s="34"/>
      <c r="N143" s="92"/>
      <c r="O143" s="13"/>
      <c r="P143" s="67"/>
      <c r="Q143" s="13"/>
      <c r="R143" s="13"/>
      <c r="S143" s="6"/>
      <c r="AZ143" s="9"/>
    </row>
    <row r="144" spans="2:52" x14ac:dyDescent="0.2">
      <c r="B144" s="13"/>
      <c r="C144" s="13"/>
      <c r="D144" s="32"/>
      <c r="E144" s="32"/>
      <c r="F144" s="33"/>
      <c r="G144" s="40">
        <v>1.7989999999999999</v>
      </c>
      <c r="H144" s="15"/>
      <c r="I144" s="15"/>
      <c r="J144" s="105"/>
      <c r="K144" s="106"/>
      <c r="L144" s="15"/>
      <c r="M144" s="34"/>
      <c r="N144" s="92"/>
      <c r="O144" s="13"/>
      <c r="P144" s="13"/>
      <c r="Q144" s="13"/>
      <c r="R144" s="13"/>
      <c r="S144" s="6"/>
      <c r="AZ144" s="9"/>
    </row>
    <row r="145" spans="1:52" x14ac:dyDescent="0.2">
      <c r="B145" s="13" t="s">
        <v>278</v>
      </c>
      <c r="C145" s="13"/>
      <c r="D145" s="32">
        <v>23.9</v>
      </c>
      <c r="E145" s="32">
        <v>0.2</v>
      </c>
      <c r="F145" s="33">
        <v>850</v>
      </c>
      <c r="G145" s="40">
        <v>1.823</v>
      </c>
      <c r="H145" s="15">
        <v>5.4690000000000003</v>
      </c>
      <c r="I145" s="15">
        <v>5.4329999999999998</v>
      </c>
      <c r="J145" s="105">
        <f>IF(M145&lt;&gt;"",(H145-I145)/M145,"")</f>
        <v>1.2000000000000158E-2</v>
      </c>
      <c r="K145" s="106">
        <f>(F145*(273.15+D145)/273.15)/(M145*N145)</f>
        <v>7.7031087924827624</v>
      </c>
      <c r="L145" s="15" t="s">
        <v>10</v>
      </c>
      <c r="M145" s="34">
        <f>VLOOKUP(L145,allgemein!$B$3:$C$13,2,FALSE)</f>
        <v>3</v>
      </c>
      <c r="N145" s="14">
        <v>40</v>
      </c>
      <c r="O145" s="13"/>
      <c r="P145" s="67" t="s">
        <v>301</v>
      </c>
      <c r="Q145" s="13"/>
      <c r="R145" s="13"/>
      <c r="S145" s="6"/>
      <c r="AZ145" s="9"/>
    </row>
    <row r="146" spans="1:52" x14ac:dyDescent="0.2">
      <c r="B146" s="134">
        <v>43525</v>
      </c>
      <c r="C146" s="13"/>
      <c r="D146" s="32"/>
      <c r="E146" s="32"/>
      <c r="F146" s="33"/>
      <c r="G146" s="40">
        <v>1.825</v>
      </c>
      <c r="H146" s="15"/>
      <c r="I146" s="15"/>
      <c r="J146" s="105"/>
      <c r="K146" s="106"/>
      <c r="L146" s="15"/>
      <c r="M146" s="34"/>
      <c r="N146" s="92"/>
      <c r="O146" s="13"/>
      <c r="P146" s="13"/>
      <c r="Q146" s="13"/>
      <c r="R146" s="13"/>
      <c r="S146" s="6"/>
      <c r="AZ146" s="9"/>
    </row>
    <row r="147" spans="1:52" x14ac:dyDescent="0.2">
      <c r="B147" s="13"/>
      <c r="C147" s="13"/>
      <c r="D147" s="32"/>
      <c r="E147" s="32"/>
      <c r="F147" s="33"/>
      <c r="G147" s="40">
        <v>1.821</v>
      </c>
      <c r="H147" s="15"/>
      <c r="I147" s="15"/>
      <c r="J147" s="105"/>
      <c r="K147" s="106"/>
      <c r="L147" s="15"/>
      <c r="M147" s="34"/>
      <c r="N147" s="92"/>
      <c r="O147" s="13"/>
      <c r="P147" s="13"/>
      <c r="Q147" s="13"/>
      <c r="R147" s="13"/>
      <c r="S147" s="6"/>
      <c r="AZ147" s="9"/>
    </row>
    <row r="148" spans="1:52" x14ac:dyDescent="0.2">
      <c r="B148" s="13" t="s">
        <v>300</v>
      </c>
      <c r="C148" s="13"/>
      <c r="D148" s="32">
        <v>23.4</v>
      </c>
      <c r="E148" s="32">
        <v>0.4</v>
      </c>
      <c r="F148" s="33">
        <v>848</v>
      </c>
      <c r="G148" s="40">
        <v>1.7969999999999999</v>
      </c>
      <c r="H148" s="15">
        <v>5.4</v>
      </c>
      <c r="I148" s="15">
        <v>5.3739999999999997</v>
      </c>
      <c r="J148" s="105">
        <f>IF(M148&lt;&gt;"",(H148-I148)/M148,"")</f>
        <v>8.666666666666897E-3</v>
      </c>
      <c r="K148" s="106">
        <f>(F148*(273.15+D148)/273.15)/(M148*N148)</f>
        <v>7.6720483250961005</v>
      </c>
      <c r="L148" s="15" t="s">
        <v>10</v>
      </c>
      <c r="M148" s="34">
        <f>VLOOKUP(L148,allgemein!$B$3:$C$13,2,FALSE)</f>
        <v>3</v>
      </c>
      <c r="N148" s="14">
        <v>40</v>
      </c>
      <c r="O148" s="13"/>
      <c r="P148" s="67" t="s">
        <v>301</v>
      </c>
      <c r="Q148" s="13"/>
      <c r="R148" s="13"/>
      <c r="S148" s="6"/>
      <c r="AZ148" s="9"/>
    </row>
    <row r="149" spans="1:52" x14ac:dyDescent="0.2">
      <c r="B149" s="134">
        <v>43525</v>
      </c>
      <c r="C149" s="13"/>
      <c r="D149" s="32"/>
      <c r="E149" s="32"/>
      <c r="F149" s="33"/>
      <c r="G149" s="40">
        <v>1.8</v>
      </c>
      <c r="H149" s="15"/>
      <c r="I149" s="15"/>
      <c r="J149" s="105"/>
      <c r="K149" s="106"/>
      <c r="L149" s="15"/>
      <c r="M149" s="34"/>
      <c r="N149" s="92"/>
      <c r="O149" s="13"/>
      <c r="P149" s="13"/>
      <c r="Q149" s="13"/>
      <c r="R149" s="13"/>
      <c r="S149" s="6"/>
      <c r="AZ149" s="9"/>
    </row>
    <row r="150" spans="1:52" x14ac:dyDescent="0.2">
      <c r="B150" s="13"/>
      <c r="C150" s="13"/>
      <c r="D150" s="32"/>
      <c r="E150" s="32"/>
      <c r="F150" s="33"/>
      <c r="G150" s="40">
        <v>1.804</v>
      </c>
      <c r="H150" s="15"/>
      <c r="I150" s="15"/>
      <c r="J150" s="105"/>
      <c r="K150" s="106"/>
      <c r="L150" s="15"/>
      <c r="M150" s="34"/>
      <c r="N150" s="92"/>
      <c r="O150" s="13"/>
      <c r="P150" s="13"/>
      <c r="Q150" s="13"/>
      <c r="R150" s="13"/>
      <c r="S150" s="6"/>
      <c r="AZ150" s="9"/>
    </row>
    <row r="151" spans="1:52" x14ac:dyDescent="0.2">
      <c r="B151" s="92" t="s">
        <v>28</v>
      </c>
      <c r="C151" s="92"/>
      <c r="D151" s="92">
        <v>24.5</v>
      </c>
      <c r="E151" s="92">
        <v>0.1</v>
      </c>
      <c r="F151" s="33">
        <v>848</v>
      </c>
      <c r="G151" s="40">
        <v>1.784</v>
      </c>
      <c r="H151" s="15">
        <v>5.359</v>
      </c>
      <c r="I151" s="15">
        <v>5.3319999999999999</v>
      </c>
      <c r="J151" s="105">
        <f>IF(M151&lt;&gt;"",(H151-I151)/M151,"")</f>
        <v>9.0000000000000444E-3</v>
      </c>
      <c r="K151" s="106">
        <f>(F151*(273.15+D151)/273.15)/(M151*N151)</f>
        <v>7.7005064372444938</v>
      </c>
      <c r="L151" s="15" t="s">
        <v>10</v>
      </c>
      <c r="M151" s="34">
        <f>VLOOKUP(L151,allgemein!$B$3:$C$13,2,FALSE)</f>
        <v>3</v>
      </c>
      <c r="N151" s="14">
        <v>40</v>
      </c>
      <c r="O151" s="92"/>
      <c r="P151" s="67"/>
      <c r="Q151" s="50"/>
      <c r="R151" s="50"/>
      <c r="S151" s="6"/>
      <c r="AZ151" s="9"/>
    </row>
    <row r="152" spans="1:52" x14ac:dyDescent="0.2">
      <c r="B152" s="92"/>
      <c r="C152" s="92"/>
      <c r="D152" s="92"/>
      <c r="E152" s="92"/>
      <c r="F152" s="33"/>
      <c r="G152" s="40">
        <v>1.786</v>
      </c>
      <c r="H152" s="15"/>
      <c r="I152" s="15"/>
      <c r="J152" s="105"/>
      <c r="K152" s="106"/>
      <c r="L152" s="92"/>
      <c r="M152" s="92"/>
      <c r="N152" s="92"/>
      <c r="O152" s="92"/>
      <c r="P152" s="100"/>
      <c r="Q152" s="102"/>
      <c r="R152" s="54"/>
      <c r="S152" s="6"/>
      <c r="AZ152" s="9"/>
    </row>
    <row r="153" spans="1:52" x14ac:dyDescent="0.2">
      <c r="B153" s="92"/>
      <c r="C153" s="92"/>
      <c r="D153" s="92"/>
      <c r="E153" s="92"/>
      <c r="F153" s="33"/>
      <c r="G153" s="40">
        <v>1.7889999999999999</v>
      </c>
      <c r="H153" s="15"/>
      <c r="I153" s="15"/>
      <c r="J153" s="105"/>
      <c r="K153" s="106"/>
      <c r="L153" s="92"/>
      <c r="M153" s="92"/>
      <c r="N153" s="92"/>
      <c r="O153" s="92"/>
      <c r="P153" s="14"/>
      <c r="Q153" s="14"/>
      <c r="R153" s="54"/>
      <c r="S153" s="6"/>
      <c r="AZ153" s="9"/>
    </row>
    <row r="154" spans="1:52" x14ac:dyDescent="0.2">
      <c r="B154" s="92" t="s">
        <v>28</v>
      </c>
      <c r="C154" s="92"/>
      <c r="D154" s="92">
        <v>25.2</v>
      </c>
      <c r="E154" s="92">
        <v>0.1</v>
      </c>
      <c r="F154" s="33">
        <v>849</v>
      </c>
      <c r="G154" s="40">
        <v>1.774</v>
      </c>
      <c r="H154" s="15">
        <v>5.3289999999999997</v>
      </c>
      <c r="I154" s="15">
        <v>5.3</v>
      </c>
      <c r="J154" s="105">
        <f>IF(M154&lt;&gt;"",(H154-I154)/M154,"")</f>
        <v>9.6666666666666377E-3</v>
      </c>
      <c r="K154" s="106">
        <f>(F154*(273.15+D154)/273.15)/(M154*N154)</f>
        <v>7.7277182866556835</v>
      </c>
      <c r="L154" s="15" t="s">
        <v>10</v>
      </c>
      <c r="M154" s="34">
        <f>VLOOKUP(L154,allgemein!$B$3:$C$13,2,FALSE)</f>
        <v>3</v>
      </c>
      <c r="N154" s="14">
        <v>40</v>
      </c>
      <c r="O154" s="92"/>
      <c r="P154" s="67" t="s">
        <v>302</v>
      </c>
      <c r="Q154" s="14"/>
      <c r="R154" s="54"/>
      <c r="S154" s="6"/>
      <c r="AZ154" s="9"/>
    </row>
    <row r="155" spans="1:52" x14ac:dyDescent="0.2">
      <c r="B155" s="13"/>
      <c r="C155" s="13"/>
      <c r="D155" s="32"/>
      <c r="E155" s="32"/>
      <c r="F155" s="33"/>
      <c r="G155" s="40">
        <v>1.776</v>
      </c>
      <c r="H155" s="15"/>
      <c r="I155" s="15"/>
      <c r="J155" s="105"/>
      <c r="K155" s="106"/>
      <c r="L155" s="15"/>
      <c r="M155" s="34"/>
      <c r="N155" s="92"/>
      <c r="O155" s="13"/>
      <c r="P155" s="99"/>
      <c r="Q155" s="14"/>
      <c r="R155" s="54"/>
      <c r="S155" s="6"/>
      <c r="AZ155" s="9"/>
    </row>
    <row r="156" spans="1:52" x14ac:dyDescent="0.2">
      <c r="B156" s="13"/>
      <c r="C156" s="13"/>
      <c r="D156" s="32"/>
      <c r="E156" s="32"/>
      <c r="F156" s="33"/>
      <c r="G156" s="40">
        <v>1.7789999999999999</v>
      </c>
      <c r="H156" s="15"/>
      <c r="I156" s="15"/>
      <c r="J156" s="105"/>
      <c r="K156" s="106"/>
      <c r="L156" s="15"/>
      <c r="M156" s="34"/>
      <c r="N156" s="92"/>
      <c r="O156" s="13"/>
      <c r="P156" s="13"/>
      <c r="Q156" s="14"/>
      <c r="R156" s="54"/>
      <c r="S156" s="6"/>
      <c r="AZ156" s="9"/>
    </row>
    <row r="157" spans="1:52" s="87" customFormat="1" x14ac:dyDescent="0.2">
      <c r="A157" s="9"/>
      <c r="B157" s="13" t="s">
        <v>28</v>
      </c>
      <c r="C157" s="13"/>
      <c r="D157" s="32">
        <v>23.3</v>
      </c>
      <c r="E157" s="32">
        <v>1.2</v>
      </c>
      <c r="F157" s="33">
        <v>848</v>
      </c>
      <c r="G157" s="40">
        <v>1.7989999999999999</v>
      </c>
      <c r="H157" s="15">
        <v>5.4020000000000001</v>
      </c>
      <c r="I157" s="15">
        <v>5.3860000000000001</v>
      </c>
      <c r="J157" s="105">
        <f>IF(M157&lt;&gt;"",(H157-I157)/M157,"")</f>
        <v>5.3333333333333384E-3</v>
      </c>
      <c r="K157" s="106">
        <f>(F157*(273.15+D157)/273.15)/(M157*N157)</f>
        <v>7.6694612239917017</v>
      </c>
      <c r="L157" s="15" t="s">
        <v>10</v>
      </c>
      <c r="M157" s="34">
        <f>VLOOKUP(L157,allgemein!$B$3:$C$13,2,FALSE)</f>
        <v>3</v>
      </c>
      <c r="N157" s="14">
        <v>40</v>
      </c>
      <c r="O157" s="13"/>
      <c r="P157" s="13" t="s">
        <v>326</v>
      </c>
      <c r="Q157" s="13"/>
      <c r="R157" s="14"/>
      <c r="S157" s="86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</row>
    <row r="158" spans="1:52" s="87" customFormat="1" x14ac:dyDescent="0.2">
      <c r="A158" s="9"/>
      <c r="B158" s="13"/>
      <c r="C158" s="13"/>
      <c r="D158" s="32"/>
      <c r="E158" s="32"/>
      <c r="F158" s="33"/>
      <c r="G158" s="40">
        <v>1.8009999999999999</v>
      </c>
      <c r="H158" s="15"/>
      <c r="I158" s="15"/>
      <c r="J158" s="105"/>
      <c r="K158" s="106"/>
      <c r="L158" s="15"/>
      <c r="M158" s="34"/>
      <c r="N158" s="92"/>
      <c r="O158" s="13"/>
      <c r="P158" s="13"/>
      <c r="Q158" s="13"/>
      <c r="R158" s="14"/>
      <c r="S158" s="86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</row>
    <row r="159" spans="1:52" s="87" customFormat="1" x14ac:dyDescent="0.2">
      <c r="A159" s="9"/>
      <c r="B159" s="13"/>
      <c r="C159" s="13"/>
      <c r="D159" s="32"/>
      <c r="E159" s="32"/>
      <c r="F159" s="33"/>
      <c r="G159" s="40">
        <v>1.802</v>
      </c>
      <c r="H159" s="15"/>
      <c r="I159" s="15"/>
      <c r="J159" s="105"/>
      <c r="K159" s="106"/>
      <c r="L159" s="15"/>
      <c r="M159" s="34"/>
      <c r="N159" s="92"/>
      <c r="O159" s="13"/>
      <c r="P159" s="13"/>
      <c r="Q159" s="13"/>
      <c r="R159" s="14"/>
      <c r="S159" s="86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</row>
    <row r="160" spans="1:52" s="87" customFormat="1" x14ac:dyDescent="0.2">
      <c r="A160" s="9"/>
      <c r="B160" s="13" t="s">
        <v>278</v>
      </c>
      <c r="C160" s="13"/>
      <c r="D160" s="32">
        <v>23.4</v>
      </c>
      <c r="E160" s="32">
        <v>1.1000000000000001</v>
      </c>
      <c r="F160" s="33">
        <v>849</v>
      </c>
      <c r="G160" s="40">
        <v>1.8120000000000001</v>
      </c>
      <c r="H160" s="15">
        <v>5.4349999999999996</v>
      </c>
      <c r="I160" s="15">
        <v>5.4139999999999997</v>
      </c>
      <c r="J160" s="105">
        <f>IF(M160&lt;&gt;"",(H160-I160)/M160,"")</f>
        <v>6.9999999999999689E-3</v>
      </c>
      <c r="K160" s="106">
        <f>(F160*(273.15+D160)/273.15)/(M160*N160)</f>
        <v>7.6810955518945621</v>
      </c>
      <c r="L160" s="15" t="s">
        <v>10</v>
      </c>
      <c r="M160" s="34">
        <f>VLOOKUP(L160,allgemein!$B$3:$C$13,2,FALSE)</f>
        <v>3</v>
      </c>
      <c r="N160" s="14">
        <v>40</v>
      </c>
      <c r="O160" s="13"/>
      <c r="P160" s="13" t="s">
        <v>326</v>
      </c>
      <c r="Q160" s="13"/>
      <c r="R160" s="14"/>
      <c r="S160" s="86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</row>
    <row r="161" spans="1:52" s="87" customFormat="1" x14ac:dyDescent="0.2">
      <c r="A161" s="9"/>
      <c r="B161" s="13"/>
      <c r="C161" s="13"/>
      <c r="D161" s="32"/>
      <c r="E161" s="32"/>
      <c r="F161" s="33"/>
      <c r="G161" s="40">
        <v>1.8140000000000001</v>
      </c>
      <c r="H161" s="15"/>
      <c r="I161" s="15"/>
      <c r="J161" s="105"/>
      <c r="K161" s="106"/>
      <c r="L161" s="15"/>
      <c r="M161" s="34"/>
      <c r="N161" s="92"/>
      <c r="O161" s="13"/>
      <c r="P161" s="13"/>
      <c r="Q161" s="13"/>
      <c r="R161" s="14"/>
      <c r="S161" s="86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</row>
    <row r="162" spans="1:52" s="87" customFormat="1" x14ac:dyDescent="0.2">
      <c r="A162" s="9"/>
      <c r="B162" s="13"/>
      <c r="C162" s="13"/>
      <c r="D162" s="32"/>
      <c r="E162" s="32"/>
      <c r="F162" s="33"/>
      <c r="G162" s="40">
        <v>1.8089999999999999</v>
      </c>
      <c r="H162" s="15"/>
      <c r="I162" s="15"/>
      <c r="J162" s="105"/>
      <c r="K162" s="106"/>
      <c r="L162" s="15"/>
      <c r="M162" s="34"/>
      <c r="N162" s="92"/>
      <c r="O162" s="13"/>
      <c r="P162" s="13"/>
      <c r="Q162" s="13"/>
      <c r="R162" s="14"/>
      <c r="S162" s="86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</row>
    <row r="163" spans="1:52" s="87" customFormat="1" x14ac:dyDescent="0.2">
      <c r="A163" s="9"/>
      <c r="B163" s="13" t="s">
        <v>327</v>
      </c>
      <c r="C163" s="13"/>
      <c r="D163" s="32">
        <v>23.7</v>
      </c>
      <c r="E163" s="32">
        <v>0.4</v>
      </c>
      <c r="F163" s="33">
        <v>1144</v>
      </c>
      <c r="G163" s="40">
        <v>1.8420000000000001</v>
      </c>
      <c r="H163" s="15">
        <v>7.3719999999999999</v>
      </c>
      <c r="I163" s="15">
        <v>7.32</v>
      </c>
      <c r="J163" s="105">
        <f>IF(M163&lt;&gt;"",(H163-I163)/M163,"")</f>
        <v>1.2999999999999901E-2</v>
      </c>
      <c r="K163" s="106">
        <f>(F163*(273.15+D163)/273.15)/(M163*N163)</f>
        <v>7.770373421197144</v>
      </c>
      <c r="L163" s="15" t="s">
        <v>39</v>
      </c>
      <c r="M163" s="34">
        <f>VLOOKUP(L163,allgemein!$B$3:$C$13,2,FALSE)</f>
        <v>4</v>
      </c>
      <c r="N163" s="14">
        <v>40</v>
      </c>
      <c r="O163" s="13"/>
      <c r="P163" s="13" t="s">
        <v>326</v>
      </c>
      <c r="Q163" s="13"/>
      <c r="R163" s="14"/>
      <c r="S163" s="86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</row>
    <row r="164" spans="1:52" s="87" customFormat="1" x14ac:dyDescent="0.2">
      <c r="A164" s="9"/>
      <c r="B164" s="13"/>
      <c r="C164" s="13"/>
      <c r="D164" s="32"/>
      <c r="E164" s="32"/>
      <c r="F164" s="33"/>
      <c r="G164" s="40">
        <v>1.835</v>
      </c>
      <c r="H164" s="15"/>
      <c r="I164" s="15"/>
      <c r="J164" s="105"/>
      <c r="K164" s="106"/>
      <c r="L164" s="15"/>
      <c r="M164" s="34"/>
      <c r="N164" s="92"/>
      <c r="O164" s="13"/>
      <c r="P164" s="13"/>
      <c r="Q164" s="13"/>
      <c r="R164" s="14"/>
      <c r="S164" s="86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</row>
    <row r="165" spans="1:52" s="87" customFormat="1" x14ac:dyDescent="0.2">
      <c r="A165" s="9"/>
      <c r="B165" s="13"/>
      <c r="C165" s="13"/>
      <c r="D165" s="32"/>
      <c r="E165" s="32"/>
      <c r="F165" s="33"/>
      <c r="G165" s="40">
        <v>1.845</v>
      </c>
      <c r="H165" s="15"/>
      <c r="I165" s="15"/>
      <c r="J165" s="105"/>
      <c r="K165" s="106"/>
      <c r="L165" s="15"/>
      <c r="M165" s="34"/>
      <c r="N165" s="92"/>
      <c r="O165" s="13"/>
      <c r="P165" s="13"/>
      <c r="Q165" s="13"/>
      <c r="R165" s="14"/>
      <c r="S165" s="86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</row>
    <row r="166" spans="1:52" s="87" customFormat="1" x14ac:dyDescent="0.2">
      <c r="A166" s="9"/>
      <c r="B166" s="13"/>
      <c r="C166" s="13"/>
      <c r="D166" s="32"/>
      <c r="E166" s="32"/>
      <c r="F166" s="33"/>
      <c r="G166" s="40">
        <v>1.85</v>
      </c>
      <c r="H166" s="15"/>
      <c r="I166" s="15"/>
      <c r="J166" s="105"/>
      <c r="K166" s="106"/>
      <c r="L166" s="15"/>
      <c r="M166" s="34"/>
      <c r="N166" s="92"/>
      <c r="O166" s="13"/>
      <c r="P166" s="13"/>
      <c r="Q166" s="13"/>
      <c r="R166" s="14"/>
      <c r="S166" s="86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</row>
    <row r="167" spans="1:52" s="87" customFormat="1" x14ac:dyDescent="0.2">
      <c r="A167" s="9"/>
      <c r="B167" s="13" t="s">
        <v>328</v>
      </c>
      <c r="C167" s="13"/>
      <c r="D167" s="32"/>
      <c r="E167" s="32"/>
      <c r="F167" s="33"/>
      <c r="G167" s="40"/>
      <c r="H167" s="15"/>
      <c r="I167" s="15"/>
      <c r="J167" s="105">
        <f>IF(M167&lt;&gt;"",(H167-I167)/M167,"")</f>
        <v>0</v>
      </c>
      <c r="K167" s="106">
        <f>(F167*(273.15+D167)/273.15)/(M167*N167)</f>
        <v>0</v>
      </c>
      <c r="L167" s="15" t="s">
        <v>39</v>
      </c>
      <c r="M167" s="34">
        <f>VLOOKUP(L167,allgemein!$B$3:$C$13,2,FALSE)</f>
        <v>4</v>
      </c>
      <c r="N167" s="14">
        <v>40</v>
      </c>
      <c r="O167" s="13"/>
      <c r="P167" s="13" t="s">
        <v>326</v>
      </c>
      <c r="Q167" s="13"/>
      <c r="R167" s="14"/>
      <c r="S167" s="86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</row>
    <row r="168" spans="1:52" s="87" customFormat="1" x14ac:dyDescent="0.2">
      <c r="A168" s="9"/>
      <c r="B168" s="13"/>
      <c r="C168" s="13"/>
      <c r="D168" s="32"/>
      <c r="E168" s="32"/>
      <c r="F168" s="33"/>
      <c r="G168" s="40"/>
      <c r="H168" s="15"/>
      <c r="I168" s="15"/>
      <c r="J168" s="105"/>
      <c r="K168" s="106"/>
      <c r="L168" s="15"/>
      <c r="M168" s="34"/>
      <c r="N168" s="92"/>
      <c r="O168" s="13"/>
      <c r="P168" s="13"/>
      <c r="Q168" s="13"/>
      <c r="R168" s="14"/>
      <c r="S168" s="86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</row>
    <row r="169" spans="1:52" s="87" customFormat="1" x14ac:dyDescent="0.2">
      <c r="A169" s="9"/>
      <c r="B169" s="13"/>
      <c r="C169" s="13"/>
      <c r="D169" s="32"/>
      <c r="E169" s="32"/>
      <c r="F169" s="33"/>
      <c r="G169" s="40"/>
      <c r="H169" s="15"/>
      <c r="I169" s="15"/>
      <c r="J169" s="105"/>
      <c r="K169" s="106"/>
      <c r="L169" s="15"/>
      <c r="M169" s="34"/>
      <c r="N169" s="92"/>
      <c r="O169" s="13"/>
      <c r="P169" s="13"/>
      <c r="Q169" s="13"/>
      <c r="R169" s="14"/>
      <c r="S169" s="86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</row>
    <row r="170" spans="1:52" s="87" customFormat="1" x14ac:dyDescent="0.2">
      <c r="A170" s="9"/>
      <c r="B170" s="13"/>
      <c r="C170" s="13"/>
      <c r="D170" s="32"/>
      <c r="E170" s="32"/>
      <c r="F170" s="33"/>
      <c r="G170" s="40"/>
      <c r="H170" s="15"/>
      <c r="I170" s="15"/>
      <c r="J170" s="105"/>
      <c r="K170" s="106"/>
      <c r="L170" s="15"/>
      <c r="M170" s="34"/>
      <c r="N170" s="92"/>
      <c r="O170" s="13"/>
      <c r="P170" s="13"/>
      <c r="Q170" s="13"/>
      <c r="R170" s="14"/>
      <c r="S170" s="86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</row>
    <row r="171" spans="1:52" s="87" customFormat="1" x14ac:dyDescent="0.2">
      <c r="A171" s="9"/>
      <c r="B171" s="13"/>
      <c r="C171" s="13"/>
      <c r="D171" s="32"/>
      <c r="E171" s="32"/>
      <c r="F171" s="33"/>
      <c r="G171" s="40"/>
      <c r="H171" s="15"/>
      <c r="I171" s="15"/>
      <c r="J171" s="105"/>
      <c r="K171" s="106"/>
      <c r="L171" s="15"/>
      <c r="M171" s="34"/>
      <c r="N171" s="92"/>
      <c r="O171" s="13"/>
      <c r="P171" s="13"/>
      <c r="Q171" s="13"/>
      <c r="R171" s="14"/>
      <c r="S171" s="86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</row>
    <row r="172" spans="1:52" s="87" customFormat="1" x14ac:dyDescent="0.2">
      <c r="A172" s="9"/>
      <c r="B172" s="13"/>
      <c r="C172" s="13"/>
      <c r="D172" s="32"/>
      <c r="E172" s="32"/>
      <c r="F172" s="33"/>
      <c r="G172" s="40"/>
      <c r="H172" s="15"/>
      <c r="I172" s="15"/>
      <c r="J172" s="105"/>
      <c r="K172" s="106"/>
      <c r="L172" s="15"/>
      <c r="M172" s="34"/>
      <c r="N172" s="92"/>
      <c r="O172" s="13"/>
      <c r="P172" s="13"/>
      <c r="Q172" s="13"/>
      <c r="R172" s="14"/>
      <c r="S172" s="86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</row>
    <row r="173" spans="1:52" s="87" customFormat="1" x14ac:dyDescent="0.2">
      <c r="A173" s="9"/>
      <c r="B173" s="13"/>
      <c r="C173" s="13"/>
      <c r="D173" s="32"/>
      <c r="E173" s="32"/>
      <c r="F173" s="33"/>
      <c r="G173" s="40"/>
      <c r="H173" s="15"/>
      <c r="I173" s="15"/>
      <c r="J173" s="105"/>
      <c r="K173" s="106"/>
      <c r="L173" s="15"/>
      <c r="M173" s="34"/>
      <c r="N173" s="92"/>
      <c r="O173" s="13"/>
      <c r="P173" s="13"/>
      <c r="Q173" s="13"/>
      <c r="R173" s="14"/>
      <c r="S173" s="86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</row>
    <row r="174" spans="1:52" s="87" customFormat="1" x14ac:dyDescent="0.2">
      <c r="A174" s="9"/>
      <c r="B174" s="13"/>
      <c r="C174" s="13"/>
      <c r="D174" s="32"/>
      <c r="E174" s="32"/>
      <c r="F174" s="33"/>
      <c r="G174" s="40"/>
      <c r="H174" s="15"/>
      <c r="I174" s="15"/>
      <c r="J174" s="105"/>
      <c r="K174" s="106"/>
      <c r="L174" s="15"/>
      <c r="M174" s="34"/>
      <c r="N174" s="92"/>
      <c r="O174" s="13"/>
      <c r="P174" s="13"/>
      <c r="Q174" s="13"/>
      <c r="R174" s="14"/>
      <c r="S174" s="86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</row>
    <row r="175" spans="1:52" s="87" customFormat="1" x14ac:dyDescent="0.2">
      <c r="A175" s="9"/>
      <c r="B175" s="13"/>
      <c r="C175" s="13"/>
      <c r="D175" s="32"/>
      <c r="E175" s="32"/>
      <c r="F175" s="33"/>
      <c r="G175" s="40"/>
      <c r="H175" s="15"/>
      <c r="I175" s="15"/>
      <c r="J175" s="105"/>
      <c r="K175" s="106"/>
      <c r="L175" s="15"/>
      <c r="M175" s="34"/>
      <c r="N175" s="92"/>
      <c r="O175" s="13"/>
      <c r="P175" s="13"/>
      <c r="Q175" s="13"/>
      <c r="R175" s="14"/>
      <c r="S175" s="86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</row>
    <row r="176" spans="1:52" s="87" customFormat="1" x14ac:dyDescent="0.2">
      <c r="A176" s="9"/>
      <c r="B176" s="13"/>
      <c r="C176" s="13"/>
      <c r="D176" s="32"/>
      <c r="E176" s="32"/>
      <c r="F176" s="33"/>
      <c r="G176" s="40"/>
      <c r="H176" s="15"/>
      <c r="I176" s="15"/>
      <c r="J176" s="105"/>
      <c r="K176" s="106"/>
      <c r="L176" s="15"/>
      <c r="M176" s="34"/>
      <c r="N176" s="92"/>
      <c r="O176" s="13"/>
      <c r="P176" s="13"/>
      <c r="Q176" s="13"/>
      <c r="R176" s="14"/>
      <c r="S176" s="86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</row>
    <row r="177" spans="1:52" s="87" customFormat="1" x14ac:dyDescent="0.2">
      <c r="A177" s="9"/>
      <c r="B177" s="13"/>
      <c r="C177" s="13"/>
      <c r="D177" s="32"/>
      <c r="E177" s="32"/>
      <c r="F177" s="33"/>
      <c r="G177" s="40"/>
      <c r="H177" s="15"/>
      <c r="I177" s="15"/>
      <c r="J177" s="105"/>
      <c r="K177" s="106"/>
      <c r="L177" s="15"/>
      <c r="M177" s="34"/>
      <c r="N177" s="92"/>
      <c r="O177" s="13"/>
      <c r="P177" s="13"/>
      <c r="Q177" s="13"/>
      <c r="R177" s="14"/>
      <c r="S177" s="86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</row>
    <row r="178" spans="1:52" s="87" customFormat="1" x14ac:dyDescent="0.2">
      <c r="A178" s="9"/>
      <c r="B178" s="13"/>
      <c r="C178" s="13"/>
      <c r="D178" s="32"/>
      <c r="E178" s="32"/>
      <c r="F178" s="33"/>
      <c r="G178" s="40"/>
      <c r="H178" s="15"/>
      <c r="I178" s="15"/>
      <c r="J178" s="105"/>
      <c r="K178" s="106"/>
      <c r="L178" s="15"/>
      <c r="M178" s="34"/>
      <c r="N178" s="92"/>
      <c r="O178" s="13"/>
      <c r="P178" s="13"/>
      <c r="Q178" s="13"/>
      <c r="R178" s="14"/>
      <c r="S178" s="86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</row>
    <row r="179" spans="1:52" s="87" customFormat="1" x14ac:dyDescent="0.2">
      <c r="A179" s="9"/>
      <c r="B179" s="13"/>
      <c r="C179" s="13"/>
      <c r="D179" s="32"/>
      <c r="E179" s="32"/>
      <c r="F179" s="33"/>
      <c r="G179" s="40"/>
      <c r="H179" s="15"/>
      <c r="I179" s="15"/>
      <c r="J179" s="105"/>
      <c r="K179" s="106"/>
      <c r="L179" s="15"/>
      <c r="M179" s="34"/>
      <c r="N179" s="92"/>
      <c r="O179" s="13"/>
      <c r="P179" s="13"/>
      <c r="Q179" s="13"/>
      <c r="R179" s="14"/>
      <c r="S179" s="86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</row>
    <row r="180" spans="1:52" s="87" customFormat="1" x14ac:dyDescent="0.2">
      <c r="A180" s="9"/>
      <c r="B180" s="13"/>
      <c r="C180" s="13"/>
      <c r="D180" s="32"/>
      <c r="E180" s="32"/>
      <c r="F180" s="33"/>
      <c r="G180" s="40"/>
      <c r="H180" s="15"/>
      <c r="I180" s="15"/>
      <c r="J180" s="105"/>
      <c r="K180" s="106"/>
      <c r="L180" s="15"/>
      <c r="M180" s="34"/>
      <c r="N180" s="92"/>
      <c r="O180" s="13"/>
      <c r="P180" s="13"/>
      <c r="Q180" s="13"/>
      <c r="R180" s="14"/>
      <c r="S180" s="86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</row>
    <row r="181" spans="1:52" s="87" customFormat="1" x14ac:dyDescent="0.2">
      <c r="A181" s="9"/>
      <c r="B181" s="13"/>
      <c r="C181" s="13"/>
      <c r="D181" s="32"/>
      <c r="E181" s="32"/>
      <c r="F181" s="33"/>
      <c r="G181" s="40"/>
      <c r="H181" s="15"/>
      <c r="I181" s="15"/>
      <c r="J181" s="105"/>
      <c r="K181" s="106"/>
      <c r="L181" s="15"/>
      <c r="M181" s="34"/>
      <c r="N181" s="92"/>
      <c r="O181" s="13"/>
      <c r="P181" s="13"/>
      <c r="Q181" s="13"/>
      <c r="R181" s="14"/>
      <c r="S181" s="86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</row>
    <row r="182" spans="1:52" s="87" customFormat="1" x14ac:dyDescent="0.2">
      <c r="A182" s="9"/>
      <c r="B182" s="13"/>
      <c r="C182" s="13"/>
      <c r="D182" s="32"/>
      <c r="E182" s="32"/>
      <c r="F182" s="33"/>
      <c r="G182" s="40"/>
      <c r="H182" s="15"/>
      <c r="I182" s="15"/>
      <c r="J182" s="105"/>
      <c r="K182" s="106"/>
      <c r="L182" s="15"/>
      <c r="M182" s="34"/>
      <c r="N182" s="92"/>
      <c r="O182" s="13"/>
      <c r="P182" s="13"/>
      <c r="Q182" s="13"/>
      <c r="R182" s="14"/>
      <c r="S182" s="86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</row>
    <row r="183" spans="1:52" s="87" customFormat="1" x14ac:dyDescent="0.2">
      <c r="A183" s="9"/>
      <c r="B183" s="13"/>
      <c r="C183" s="13"/>
      <c r="D183" s="32"/>
      <c r="E183" s="32"/>
      <c r="F183" s="33"/>
      <c r="G183" s="40"/>
      <c r="H183" s="15"/>
      <c r="I183" s="15"/>
      <c r="J183" s="105"/>
      <c r="K183" s="106"/>
      <c r="L183" s="15"/>
      <c r="M183" s="34"/>
      <c r="N183" s="92"/>
      <c r="O183" s="13"/>
      <c r="P183" s="13"/>
      <c r="Q183" s="13"/>
      <c r="R183" s="14"/>
      <c r="S183" s="86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</row>
    <row r="184" spans="1:52" s="87" customFormat="1" x14ac:dyDescent="0.2">
      <c r="A184" s="9"/>
      <c r="B184" s="13"/>
      <c r="C184" s="13"/>
      <c r="D184" s="32"/>
      <c r="E184" s="32"/>
      <c r="F184" s="33"/>
      <c r="G184" s="40"/>
      <c r="H184" s="15"/>
      <c r="I184" s="15"/>
      <c r="J184" s="105"/>
      <c r="K184" s="106"/>
      <c r="L184" s="15"/>
      <c r="M184" s="34"/>
      <c r="N184" s="92"/>
      <c r="O184" s="13"/>
      <c r="P184" s="13"/>
      <c r="Q184" s="13"/>
      <c r="R184" s="14"/>
      <c r="S184" s="86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</row>
    <row r="185" spans="1:52" s="87" customFormat="1" x14ac:dyDescent="0.2">
      <c r="A185" s="9"/>
      <c r="B185" s="13"/>
      <c r="C185" s="13"/>
      <c r="D185" s="32"/>
      <c r="E185" s="32"/>
      <c r="F185" s="33"/>
      <c r="G185" s="40"/>
      <c r="H185" s="15"/>
      <c r="I185" s="15"/>
      <c r="J185" s="105"/>
      <c r="K185" s="106"/>
      <c r="L185" s="15"/>
      <c r="M185" s="34"/>
      <c r="N185" s="92"/>
      <c r="O185" s="13"/>
      <c r="P185" s="13"/>
      <c r="Q185" s="13"/>
      <c r="R185" s="14"/>
      <c r="S185" s="86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</row>
    <row r="186" spans="1:52" s="87" customFormat="1" x14ac:dyDescent="0.2">
      <c r="A186" s="9"/>
      <c r="B186" s="13"/>
      <c r="C186" s="13"/>
      <c r="D186" s="32"/>
      <c r="E186" s="32"/>
      <c r="F186" s="33"/>
      <c r="G186" s="40"/>
      <c r="H186" s="15"/>
      <c r="I186" s="15"/>
      <c r="J186" s="105"/>
      <c r="K186" s="106"/>
      <c r="L186" s="15"/>
      <c r="M186" s="34"/>
      <c r="N186" s="92"/>
      <c r="O186" s="13"/>
      <c r="P186" s="13"/>
      <c r="Q186" s="13"/>
      <c r="R186" s="14"/>
      <c r="S186" s="86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</row>
    <row r="187" spans="1:52" s="87" customFormat="1" x14ac:dyDescent="0.2">
      <c r="A187" s="9"/>
      <c r="B187" s="13"/>
      <c r="C187" s="13"/>
      <c r="D187" s="32"/>
      <c r="E187" s="32"/>
      <c r="F187" s="33"/>
      <c r="G187" s="40"/>
      <c r="H187" s="15"/>
      <c r="I187" s="15"/>
      <c r="J187" s="105"/>
      <c r="K187" s="106"/>
      <c r="L187" s="15"/>
      <c r="M187" s="34"/>
      <c r="N187" s="92"/>
      <c r="O187" s="13"/>
      <c r="P187" s="13"/>
      <c r="Q187" s="13"/>
      <c r="R187" s="14"/>
      <c r="S187" s="86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</row>
    <row r="188" spans="1:52" s="87" customFormat="1" x14ac:dyDescent="0.2">
      <c r="A188" s="9"/>
      <c r="B188" s="13"/>
      <c r="C188" s="13"/>
      <c r="D188" s="32"/>
      <c r="E188" s="32"/>
      <c r="F188" s="33"/>
      <c r="G188" s="40"/>
      <c r="H188" s="15"/>
      <c r="I188" s="15"/>
      <c r="J188" s="105"/>
      <c r="K188" s="106"/>
      <c r="L188" s="15"/>
      <c r="M188" s="34"/>
      <c r="N188" s="92"/>
      <c r="O188" s="13"/>
      <c r="P188" s="13"/>
      <c r="Q188" s="13"/>
      <c r="R188" s="14"/>
      <c r="S188" s="86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</row>
    <row r="189" spans="1:52" s="87" customFormat="1" x14ac:dyDescent="0.2">
      <c r="A189" s="9"/>
      <c r="B189" s="13"/>
      <c r="C189" s="13"/>
      <c r="D189" s="32"/>
      <c r="E189" s="32"/>
      <c r="F189" s="33"/>
      <c r="G189" s="40"/>
      <c r="H189" s="15"/>
      <c r="I189" s="15"/>
      <c r="J189" s="105"/>
      <c r="K189" s="106"/>
      <c r="L189" s="15"/>
      <c r="M189" s="34"/>
      <c r="N189" s="92"/>
      <c r="O189" s="13"/>
      <c r="P189" s="13"/>
      <c r="Q189" s="13"/>
      <c r="R189" s="14"/>
      <c r="S189" s="86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</row>
    <row r="190" spans="1:52" s="87" customFormat="1" x14ac:dyDescent="0.2">
      <c r="A190" s="9"/>
      <c r="B190" s="13"/>
      <c r="C190" s="13"/>
      <c r="D190" s="32"/>
      <c r="E190" s="32"/>
      <c r="F190" s="33"/>
      <c r="G190" s="40"/>
      <c r="H190" s="15"/>
      <c r="I190" s="15"/>
      <c r="J190" s="105"/>
      <c r="K190" s="106"/>
      <c r="L190" s="15"/>
      <c r="M190" s="34"/>
      <c r="N190" s="92"/>
      <c r="O190" s="13"/>
      <c r="P190" s="13"/>
      <c r="Q190" s="13"/>
      <c r="R190" s="14"/>
      <c r="S190" s="86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</row>
    <row r="191" spans="1:52" s="87" customFormat="1" x14ac:dyDescent="0.2">
      <c r="A191" s="9"/>
      <c r="B191" s="13"/>
      <c r="C191" s="13"/>
      <c r="D191" s="32"/>
      <c r="E191" s="32"/>
      <c r="F191" s="33"/>
      <c r="G191" s="40"/>
      <c r="H191" s="15"/>
      <c r="I191" s="15"/>
      <c r="J191" s="105"/>
      <c r="K191" s="106"/>
      <c r="L191" s="15"/>
      <c r="M191" s="34"/>
      <c r="N191" s="92"/>
      <c r="O191" s="13"/>
      <c r="P191" s="13"/>
      <c r="Q191" s="13"/>
      <c r="R191" s="14"/>
      <c r="S191" s="86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</row>
    <row r="192" spans="1:52" s="87" customFormat="1" x14ac:dyDescent="0.2">
      <c r="A192" s="9"/>
      <c r="B192" s="13"/>
      <c r="C192" s="13"/>
      <c r="D192" s="32"/>
      <c r="E192" s="32"/>
      <c r="F192" s="33"/>
      <c r="G192" s="40"/>
      <c r="H192" s="15"/>
      <c r="I192" s="15"/>
      <c r="J192" s="105"/>
      <c r="K192" s="106"/>
      <c r="L192" s="15"/>
      <c r="M192" s="34"/>
      <c r="N192" s="92"/>
      <c r="O192" s="13"/>
      <c r="P192" s="13"/>
      <c r="Q192" s="13"/>
      <c r="R192" s="14"/>
      <c r="S192" s="86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</row>
    <row r="193" spans="1:52" s="87" customFormat="1" x14ac:dyDescent="0.2">
      <c r="A193" s="9"/>
      <c r="B193" s="13"/>
      <c r="C193" s="13"/>
      <c r="D193" s="32"/>
      <c r="E193" s="32"/>
      <c r="F193" s="33"/>
      <c r="G193" s="40"/>
      <c r="H193" s="15"/>
      <c r="I193" s="15"/>
      <c r="J193" s="105"/>
      <c r="K193" s="106"/>
      <c r="L193" s="15"/>
      <c r="M193" s="34"/>
      <c r="N193" s="92"/>
      <c r="O193" s="13"/>
      <c r="P193" s="13"/>
      <c r="Q193" s="13"/>
      <c r="R193" s="14"/>
      <c r="S193" s="86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</row>
    <row r="194" spans="1:52" s="87" customFormat="1" x14ac:dyDescent="0.2">
      <c r="A194" s="9"/>
      <c r="B194" s="13"/>
      <c r="C194" s="13"/>
      <c r="D194" s="32"/>
      <c r="E194" s="32"/>
      <c r="F194" s="33"/>
      <c r="G194" s="40"/>
      <c r="H194" s="15"/>
      <c r="I194" s="15"/>
      <c r="J194" s="105"/>
      <c r="K194" s="106"/>
      <c r="L194" s="15"/>
      <c r="M194" s="34"/>
      <c r="N194" s="92"/>
      <c r="O194" s="13"/>
      <c r="P194" s="13"/>
      <c r="Q194" s="13"/>
      <c r="R194" s="14"/>
      <c r="S194" s="86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</row>
    <row r="195" spans="1:52" s="87" customFormat="1" x14ac:dyDescent="0.2">
      <c r="A195" s="9"/>
      <c r="B195" s="13"/>
      <c r="C195" s="13"/>
      <c r="D195" s="32"/>
      <c r="E195" s="32"/>
      <c r="F195" s="33"/>
      <c r="G195" s="40"/>
      <c r="H195" s="15"/>
      <c r="I195" s="15"/>
      <c r="J195" s="105"/>
      <c r="K195" s="106"/>
      <c r="L195" s="15"/>
      <c r="M195" s="34"/>
      <c r="N195" s="92"/>
      <c r="O195" s="13"/>
      <c r="P195" s="13"/>
      <c r="Q195" s="13"/>
      <c r="R195" s="14"/>
      <c r="S195" s="86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</row>
    <row r="196" spans="1:52" s="87" customFormat="1" x14ac:dyDescent="0.2">
      <c r="A196" s="9"/>
      <c r="B196" s="13"/>
      <c r="C196" s="13"/>
      <c r="D196" s="32"/>
      <c r="E196" s="32"/>
      <c r="F196" s="33"/>
      <c r="G196" s="40"/>
      <c r="H196" s="15"/>
      <c r="I196" s="15"/>
      <c r="J196" s="105"/>
      <c r="K196" s="106"/>
      <c r="L196" s="15"/>
      <c r="M196" s="34"/>
      <c r="N196" s="92"/>
      <c r="O196" s="13"/>
      <c r="P196" s="13"/>
      <c r="Q196" s="13"/>
      <c r="R196" s="14"/>
      <c r="S196" s="86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</row>
    <row r="197" spans="1:52" s="87" customFormat="1" x14ac:dyDescent="0.2">
      <c r="A197" s="9"/>
      <c r="B197" s="13"/>
      <c r="C197" s="13"/>
      <c r="D197" s="32"/>
      <c r="E197" s="32"/>
      <c r="F197" s="33"/>
      <c r="G197" s="40"/>
      <c r="H197" s="15"/>
      <c r="I197" s="15"/>
      <c r="J197" s="105"/>
      <c r="K197" s="106"/>
      <c r="L197" s="15"/>
      <c r="M197" s="34"/>
      <c r="N197" s="92"/>
      <c r="O197" s="13"/>
      <c r="P197" s="13"/>
      <c r="Q197" s="13"/>
      <c r="R197" s="14"/>
      <c r="S197" s="86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</row>
    <row r="198" spans="1:52" s="87" customFormat="1" x14ac:dyDescent="0.2">
      <c r="A198" s="9"/>
      <c r="B198" s="13"/>
      <c r="C198" s="13"/>
      <c r="D198" s="32"/>
      <c r="E198" s="32"/>
      <c r="F198" s="33"/>
      <c r="G198" s="40"/>
      <c r="H198" s="15"/>
      <c r="I198" s="15"/>
      <c r="J198" s="105"/>
      <c r="K198" s="106"/>
      <c r="L198" s="15"/>
      <c r="M198" s="34"/>
      <c r="N198" s="92"/>
      <c r="O198" s="13"/>
      <c r="P198" s="13"/>
      <c r="Q198" s="13"/>
      <c r="R198" s="14"/>
      <c r="S198" s="86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</row>
    <row r="199" spans="1:52" s="87" customFormat="1" x14ac:dyDescent="0.2">
      <c r="A199" s="9"/>
      <c r="B199" s="13"/>
      <c r="C199" s="13"/>
      <c r="D199" s="32"/>
      <c r="E199" s="32"/>
      <c r="F199" s="33"/>
      <c r="G199" s="40"/>
      <c r="H199" s="15"/>
      <c r="I199" s="15"/>
      <c r="J199" s="105"/>
      <c r="K199" s="106"/>
      <c r="L199" s="15"/>
      <c r="M199" s="34"/>
      <c r="N199" s="92"/>
      <c r="O199" s="13"/>
      <c r="P199" s="13"/>
      <c r="Q199" s="13"/>
      <c r="R199" s="14"/>
      <c r="S199" s="86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</row>
    <row r="200" spans="1:52" s="87" customFormat="1" x14ac:dyDescent="0.2">
      <c r="A200" s="9"/>
      <c r="B200" s="13"/>
      <c r="C200" s="13"/>
      <c r="D200" s="32"/>
      <c r="E200" s="32"/>
      <c r="F200" s="68"/>
      <c r="G200" s="40"/>
      <c r="H200" s="15"/>
      <c r="I200" s="15"/>
      <c r="J200" s="105"/>
      <c r="K200" s="106"/>
      <c r="L200" s="15"/>
      <c r="M200" s="34"/>
      <c r="N200" s="92"/>
      <c r="O200" s="13"/>
      <c r="P200" s="13"/>
      <c r="Q200" s="13"/>
      <c r="R200" s="14"/>
      <c r="S200" s="86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</row>
    <row r="201" spans="1:52" s="87" customFormat="1" x14ac:dyDescent="0.2">
      <c r="A201" s="9"/>
      <c r="B201" s="13"/>
      <c r="C201" s="13"/>
      <c r="D201" s="32"/>
      <c r="E201" s="32"/>
      <c r="F201" s="33"/>
      <c r="G201" s="40"/>
      <c r="H201" s="15"/>
      <c r="I201" s="15"/>
      <c r="J201" s="105"/>
      <c r="K201" s="106"/>
      <c r="L201" s="15"/>
      <c r="M201" s="34"/>
      <c r="N201" s="92"/>
      <c r="O201" s="13"/>
      <c r="P201" s="13"/>
      <c r="Q201" s="13"/>
      <c r="R201" s="14"/>
      <c r="S201" s="86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</row>
    <row r="202" spans="1:52" s="87" customFormat="1" x14ac:dyDescent="0.2">
      <c r="A202" s="9"/>
      <c r="B202" s="13"/>
      <c r="C202" s="13"/>
      <c r="D202" s="32"/>
      <c r="E202" s="32"/>
      <c r="F202" s="33"/>
      <c r="G202" s="40"/>
      <c r="H202" s="15"/>
      <c r="I202" s="15"/>
      <c r="J202" s="105"/>
      <c r="K202" s="106"/>
      <c r="L202" s="15"/>
      <c r="M202" s="34"/>
      <c r="N202" s="92"/>
      <c r="O202" s="13"/>
      <c r="P202" s="13"/>
      <c r="Q202" s="13"/>
      <c r="R202" s="14"/>
      <c r="S202" s="86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</row>
    <row r="203" spans="1:52" s="87" customFormat="1" x14ac:dyDescent="0.2">
      <c r="A203" s="9"/>
      <c r="B203" s="13"/>
      <c r="C203" s="13"/>
      <c r="D203" s="32"/>
      <c r="E203" s="32"/>
      <c r="F203" s="33"/>
      <c r="G203" s="40"/>
      <c r="H203" s="15"/>
      <c r="I203" s="15"/>
      <c r="J203" s="105"/>
      <c r="K203" s="106"/>
      <c r="L203" s="15"/>
      <c r="M203" s="34"/>
      <c r="N203" s="92"/>
      <c r="O203" s="13"/>
      <c r="P203" s="13"/>
      <c r="Q203" s="13"/>
      <c r="R203" s="14"/>
      <c r="S203" s="86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</row>
    <row r="204" spans="1:52" s="87" customFormat="1" x14ac:dyDescent="0.2">
      <c r="A204" s="9"/>
      <c r="B204" s="13"/>
      <c r="C204" s="13"/>
      <c r="D204" s="32"/>
      <c r="E204" s="32"/>
      <c r="F204" s="33"/>
      <c r="G204" s="40"/>
      <c r="H204" s="15"/>
      <c r="I204" s="15"/>
      <c r="J204" s="105"/>
      <c r="K204" s="106"/>
      <c r="L204" s="15"/>
      <c r="M204" s="34"/>
      <c r="N204" s="92"/>
      <c r="O204" s="13"/>
      <c r="P204" s="13"/>
      <c r="Q204" s="13"/>
      <c r="R204" s="14"/>
      <c r="S204" s="86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</row>
    <row r="205" spans="1:52" s="87" customFormat="1" x14ac:dyDescent="0.2">
      <c r="A205" s="9"/>
      <c r="B205" s="13"/>
      <c r="C205" s="13"/>
      <c r="D205" s="32"/>
      <c r="E205" s="32"/>
      <c r="F205" s="33"/>
      <c r="G205" s="40"/>
      <c r="H205" s="15"/>
      <c r="I205" s="15"/>
      <c r="J205" s="105"/>
      <c r="K205" s="106"/>
      <c r="L205" s="15"/>
      <c r="M205" s="34"/>
      <c r="N205" s="92"/>
      <c r="O205" s="13"/>
      <c r="P205" s="13"/>
      <c r="Q205" s="13"/>
      <c r="R205" s="14"/>
      <c r="S205" s="86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</row>
    <row r="206" spans="1:52" s="87" customFormat="1" x14ac:dyDescent="0.2">
      <c r="A206" s="9"/>
      <c r="B206" s="13"/>
      <c r="C206" s="13"/>
      <c r="D206" s="32"/>
      <c r="E206" s="32"/>
      <c r="F206" s="33"/>
      <c r="G206" s="40"/>
      <c r="H206" s="15"/>
      <c r="I206" s="15"/>
      <c r="J206" s="105"/>
      <c r="K206" s="106"/>
      <c r="L206" s="15"/>
      <c r="M206" s="34"/>
      <c r="N206" s="92"/>
      <c r="O206" s="13"/>
      <c r="P206" s="13"/>
      <c r="Q206" s="13"/>
      <c r="R206" s="14"/>
      <c r="S206" s="86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</row>
    <row r="207" spans="1:52" s="87" customFormat="1" x14ac:dyDescent="0.2">
      <c r="A207" s="9"/>
      <c r="B207" s="13"/>
      <c r="C207" s="13"/>
      <c r="D207" s="32"/>
      <c r="E207" s="32"/>
      <c r="F207" s="33"/>
      <c r="G207" s="40"/>
      <c r="H207" s="15"/>
      <c r="I207" s="15"/>
      <c r="J207" s="105"/>
      <c r="K207" s="106"/>
      <c r="L207" s="15"/>
      <c r="M207" s="34"/>
      <c r="N207" s="92"/>
      <c r="O207" s="13"/>
      <c r="P207" s="13"/>
      <c r="Q207" s="13"/>
      <c r="R207" s="14"/>
      <c r="S207" s="86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</row>
    <row r="208" spans="1:52" x14ac:dyDescent="0.2">
      <c r="B208" s="13"/>
      <c r="C208" s="13"/>
      <c r="D208" s="32"/>
      <c r="E208" s="32"/>
      <c r="F208" s="33"/>
      <c r="G208" s="40"/>
      <c r="H208" s="15"/>
      <c r="I208" s="15"/>
      <c r="J208" s="105"/>
      <c r="K208" s="106"/>
      <c r="L208" s="15"/>
      <c r="M208" s="34"/>
      <c r="N208" s="92"/>
      <c r="O208" s="13"/>
      <c r="P208" s="13"/>
      <c r="Q208" s="14"/>
      <c r="R208" s="14"/>
      <c r="S208" s="6"/>
      <c r="AZ208" s="9"/>
    </row>
    <row r="209" spans="2:52" x14ac:dyDescent="0.2">
      <c r="B209" s="13"/>
      <c r="C209" s="13"/>
      <c r="D209" s="32"/>
      <c r="E209" s="32"/>
      <c r="F209" s="33"/>
      <c r="G209" s="40"/>
      <c r="H209" s="15"/>
      <c r="I209" s="15"/>
      <c r="J209" s="105"/>
      <c r="K209" s="106"/>
      <c r="L209" s="15"/>
      <c r="M209" s="34"/>
      <c r="N209" s="92"/>
      <c r="O209" s="13"/>
      <c r="P209" s="13"/>
      <c r="Q209" s="14"/>
      <c r="R209" s="14"/>
      <c r="S209" s="6"/>
      <c r="AZ209" s="9"/>
    </row>
    <row r="210" spans="2:52" x14ac:dyDescent="0.2">
      <c r="B210" s="13"/>
      <c r="C210" s="13"/>
      <c r="D210" s="32"/>
      <c r="E210" s="32"/>
      <c r="F210" s="33"/>
      <c r="G210" s="40"/>
      <c r="H210" s="15"/>
      <c r="I210" s="15"/>
      <c r="J210" s="105"/>
      <c r="K210" s="106"/>
      <c r="L210" s="15"/>
      <c r="M210" s="34"/>
      <c r="N210" s="92"/>
      <c r="O210" s="13"/>
      <c r="P210" s="13"/>
      <c r="Q210" s="14"/>
      <c r="R210" s="14"/>
      <c r="S210" s="6"/>
      <c r="AZ210" s="9"/>
    </row>
    <row r="211" spans="2:52" x14ac:dyDescent="0.2">
      <c r="B211" s="13"/>
      <c r="C211" s="13"/>
      <c r="D211" s="32"/>
      <c r="E211" s="32"/>
      <c r="F211" s="33"/>
      <c r="G211" s="40"/>
      <c r="H211" s="15"/>
      <c r="I211" s="15"/>
      <c r="J211" s="105"/>
      <c r="K211" s="106"/>
      <c r="L211" s="15"/>
      <c r="M211" s="34"/>
      <c r="N211" s="92"/>
      <c r="O211" s="13"/>
      <c r="P211" s="13"/>
      <c r="Q211" s="14"/>
      <c r="R211" s="14"/>
      <c r="S211" s="6"/>
      <c r="AZ211" s="9"/>
    </row>
    <row r="212" spans="2:52" x14ac:dyDescent="0.2">
      <c r="B212" s="13"/>
      <c r="C212" s="13"/>
      <c r="D212" s="32"/>
      <c r="E212" s="32"/>
      <c r="F212" s="33"/>
      <c r="G212" s="40"/>
      <c r="H212" s="15"/>
      <c r="I212" s="15"/>
      <c r="J212" s="105"/>
      <c r="K212" s="106"/>
      <c r="L212" s="15"/>
      <c r="M212" s="34"/>
      <c r="N212" s="92"/>
      <c r="O212" s="13"/>
      <c r="P212" s="13"/>
      <c r="Q212" s="14"/>
      <c r="R212" s="14"/>
      <c r="S212" s="6"/>
      <c r="AZ212" s="9"/>
    </row>
    <row r="213" spans="2:52" x14ac:dyDescent="0.2">
      <c r="B213" s="13"/>
      <c r="C213" s="13"/>
      <c r="D213" s="32"/>
      <c r="E213" s="32"/>
      <c r="F213" s="33"/>
      <c r="G213" s="40"/>
      <c r="H213" s="15"/>
      <c r="I213" s="15"/>
      <c r="J213" s="105"/>
      <c r="K213" s="106"/>
      <c r="L213" s="15"/>
      <c r="M213" s="34"/>
      <c r="N213" s="92"/>
      <c r="O213" s="13"/>
      <c r="P213" s="13"/>
      <c r="Q213" s="14"/>
      <c r="R213" s="14"/>
      <c r="S213" s="6"/>
      <c r="AZ213" s="9"/>
    </row>
    <row r="214" spans="2:52" x14ac:dyDescent="0.2">
      <c r="B214" s="13"/>
      <c r="C214" s="13"/>
      <c r="D214" s="32"/>
      <c r="E214" s="32"/>
      <c r="F214" s="33"/>
      <c r="G214" s="40"/>
      <c r="H214" s="15"/>
      <c r="I214" s="15"/>
      <c r="J214" s="105"/>
      <c r="K214" s="106"/>
      <c r="L214" s="15"/>
      <c r="M214" s="34"/>
      <c r="N214" s="92"/>
      <c r="O214" s="13"/>
      <c r="P214" s="13"/>
      <c r="Q214" s="14"/>
      <c r="R214" s="14"/>
      <c r="S214" s="6"/>
      <c r="AZ214" s="9"/>
    </row>
    <row r="215" spans="2:52" x14ac:dyDescent="0.2">
      <c r="B215" s="13"/>
      <c r="C215" s="13"/>
      <c r="D215" s="32"/>
      <c r="E215" s="32"/>
      <c r="F215" s="33"/>
      <c r="G215" s="40"/>
      <c r="H215" s="15"/>
      <c r="I215" s="15"/>
      <c r="J215" s="105"/>
      <c r="K215" s="106"/>
      <c r="L215" s="15"/>
      <c r="M215" s="34"/>
      <c r="N215" s="92"/>
      <c r="O215" s="13"/>
      <c r="P215" s="13"/>
      <c r="Q215" s="14"/>
      <c r="R215" s="14"/>
      <c r="S215" s="6"/>
      <c r="AZ215" s="9"/>
    </row>
    <row r="216" spans="2:52" x14ac:dyDescent="0.2">
      <c r="B216" s="13"/>
      <c r="C216" s="13"/>
      <c r="D216" s="32"/>
      <c r="E216" s="32"/>
      <c r="F216" s="33"/>
      <c r="G216" s="40"/>
      <c r="H216" s="15"/>
      <c r="I216" s="15"/>
      <c r="J216" s="105"/>
      <c r="K216" s="106"/>
      <c r="L216" s="15"/>
      <c r="M216" s="34"/>
      <c r="N216" s="92"/>
      <c r="O216" s="13"/>
      <c r="P216" s="13"/>
      <c r="Q216" s="14"/>
      <c r="R216" s="14"/>
      <c r="S216" s="6"/>
      <c r="AZ216" s="9"/>
    </row>
    <row r="217" spans="2:52" x14ac:dyDescent="0.2">
      <c r="B217" s="13"/>
      <c r="C217" s="13"/>
      <c r="D217" s="32"/>
      <c r="E217" s="32"/>
      <c r="F217" s="33"/>
      <c r="G217" s="40"/>
      <c r="H217" s="15"/>
      <c r="I217" s="15"/>
      <c r="J217" s="105"/>
      <c r="K217" s="106"/>
      <c r="L217" s="15"/>
      <c r="M217" s="34"/>
      <c r="N217" s="92"/>
      <c r="O217" s="13"/>
      <c r="P217" s="13"/>
      <c r="Q217" s="14"/>
      <c r="R217" s="14"/>
      <c r="S217" s="6"/>
      <c r="AZ217" s="9"/>
    </row>
    <row r="218" spans="2:52" ht="15" x14ac:dyDescent="0.2">
      <c r="B218" s="70"/>
      <c r="C218" s="13"/>
      <c r="D218" s="32"/>
      <c r="E218" s="32"/>
      <c r="F218" s="33"/>
      <c r="G218" s="40"/>
      <c r="H218" s="40"/>
      <c r="I218" s="7"/>
      <c r="J218" s="65"/>
      <c r="K218" s="66"/>
      <c r="L218" s="15"/>
      <c r="M218" s="34"/>
      <c r="N218" s="92"/>
      <c r="O218" s="13"/>
      <c r="P218" s="13"/>
      <c r="Q218" s="14"/>
      <c r="R218" s="14"/>
      <c r="S218" s="6"/>
      <c r="AZ218" s="9"/>
    </row>
    <row r="219" spans="2:52" x14ac:dyDescent="0.2">
      <c r="B219" s="13"/>
      <c r="C219" s="13"/>
      <c r="D219" s="32"/>
      <c r="E219" s="32"/>
      <c r="F219" s="33"/>
      <c r="G219" s="40"/>
      <c r="H219" s="67"/>
      <c r="I219" s="7"/>
      <c r="J219" s="105"/>
      <c r="K219" s="106"/>
      <c r="L219" s="15"/>
      <c r="M219" s="34"/>
      <c r="N219" s="92"/>
      <c r="P219" s="13"/>
      <c r="Q219" s="14"/>
      <c r="R219" s="14"/>
      <c r="S219" s="6"/>
      <c r="AZ219" s="9"/>
    </row>
    <row r="220" spans="2:52" x14ac:dyDescent="0.2">
      <c r="B220" s="13"/>
      <c r="C220" s="13"/>
      <c r="D220" s="32"/>
      <c r="E220" s="32"/>
      <c r="F220" s="33"/>
      <c r="G220" s="40"/>
      <c r="H220" s="40"/>
      <c r="I220" s="7"/>
      <c r="J220" s="105"/>
      <c r="K220" s="106"/>
      <c r="L220" s="15"/>
      <c r="M220" s="34"/>
      <c r="N220" s="92"/>
      <c r="O220" s="67"/>
      <c r="P220" s="13"/>
      <c r="Q220" s="14"/>
      <c r="R220" s="14"/>
      <c r="S220" s="6"/>
      <c r="AZ220" s="9"/>
    </row>
    <row r="221" spans="2:52" x14ac:dyDescent="0.2">
      <c r="B221" s="13"/>
      <c r="C221" s="13"/>
      <c r="D221" s="32"/>
      <c r="E221" s="32"/>
      <c r="F221" s="33"/>
      <c r="G221" s="40"/>
      <c r="H221" s="40"/>
      <c r="I221" s="7"/>
      <c r="J221" s="65"/>
      <c r="K221" s="66"/>
      <c r="L221" s="15"/>
      <c r="M221" s="34"/>
      <c r="N221" s="92"/>
      <c r="O221" s="13"/>
      <c r="P221" s="13"/>
      <c r="Q221" s="14"/>
      <c r="R221" s="14"/>
      <c r="S221" s="6"/>
      <c r="AZ221" s="9"/>
    </row>
    <row r="222" spans="2:52" ht="15" x14ac:dyDescent="0.2">
      <c r="B222" s="70"/>
      <c r="C222" s="13"/>
      <c r="D222" s="32"/>
      <c r="E222" s="32"/>
      <c r="F222" s="33"/>
      <c r="G222" s="40"/>
      <c r="H222" s="40"/>
      <c r="I222" s="7"/>
      <c r="J222" s="105"/>
      <c r="K222" s="106"/>
      <c r="L222" s="15"/>
      <c r="M222" s="34"/>
      <c r="N222" s="92"/>
      <c r="O222" s="13"/>
      <c r="P222" s="13"/>
      <c r="Q222" s="14"/>
      <c r="R222" s="14"/>
      <c r="S222" s="6"/>
      <c r="AZ222" s="9"/>
    </row>
    <row r="223" spans="2:52" x14ac:dyDescent="0.2">
      <c r="B223" s="13"/>
      <c r="C223" s="13"/>
      <c r="D223" s="32"/>
      <c r="E223" s="32"/>
      <c r="F223" s="33"/>
      <c r="G223" s="40"/>
      <c r="H223" s="15"/>
      <c r="I223" s="15"/>
      <c r="J223" s="65"/>
      <c r="K223" s="66"/>
      <c r="L223" s="15"/>
      <c r="M223" s="34"/>
      <c r="N223" s="92"/>
      <c r="O223" s="13"/>
      <c r="P223" s="13"/>
      <c r="Q223" s="13"/>
      <c r="R223" s="100"/>
      <c r="S223" s="6"/>
      <c r="AZ223" s="9"/>
    </row>
    <row r="224" spans="2:52" x14ac:dyDescent="0.2">
      <c r="B224" s="13"/>
      <c r="C224" s="13"/>
      <c r="D224" s="32"/>
      <c r="E224" s="32"/>
      <c r="F224" s="33"/>
      <c r="G224" s="40"/>
      <c r="H224" s="15"/>
      <c r="I224" s="15"/>
      <c r="J224" s="65"/>
      <c r="K224" s="66"/>
      <c r="L224" s="15"/>
      <c r="M224" s="34"/>
      <c r="N224" s="92"/>
      <c r="O224" s="13"/>
      <c r="P224" s="13"/>
      <c r="Q224" s="13"/>
      <c r="R224" s="100"/>
      <c r="S224" s="6"/>
      <c r="AZ224" s="9"/>
    </row>
    <row r="225" spans="2:52" x14ac:dyDescent="0.2">
      <c r="B225" s="13"/>
      <c r="C225" s="13"/>
      <c r="D225" s="32"/>
      <c r="E225" s="32"/>
      <c r="F225" s="33"/>
      <c r="G225" s="40"/>
      <c r="H225" s="15"/>
      <c r="I225" s="15"/>
      <c r="J225" s="65"/>
      <c r="K225" s="66"/>
      <c r="L225" s="15"/>
      <c r="M225" s="34"/>
      <c r="N225" s="92"/>
      <c r="O225" s="13"/>
      <c r="P225" s="13"/>
      <c r="Q225" s="13"/>
      <c r="R225" s="14"/>
      <c r="S225" s="6"/>
      <c r="AZ225" s="9"/>
    </row>
    <row r="226" spans="2:52" x14ac:dyDescent="0.2">
      <c r="B226" s="13"/>
      <c r="C226" s="13"/>
      <c r="D226" s="32"/>
      <c r="E226" s="32"/>
      <c r="F226" s="33"/>
      <c r="G226" s="40"/>
      <c r="H226" s="15"/>
      <c r="I226" s="15"/>
      <c r="J226" s="65"/>
      <c r="K226" s="66"/>
      <c r="L226" s="15"/>
      <c r="M226" s="34"/>
      <c r="N226" s="92"/>
      <c r="O226" s="13"/>
      <c r="P226" s="13"/>
      <c r="Q226" s="13"/>
      <c r="R226" s="100"/>
      <c r="S226" s="6"/>
      <c r="AZ226" s="9"/>
    </row>
    <row r="227" spans="2:52" x14ac:dyDescent="0.2">
      <c r="B227" s="13"/>
      <c r="C227" s="13"/>
      <c r="D227" s="32"/>
      <c r="E227" s="32"/>
      <c r="F227" s="33"/>
      <c r="G227" s="40"/>
      <c r="H227" s="40"/>
      <c r="I227" s="7"/>
      <c r="J227" s="65"/>
      <c r="K227" s="66"/>
      <c r="L227" s="15"/>
      <c r="M227" s="34"/>
      <c r="N227" s="92"/>
      <c r="O227" s="13"/>
      <c r="P227" s="13"/>
      <c r="Q227" s="13"/>
      <c r="R227" s="100"/>
      <c r="S227" s="6"/>
      <c r="AZ227" s="9"/>
    </row>
    <row r="228" spans="2:52" x14ac:dyDescent="0.2">
      <c r="B228" s="13"/>
      <c r="C228" s="13"/>
      <c r="D228" s="32"/>
      <c r="E228" s="32"/>
      <c r="F228" s="33"/>
      <c r="G228" s="40"/>
      <c r="H228" s="40"/>
      <c r="I228" s="7"/>
      <c r="J228" s="65"/>
      <c r="K228" s="66"/>
      <c r="L228" s="15"/>
      <c r="M228" s="34"/>
      <c r="N228" s="92"/>
      <c r="O228" s="13"/>
      <c r="P228" s="13"/>
      <c r="Q228" s="13"/>
      <c r="R228" s="100"/>
      <c r="S228" s="6"/>
      <c r="AZ228" s="9"/>
    </row>
    <row r="229" spans="2:52" x14ac:dyDescent="0.2">
      <c r="B229" s="13"/>
      <c r="C229" s="13"/>
      <c r="D229" s="32"/>
      <c r="E229" s="32"/>
      <c r="F229" s="33"/>
      <c r="G229" s="40"/>
      <c r="H229" s="40"/>
      <c r="I229" s="7"/>
      <c r="J229" s="65"/>
      <c r="K229" s="66"/>
      <c r="L229" s="15"/>
      <c r="M229" s="34"/>
      <c r="N229" s="92"/>
      <c r="O229" s="13"/>
      <c r="P229" s="13"/>
      <c r="Q229" s="13"/>
      <c r="R229" s="100"/>
      <c r="S229" s="6"/>
      <c r="AZ229" s="9"/>
    </row>
    <row r="230" spans="2:52" x14ac:dyDescent="0.2">
      <c r="B230" s="13"/>
      <c r="C230" s="13"/>
      <c r="D230" s="32"/>
      <c r="E230" s="32"/>
      <c r="F230" s="33"/>
      <c r="G230" s="40"/>
      <c r="H230" s="40"/>
      <c r="I230" s="7"/>
      <c r="J230" s="65"/>
      <c r="K230" s="66"/>
      <c r="L230" s="15"/>
      <c r="M230" s="34"/>
      <c r="N230" s="92"/>
      <c r="O230" s="13"/>
      <c r="P230" s="13"/>
      <c r="Q230" s="13"/>
      <c r="R230" s="100"/>
      <c r="S230" s="6"/>
      <c r="AZ230" s="9"/>
    </row>
    <row r="231" spans="2:52" x14ac:dyDescent="0.2">
      <c r="B231" s="13"/>
      <c r="C231" s="13"/>
      <c r="D231" s="32"/>
      <c r="E231" s="32"/>
      <c r="F231" s="33"/>
      <c r="G231" s="40"/>
      <c r="H231" s="40"/>
      <c r="I231" s="7"/>
      <c r="J231" s="65"/>
      <c r="K231" s="66"/>
      <c r="L231" s="15"/>
      <c r="M231" s="34"/>
      <c r="N231" s="92"/>
      <c r="O231" s="13"/>
      <c r="P231" s="13"/>
      <c r="Q231" s="13"/>
      <c r="R231" s="100"/>
      <c r="S231" s="6"/>
      <c r="AZ231" s="9"/>
    </row>
    <row r="232" spans="2:52" x14ac:dyDescent="0.2">
      <c r="B232" s="113"/>
      <c r="C232" s="113"/>
      <c r="D232" s="114"/>
      <c r="E232" s="114"/>
      <c r="F232" s="115"/>
      <c r="G232" s="116"/>
      <c r="H232" s="117"/>
      <c r="I232" s="117"/>
      <c r="J232" s="105"/>
      <c r="K232" s="106"/>
      <c r="L232" s="15"/>
      <c r="M232" s="34"/>
      <c r="N232" s="92"/>
      <c r="O232" s="13"/>
      <c r="P232" s="118"/>
      <c r="Q232" s="13"/>
      <c r="R232" s="100"/>
      <c r="S232" s="6"/>
      <c r="AZ232" s="9"/>
    </row>
    <row r="233" spans="2:52" x14ac:dyDescent="0.2">
      <c r="B233" s="13"/>
      <c r="C233" s="13"/>
      <c r="D233" s="108"/>
      <c r="E233" s="108"/>
      <c r="F233" s="109"/>
      <c r="G233" s="110"/>
      <c r="H233" s="111"/>
      <c r="I233" s="111"/>
      <c r="J233" s="105"/>
      <c r="K233" s="106"/>
      <c r="L233" s="15"/>
      <c r="M233" s="34"/>
      <c r="N233" s="92"/>
      <c r="O233" s="13"/>
      <c r="P233" s="112"/>
      <c r="Q233" s="13"/>
      <c r="R233" s="100"/>
      <c r="S233" s="6"/>
      <c r="AZ233" s="9"/>
    </row>
    <row r="234" spans="2:52" x14ac:dyDescent="0.2">
      <c r="B234" s="13"/>
      <c r="C234" s="13"/>
      <c r="D234" s="108"/>
      <c r="E234" s="108"/>
      <c r="F234" s="109"/>
      <c r="G234" s="110"/>
      <c r="H234" s="111"/>
      <c r="I234" s="111"/>
      <c r="J234" s="105"/>
      <c r="K234" s="106"/>
      <c r="L234" s="15"/>
      <c r="M234" s="34"/>
      <c r="N234" s="92"/>
      <c r="O234" s="13"/>
      <c r="P234" s="112"/>
      <c r="Q234" s="13"/>
      <c r="R234" s="100"/>
      <c r="S234" s="6"/>
      <c r="AZ234" s="9"/>
    </row>
    <row r="235" spans="2:52" x14ac:dyDescent="0.2">
      <c r="B235" s="13"/>
      <c r="C235" s="13"/>
      <c r="D235" s="108"/>
      <c r="E235" s="108"/>
      <c r="F235" s="109"/>
      <c r="G235" s="110"/>
      <c r="H235" s="111"/>
      <c r="I235" s="111"/>
      <c r="J235" s="105"/>
      <c r="K235" s="106"/>
      <c r="L235" s="15"/>
      <c r="M235" s="34"/>
      <c r="N235" s="92"/>
      <c r="O235" s="13"/>
      <c r="P235" s="112"/>
      <c r="Q235" s="13"/>
      <c r="R235" s="100"/>
      <c r="S235" s="6"/>
      <c r="AZ235" s="9"/>
    </row>
    <row r="236" spans="2:52" x14ac:dyDescent="0.2">
      <c r="B236" s="13"/>
      <c r="C236" s="13"/>
      <c r="D236" s="108"/>
      <c r="E236" s="108"/>
      <c r="F236" s="109"/>
      <c r="G236" s="110"/>
      <c r="H236" s="111"/>
      <c r="I236" s="111"/>
      <c r="J236" s="105"/>
      <c r="K236" s="106"/>
      <c r="L236" s="15"/>
      <c r="M236" s="34"/>
      <c r="N236" s="92"/>
      <c r="O236" s="13"/>
      <c r="P236" s="112"/>
      <c r="Q236" s="13"/>
      <c r="R236" s="100"/>
      <c r="S236" s="6"/>
      <c r="AZ236" s="9"/>
    </row>
    <row r="237" spans="2:52" x14ac:dyDescent="0.2">
      <c r="B237" s="13"/>
      <c r="C237" s="13"/>
      <c r="D237" s="108"/>
      <c r="E237" s="108"/>
      <c r="F237" s="109"/>
      <c r="G237" s="110"/>
      <c r="H237" s="111"/>
      <c r="I237" s="111"/>
      <c r="J237" s="105"/>
      <c r="K237" s="106"/>
      <c r="L237" s="15"/>
      <c r="M237" s="34"/>
      <c r="N237" s="92"/>
      <c r="O237" s="13"/>
      <c r="P237" s="112"/>
      <c r="Q237" s="13"/>
      <c r="R237" s="100"/>
      <c r="S237" s="6"/>
      <c r="AZ237" s="9"/>
    </row>
    <row r="238" spans="2:52" x14ac:dyDescent="0.2">
      <c r="B238" s="13"/>
      <c r="C238" s="13"/>
      <c r="D238" s="32"/>
      <c r="E238" s="32"/>
      <c r="F238" s="33"/>
      <c r="G238" s="40"/>
      <c r="H238" s="40"/>
      <c r="I238" s="7"/>
      <c r="J238" s="65"/>
      <c r="K238" s="66"/>
      <c r="L238" s="15"/>
      <c r="M238" s="34"/>
      <c r="N238" s="92"/>
      <c r="O238" s="13"/>
      <c r="P238" s="13"/>
      <c r="Q238" s="13"/>
      <c r="R238" s="100"/>
      <c r="S238" s="6"/>
      <c r="AZ238" s="9"/>
    </row>
    <row r="239" spans="2:52" x14ac:dyDescent="0.2">
      <c r="B239" s="13"/>
      <c r="C239" s="13"/>
      <c r="D239" s="108"/>
      <c r="E239" s="108"/>
      <c r="F239" s="109"/>
      <c r="G239" s="110"/>
      <c r="H239" s="111"/>
      <c r="I239" s="111"/>
      <c r="J239" s="105"/>
      <c r="K239" s="106"/>
      <c r="L239" s="15"/>
      <c r="M239" s="34"/>
      <c r="N239" s="92"/>
      <c r="O239" s="13"/>
      <c r="Q239" s="13"/>
      <c r="R239" s="100"/>
      <c r="S239" s="6"/>
      <c r="AZ239" s="9"/>
    </row>
    <row r="240" spans="2:52" x14ac:dyDescent="0.2">
      <c r="B240" s="13"/>
      <c r="C240" s="13"/>
      <c r="D240" s="108"/>
      <c r="E240" s="108"/>
      <c r="F240" s="109"/>
      <c r="G240" s="110"/>
      <c r="H240" s="111"/>
      <c r="I240" s="111"/>
      <c r="J240" s="105"/>
      <c r="K240" s="106"/>
      <c r="L240" s="15"/>
      <c r="M240" s="34"/>
      <c r="N240" s="92"/>
      <c r="O240" s="13"/>
      <c r="Q240" s="13"/>
      <c r="R240" s="100"/>
      <c r="S240" s="6"/>
      <c r="AZ240" s="9"/>
    </row>
    <row r="241" spans="2:52" x14ac:dyDescent="0.2">
      <c r="B241" s="13"/>
      <c r="C241" s="13"/>
      <c r="D241" s="32"/>
      <c r="E241" s="32"/>
      <c r="F241" s="33"/>
      <c r="G241" s="40"/>
      <c r="H241" s="40"/>
      <c r="I241" s="7"/>
      <c r="J241" s="65"/>
      <c r="K241" s="66"/>
      <c r="L241" s="15"/>
      <c r="M241" s="34"/>
      <c r="N241" s="92"/>
      <c r="O241" s="13"/>
      <c r="P241" s="13"/>
      <c r="Q241" s="13"/>
      <c r="R241" s="100"/>
      <c r="S241" s="6"/>
      <c r="AZ241" s="9"/>
    </row>
    <row r="242" spans="2:52" x14ac:dyDescent="0.2">
      <c r="B242" s="13"/>
      <c r="C242" s="13"/>
      <c r="D242" s="32"/>
      <c r="E242" s="32"/>
      <c r="F242" s="33"/>
      <c r="G242" s="40"/>
      <c r="H242" s="40"/>
      <c r="I242" s="7"/>
      <c r="J242" s="65"/>
      <c r="K242" s="66"/>
      <c r="L242" s="15"/>
      <c r="M242" s="34"/>
      <c r="N242" s="92"/>
      <c r="O242" s="13"/>
      <c r="P242" s="13"/>
      <c r="Q242" s="13"/>
      <c r="R242" s="100"/>
      <c r="S242" s="6"/>
      <c r="AZ242" s="9"/>
    </row>
    <row r="243" spans="2:52" x14ac:dyDescent="0.2">
      <c r="B243" s="13"/>
      <c r="C243" s="13"/>
      <c r="D243" s="32"/>
      <c r="E243" s="32"/>
      <c r="F243" s="33"/>
      <c r="G243" s="40"/>
      <c r="H243" s="40"/>
      <c r="I243" s="7"/>
      <c r="J243" s="65"/>
      <c r="K243" s="66"/>
      <c r="L243" s="15"/>
      <c r="M243" s="34"/>
      <c r="N243" s="92"/>
      <c r="O243" s="13"/>
      <c r="P243" s="13"/>
      <c r="Q243" s="13"/>
      <c r="R243" s="14"/>
      <c r="S243" s="6"/>
      <c r="AZ243" s="9"/>
    </row>
    <row r="244" spans="2:52" x14ac:dyDescent="0.2">
      <c r="B244" s="13"/>
      <c r="C244" s="13"/>
      <c r="D244" s="32"/>
      <c r="E244" s="32"/>
      <c r="F244" s="33"/>
      <c r="G244" s="83"/>
      <c r="H244" s="40"/>
      <c r="I244" s="7"/>
      <c r="J244" s="65"/>
      <c r="K244" s="66"/>
      <c r="L244" s="15"/>
      <c r="M244" s="34"/>
      <c r="N244" s="92"/>
      <c r="O244" s="13"/>
      <c r="P244" s="13"/>
      <c r="Q244" s="13"/>
      <c r="R244" s="14"/>
      <c r="S244" s="6"/>
      <c r="AZ244" s="9"/>
    </row>
    <row r="245" spans="2:52" x14ac:dyDescent="0.2">
      <c r="B245" s="13"/>
      <c r="C245" s="13"/>
      <c r="D245" s="32"/>
      <c r="E245" s="32"/>
      <c r="F245" s="33"/>
      <c r="G245" s="83"/>
      <c r="H245" s="40"/>
      <c r="I245" s="7"/>
      <c r="J245" s="65"/>
      <c r="K245" s="66"/>
      <c r="L245" s="15"/>
      <c r="M245" s="34"/>
      <c r="N245" s="92"/>
      <c r="O245" s="13"/>
      <c r="P245" s="13"/>
      <c r="Q245" s="13"/>
      <c r="R245" s="14"/>
      <c r="S245" s="6"/>
      <c r="AZ245" s="9"/>
    </row>
    <row r="246" spans="2:52" x14ac:dyDescent="0.2">
      <c r="B246" s="13"/>
      <c r="C246" s="13"/>
      <c r="D246" s="32"/>
      <c r="E246" s="32"/>
      <c r="F246" s="33"/>
      <c r="G246" s="83"/>
      <c r="H246" s="40"/>
      <c r="I246" s="7"/>
      <c r="J246" s="65"/>
      <c r="K246" s="66"/>
      <c r="L246" s="15"/>
      <c r="M246" s="34"/>
      <c r="N246" s="92"/>
      <c r="O246" s="13"/>
      <c r="P246" s="13"/>
      <c r="Q246" s="13"/>
      <c r="R246" s="14"/>
      <c r="S246" s="6"/>
      <c r="AZ246" s="9"/>
    </row>
    <row r="247" spans="2:52" ht="15" x14ac:dyDescent="0.2">
      <c r="B247" s="70"/>
      <c r="C247" s="13"/>
      <c r="D247" s="32"/>
      <c r="E247" s="32"/>
      <c r="F247" s="33"/>
      <c r="G247" s="7"/>
      <c r="H247" s="7"/>
      <c r="J247" s="65"/>
      <c r="K247" s="66"/>
      <c r="L247" s="15"/>
      <c r="M247" s="34"/>
      <c r="N247" s="92"/>
      <c r="O247" s="13"/>
      <c r="P247" s="82"/>
      <c r="Q247" s="54"/>
      <c r="R247" s="14"/>
      <c r="S247" s="6"/>
      <c r="AZ247" s="9"/>
    </row>
    <row r="248" spans="2:52" x14ac:dyDescent="0.2">
      <c r="B248" s="13"/>
      <c r="C248" s="13"/>
      <c r="D248" s="32"/>
      <c r="E248" s="32"/>
      <c r="F248" s="33"/>
      <c r="G248" s="7"/>
      <c r="I248" s="7"/>
      <c r="J248" s="65"/>
      <c r="K248" s="66"/>
      <c r="L248" s="15"/>
      <c r="M248" s="34"/>
      <c r="N248" s="92"/>
      <c r="O248" s="13"/>
      <c r="P248" s="82"/>
      <c r="Q248" s="54"/>
      <c r="R248" s="14"/>
      <c r="S248" s="6"/>
      <c r="AZ248" s="9"/>
    </row>
    <row r="249" spans="2:52" x14ac:dyDescent="0.2">
      <c r="B249" s="13"/>
      <c r="C249" s="13"/>
      <c r="D249" s="32"/>
      <c r="E249" s="32"/>
      <c r="F249" s="33"/>
      <c r="G249" s="7"/>
      <c r="H249" s="7"/>
      <c r="I249" s="7"/>
      <c r="J249" s="65"/>
      <c r="K249" s="66"/>
      <c r="L249" s="15"/>
      <c r="M249" s="34"/>
      <c r="N249" s="92"/>
      <c r="O249" s="13"/>
      <c r="P249" s="82"/>
      <c r="Q249" s="54"/>
      <c r="R249" s="14"/>
      <c r="S249" s="6"/>
      <c r="AZ249" s="9"/>
    </row>
    <row r="250" spans="2:52" x14ac:dyDescent="0.2">
      <c r="B250" s="13"/>
      <c r="C250" s="13"/>
      <c r="D250" s="32"/>
      <c r="E250" s="32"/>
      <c r="F250" s="33"/>
      <c r="G250" s="7"/>
      <c r="H250" s="7"/>
      <c r="I250" s="7"/>
      <c r="J250" s="65"/>
      <c r="K250" s="66"/>
      <c r="L250" s="15"/>
      <c r="M250" s="34"/>
      <c r="N250" s="92"/>
      <c r="O250" s="13"/>
      <c r="P250" s="82"/>
      <c r="Q250" s="54"/>
      <c r="R250" s="14"/>
      <c r="S250" s="6"/>
      <c r="AZ250" s="9"/>
    </row>
    <row r="251" spans="2:52" x14ac:dyDescent="0.2">
      <c r="B251" s="13"/>
      <c r="C251" s="13"/>
      <c r="D251" s="32"/>
      <c r="E251" s="32"/>
      <c r="F251" s="33"/>
      <c r="G251" s="7"/>
      <c r="H251" s="40"/>
      <c r="I251" s="7"/>
      <c r="J251" s="65"/>
      <c r="K251" s="66"/>
      <c r="L251" s="15"/>
      <c r="M251" s="34"/>
      <c r="N251" s="92"/>
      <c r="O251" s="13"/>
      <c r="P251" s="13"/>
      <c r="Q251" s="13"/>
      <c r="R251" s="14"/>
      <c r="S251" s="6"/>
      <c r="AZ251" s="9"/>
    </row>
    <row r="252" spans="2:52" x14ac:dyDescent="0.2">
      <c r="B252" s="13"/>
      <c r="C252" s="13"/>
      <c r="D252" s="32"/>
      <c r="E252" s="32"/>
      <c r="F252" s="33"/>
      <c r="G252" s="7"/>
      <c r="H252" s="40"/>
      <c r="I252" s="7"/>
      <c r="J252" s="65"/>
      <c r="K252" s="66"/>
      <c r="L252" s="15"/>
      <c r="M252" s="34"/>
      <c r="N252" s="92"/>
      <c r="O252" s="13"/>
      <c r="P252" s="13"/>
      <c r="Q252" s="13"/>
      <c r="R252" s="14"/>
      <c r="S252" s="6"/>
      <c r="AZ252" s="9"/>
    </row>
    <row r="253" spans="2:52" x14ac:dyDescent="0.2">
      <c r="B253" s="13"/>
      <c r="C253" s="13"/>
      <c r="D253" s="32"/>
      <c r="E253" s="32"/>
      <c r="F253" s="33"/>
      <c r="G253" s="7"/>
      <c r="H253" s="40"/>
      <c r="I253" s="7"/>
      <c r="J253" s="65"/>
      <c r="K253" s="66"/>
      <c r="L253" s="15"/>
      <c r="M253" s="34"/>
      <c r="N253" s="92"/>
      <c r="O253" s="13"/>
      <c r="P253" s="13"/>
      <c r="Q253" s="13"/>
      <c r="R253" s="13"/>
      <c r="S253" s="6"/>
      <c r="AZ253" s="9"/>
    </row>
    <row r="254" spans="2:52" x14ac:dyDescent="0.2">
      <c r="B254" s="13"/>
      <c r="C254" s="13"/>
      <c r="D254" s="32"/>
      <c r="E254" s="32"/>
      <c r="F254" s="33"/>
      <c r="G254" s="7"/>
      <c r="H254" s="40"/>
      <c r="I254" s="7"/>
      <c r="J254" s="65"/>
      <c r="K254" s="66"/>
      <c r="L254" s="15"/>
      <c r="M254" s="34"/>
      <c r="N254" s="92"/>
      <c r="O254" s="13"/>
      <c r="P254" s="13"/>
      <c r="Q254" s="13"/>
      <c r="R254" s="14"/>
      <c r="S254" s="6"/>
      <c r="AZ254" s="9"/>
    </row>
    <row r="255" spans="2:52" x14ac:dyDescent="0.2">
      <c r="B255" s="13"/>
      <c r="C255" s="13"/>
      <c r="D255" s="32"/>
      <c r="E255" s="32"/>
      <c r="F255" s="33"/>
      <c r="G255" s="7"/>
      <c r="H255" s="40"/>
      <c r="I255" s="7"/>
      <c r="J255" s="65"/>
      <c r="K255" s="66"/>
      <c r="L255" s="15"/>
      <c r="M255" s="34"/>
      <c r="N255" s="92"/>
      <c r="O255" s="13"/>
      <c r="P255" s="13"/>
      <c r="Q255" s="13"/>
      <c r="R255" s="13"/>
      <c r="S255" s="6"/>
      <c r="AZ255" s="9"/>
    </row>
    <row r="256" spans="2:52" x14ac:dyDescent="0.2">
      <c r="B256" s="13"/>
      <c r="C256" s="13"/>
      <c r="D256" s="32"/>
      <c r="E256" s="32"/>
      <c r="F256" s="33"/>
      <c r="G256" s="7"/>
      <c r="H256" s="40"/>
      <c r="I256" s="7"/>
      <c r="J256" s="65"/>
      <c r="K256" s="66"/>
      <c r="L256" s="15"/>
      <c r="M256" s="34"/>
      <c r="N256" s="92"/>
      <c r="O256" s="13"/>
      <c r="P256" s="13"/>
      <c r="R256" s="13"/>
      <c r="S256" s="6"/>
      <c r="AZ256" s="9"/>
    </row>
    <row r="257" spans="2:52" x14ac:dyDescent="0.2">
      <c r="B257" s="13"/>
      <c r="C257" s="13"/>
      <c r="D257" s="32"/>
      <c r="E257" s="32"/>
      <c r="F257" s="33"/>
      <c r="G257" s="7"/>
      <c r="H257" s="40"/>
      <c r="I257" s="7"/>
      <c r="J257" s="65"/>
      <c r="K257" s="66"/>
      <c r="L257" s="15"/>
      <c r="M257" s="34"/>
      <c r="N257" s="92"/>
      <c r="O257" s="13"/>
      <c r="P257" s="13"/>
      <c r="Q257" s="13"/>
      <c r="R257" s="13"/>
      <c r="S257" s="6"/>
      <c r="AZ257" s="9"/>
    </row>
    <row r="258" spans="2:52" x14ac:dyDescent="0.2">
      <c r="B258" s="13"/>
      <c r="C258" s="13"/>
      <c r="D258" s="32"/>
      <c r="E258" s="32"/>
      <c r="F258" s="33"/>
      <c r="G258" s="7"/>
      <c r="H258" s="40"/>
      <c r="I258" s="7"/>
      <c r="J258" s="65"/>
      <c r="K258" s="66"/>
      <c r="L258" s="15"/>
      <c r="M258" s="34"/>
      <c r="N258" s="92"/>
      <c r="O258" s="13"/>
      <c r="P258" s="13"/>
      <c r="Q258" s="13"/>
      <c r="R258" s="13"/>
      <c r="S258" s="6"/>
      <c r="AZ258" s="9"/>
    </row>
    <row r="259" spans="2:52" x14ac:dyDescent="0.2">
      <c r="B259" s="13"/>
      <c r="C259" s="13"/>
      <c r="D259" s="32"/>
      <c r="E259" s="32"/>
      <c r="F259" s="33"/>
      <c r="G259" s="7"/>
      <c r="H259" s="40"/>
      <c r="I259" s="7"/>
      <c r="J259" s="65"/>
      <c r="K259" s="66"/>
      <c r="L259" s="15"/>
      <c r="M259" s="34"/>
      <c r="N259" s="92"/>
      <c r="O259" s="13"/>
      <c r="P259" s="13"/>
      <c r="Q259" s="13"/>
      <c r="R259" s="13"/>
      <c r="S259" s="6"/>
      <c r="AZ259" s="9"/>
    </row>
    <row r="260" spans="2:52" x14ac:dyDescent="0.2">
      <c r="B260" s="13"/>
      <c r="C260" s="13"/>
      <c r="D260" s="32"/>
      <c r="E260" s="32"/>
      <c r="F260" s="33"/>
      <c r="G260" s="7"/>
      <c r="H260" s="40"/>
      <c r="I260" s="7"/>
      <c r="J260" s="65"/>
      <c r="K260" s="66"/>
      <c r="L260" s="15"/>
      <c r="M260" s="34"/>
      <c r="N260" s="92"/>
      <c r="O260" s="13"/>
      <c r="P260" s="13"/>
      <c r="Q260" s="13"/>
      <c r="R260" s="13"/>
      <c r="S260" s="6"/>
      <c r="AZ260" s="9"/>
    </row>
    <row r="261" spans="2:52" x14ac:dyDescent="0.2">
      <c r="B261" s="13"/>
      <c r="C261" s="13"/>
      <c r="D261" s="32"/>
      <c r="E261" s="32"/>
      <c r="F261" s="33"/>
      <c r="G261" s="7"/>
      <c r="H261" s="40"/>
      <c r="I261" s="7"/>
      <c r="J261" s="65"/>
      <c r="K261" s="66"/>
      <c r="L261" s="15"/>
      <c r="M261" s="34"/>
      <c r="N261" s="92"/>
      <c r="O261" s="13"/>
      <c r="P261" s="13"/>
      <c r="Q261" s="13"/>
      <c r="R261" s="13"/>
      <c r="S261" s="6"/>
      <c r="AZ261" s="9"/>
    </row>
    <row r="262" spans="2:52" x14ac:dyDescent="0.2">
      <c r="B262" s="13"/>
      <c r="C262" s="13"/>
      <c r="D262" s="32"/>
      <c r="E262" s="32"/>
      <c r="F262" s="33"/>
      <c r="G262" s="7"/>
      <c r="H262" s="40"/>
      <c r="I262" s="7"/>
      <c r="J262" s="65"/>
      <c r="K262" s="66"/>
      <c r="L262" s="15"/>
      <c r="M262" s="34"/>
      <c r="N262" s="92"/>
      <c r="O262" s="13"/>
      <c r="P262" s="13"/>
      <c r="Q262" s="13"/>
      <c r="R262" s="13"/>
      <c r="S262" s="6"/>
      <c r="AZ262" s="9"/>
    </row>
    <row r="263" spans="2:52" x14ac:dyDescent="0.2">
      <c r="B263" s="13"/>
      <c r="C263" s="13"/>
      <c r="D263" s="32"/>
      <c r="E263" s="32"/>
      <c r="F263" s="33"/>
      <c r="G263" s="7"/>
      <c r="H263" s="40"/>
      <c r="I263" s="7"/>
      <c r="J263" s="65"/>
      <c r="K263" s="66"/>
      <c r="L263" s="15"/>
      <c r="M263" s="34"/>
      <c r="N263" s="92"/>
      <c r="O263" s="13"/>
      <c r="P263" s="13"/>
      <c r="Q263" s="13"/>
      <c r="R263" s="13"/>
      <c r="S263" s="6"/>
      <c r="AZ263" s="9"/>
    </row>
    <row r="264" spans="2:52" x14ac:dyDescent="0.2">
      <c r="B264" s="13"/>
      <c r="C264" s="13"/>
      <c r="D264" s="32"/>
      <c r="E264" s="32"/>
      <c r="F264" s="33"/>
      <c r="G264" s="7"/>
      <c r="H264" s="40"/>
      <c r="I264" s="7"/>
      <c r="J264" s="65"/>
      <c r="K264" s="66"/>
      <c r="L264" s="15"/>
      <c r="M264" s="34"/>
      <c r="N264" s="92"/>
      <c r="O264" s="13"/>
      <c r="P264" s="13"/>
      <c r="Q264" s="13"/>
      <c r="R264" s="13"/>
      <c r="S264" s="6"/>
      <c r="AZ264" s="9"/>
    </row>
    <row r="265" spans="2:52" x14ac:dyDescent="0.2">
      <c r="B265" s="13"/>
      <c r="C265" s="6"/>
      <c r="D265" s="32"/>
      <c r="E265" s="32"/>
      <c r="F265" s="33"/>
      <c r="G265" s="40"/>
      <c r="H265" s="7"/>
      <c r="I265" s="7"/>
      <c r="J265" s="65"/>
      <c r="K265" s="66"/>
      <c r="L265" s="15"/>
      <c r="M265" s="34"/>
      <c r="N265" s="14"/>
      <c r="O265" s="13"/>
      <c r="P265" s="13"/>
      <c r="Q265" s="13"/>
      <c r="R265" s="54"/>
      <c r="S265" s="6"/>
      <c r="AZ265" s="9"/>
    </row>
    <row r="266" spans="2:52" x14ac:dyDescent="0.2">
      <c r="B266" s="13"/>
      <c r="C266" s="6"/>
      <c r="D266" s="32"/>
      <c r="E266" s="32"/>
      <c r="F266" s="33"/>
      <c r="G266" s="40"/>
      <c r="H266" s="7"/>
      <c r="I266" s="7"/>
      <c r="J266" s="65"/>
      <c r="K266" s="66"/>
      <c r="L266" s="15"/>
      <c r="M266" s="34"/>
      <c r="N266" s="14"/>
      <c r="O266" s="13"/>
      <c r="P266" s="13"/>
      <c r="Q266" s="13"/>
      <c r="R266" s="54"/>
      <c r="S266" s="6"/>
      <c r="AZ266" s="9"/>
    </row>
    <row r="267" spans="2:52" x14ac:dyDescent="0.2">
      <c r="B267" s="13"/>
      <c r="C267" s="6"/>
      <c r="D267" s="32"/>
      <c r="E267" s="32"/>
      <c r="F267" s="33"/>
      <c r="G267" s="40"/>
      <c r="H267" s="7"/>
      <c r="I267" s="7"/>
      <c r="J267" s="65"/>
      <c r="K267" s="66"/>
      <c r="L267" s="15"/>
      <c r="M267" s="34"/>
      <c r="N267" s="14"/>
      <c r="O267" s="13"/>
      <c r="P267" s="13"/>
      <c r="Q267" s="13"/>
      <c r="R267" s="54"/>
      <c r="S267" s="6"/>
      <c r="AZ267" s="9"/>
    </row>
    <row r="268" spans="2:52" x14ac:dyDescent="0.2">
      <c r="B268" s="13"/>
      <c r="C268" s="6"/>
      <c r="D268" s="32"/>
      <c r="E268" s="32"/>
      <c r="F268" s="33"/>
      <c r="G268" s="40"/>
      <c r="H268" s="7"/>
      <c r="I268" s="7"/>
      <c r="J268" s="65"/>
      <c r="K268" s="66"/>
      <c r="L268" s="15"/>
      <c r="M268" s="34"/>
      <c r="N268" s="14"/>
      <c r="O268" s="13"/>
      <c r="P268" s="13"/>
      <c r="Q268" s="13"/>
      <c r="R268" s="54"/>
      <c r="S268" s="6"/>
      <c r="AZ268" s="9"/>
    </row>
    <row r="269" spans="2:52" s="9" customFormat="1" x14ac:dyDescent="0.2">
      <c r="B269" s="11"/>
      <c r="C269" s="11"/>
      <c r="D269" s="25"/>
      <c r="E269" s="47"/>
      <c r="F269" s="27"/>
      <c r="G269" s="12"/>
      <c r="H269" s="20"/>
      <c r="I269" s="18"/>
      <c r="J269" s="18"/>
      <c r="K269" s="44"/>
      <c r="L269" s="11"/>
      <c r="M269" s="11"/>
      <c r="N269" s="11"/>
      <c r="O269" s="72"/>
      <c r="P269" s="72"/>
      <c r="Q269" s="72"/>
      <c r="R269" s="49"/>
    </row>
    <row r="270" spans="2:52" s="9" customFormat="1" x14ac:dyDescent="0.2">
      <c r="B270" s="10"/>
      <c r="C270" s="11"/>
      <c r="D270" s="25"/>
      <c r="E270" s="47"/>
      <c r="F270" s="27"/>
      <c r="G270" s="12"/>
      <c r="H270" s="20"/>
      <c r="I270" s="18"/>
      <c r="J270" s="18"/>
      <c r="K270" s="44"/>
      <c r="L270" s="11"/>
      <c r="M270" s="11"/>
      <c r="N270" s="11"/>
      <c r="O270" s="72"/>
      <c r="P270" s="72"/>
      <c r="Q270" s="72"/>
      <c r="R270" s="49"/>
    </row>
    <row r="271" spans="2:52" s="9" customFormat="1" x14ac:dyDescent="0.2">
      <c r="B271" s="10"/>
      <c r="C271" s="11"/>
      <c r="D271" s="25"/>
      <c r="E271" s="47"/>
      <c r="F271" s="27"/>
      <c r="G271" s="12"/>
      <c r="H271" s="20"/>
      <c r="I271" s="18"/>
      <c r="J271" s="18"/>
      <c r="K271" s="44"/>
      <c r="L271" s="11"/>
      <c r="M271" s="11"/>
      <c r="N271" s="11"/>
      <c r="O271" s="72"/>
      <c r="P271" s="72"/>
      <c r="Q271" s="72"/>
      <c r="R271" s="49"/>
    </row>
    <row r="272" spans="2:52" s="9" customFormat="1" x14ac:dyDescent="0.2">
      <c r="B272" s="10"/>
      <c r="C272" s="11"/>
      <c r="D272" s="25"/>
      <c r="E272" s="47"/>
      <c r="F272" s="27"/>
      <c r="G272" s="12"/>
      <c r="H272" s="20"/>
      <c r="I272" s="18"/>
      <c r="J272" s="18"/>
      <c r="K272" s="44"/>
      <c r="L272" s="11"/>
      <c r="M272" s="11"/>
      <c r="N272" s="11"/>
      <c r="O272" s="11"/>
      <c r="P272" s="72"/>
      <c r="Q272" s="72"/>
      <c r="R272" s="49"/>
    </row>
    <row r="273" spans="2:18" s="9" customFormat="1" x14ac:dyDescent="0.2">
      <c r="B273" s="10"/>
      <c r="C273" s="11"/>
      <c r="D273" s="25"/>
      <c r="E273" s="47"/>
      <c r="F273" s="27"/>
      <c r="G273" s="12"/>
      <c r="H273" s="20"/>
      <c r="I273" s="18"/>
      <c r="J273" s="18"/>
      <c r="K273" s="44"/>
      <c r="L273" s="11"/>
      <c r="M273" s="11"/>
      <c r="N273" s="11"/>
      <c r="O273" s="11"/>
      <c r="P273" s="72"/>
      <c r="Q273" s="72"/>
      <c r="R273" s="49"/>
    </row>
    <row r="274" spans="2:18" s="9" customFormat="1" x14ac:dyDescent="0.2">
      <c r="B274" s="10"/>
      <c r="C274" s="11"/>
      <c r="D274" s="25"/>
      <c r="E274" s="47"/>
      <c r="F274" s="27"/>
      <c r="G274" s="12"/>
      <c r="H274" s="20"/>
      <c r="I274" s="18"/>
      <c r="J274" s="18"/>
      <c r="K274" s="44"/>
      <c r="L274" s="11"/>
      <c r="M274" s="11"/>
      <c r="N274" s="11"/>
      <c r="O274" s="11"/>
      <c r="P274" s="72"/>
      <c r="Q274" s="72"/>
      <c r="R274" s="49"/>
    </row>
    <row r="275" spans="2:18" s="9" customFormat="1" x14ac:dyDescent="0.2">
      <c r="B275" s="10"/>
      <c r="C275" s="11"/>
      <c r="D275" s="25"/>
      <c r="E275" s="47"/>
      <c r="F275" s="27"/>
      <c r="G275" s="12"/>
      <c r="H275" s="20"/>
      <c r="I275" s="18"/>
      <c r="J275" s="18"/>
      <c r="K275" s="44"/>
      <c r="L275" s="11"/>
      <c r="M275" s="11"/>
      <c r="N275" s="11"/>
      <c r="O275" s="11"/>
      <c r="P275" s="72"/>
      <c r="Q275" s="72"/>
      <c r="R275" s="49"/>
    </row>
    <row r="276" spans="2:18" s="9" customFormat="1" x14ac:dyDescent="0.2">
      <c r="B276" s="10"/>
      <c r="C276" s="11"/>
      <c r="D276" s="25"/>
      <c r="E276" s="47"/>
      <c r="F276" s="27"/>
      <c r="G276" s="12"/>
      <c r="H276" s="20"/>
      <c r="I276" s="18"/>
      <c r="J276" s="18"/>
      <c r="K276" s="44"/>
      <c r="L276" s="11"/>
      <c r="M276" s="11"/>
      <c r="N276" s="11"/>
      <c r="O276" s="11"/>
      <c r="P276" s="72"/>
      <c r="Q276" s="72"/>
      <c r="R276" s="49"/>
    </row>
    <row r="277" spans="2:18" s="9" customFormat="1" x14ac:dyDescent="0.2">
      <c r="B277" s="10"/>
      <c r="C277" s="11"/>
      <c r="D277" s="25"/>
      <c r="E277" s="47"/>
      <c r="F277" s="27"/>
      <c r="G277" s="12"/>
      <c r="H277" s="20"/>
      <c r="I277" s="18"/>
      <c r="J277" s="18"/>
      <c r="K277" s="44"/>
      <c r="L277" s="11"/>
      <c r="M277" s="11"/>
      <c r="N277" s="11"/>
      <c r="O277" s="11"/>
      <c r="P277" s="72"/>
      <c r="Q277" s="72"/>
      <c r="R277" s="49"/>
    </row>
    <row r="278" spans="2:18" s="9" customFormat="1" x14ac:dyDescent="0.2">
      <c r="B278" s="10"/>
      <c r="C278" s="11"/>
      <c r="D278" s="25"/>
      <c r="E278" s="47"/>
      <c r="F278" s="27"/>
      <c r="G278" s="12"/>
      <c r="H278" s="20"/>
      <c r="I278" s="18"/>
      <c r="J278" s="18"/>
      <c r="K278" s="44"/>
      <c r="L278" s="11"/>
      <c r="M278" s="11"/>
      <c r="N278" s="11"/>
      <c r="O278" s="11"/>
      <c r="P278" s="72"/>
      <c r="Q278" s="72"/>
      <c r="R278" s="49"/>
    </row>
    <row r="279" spans="2:18" s="9" customFormat="1" x14ac:dyDescent="0.2">
      <c r="B279" s="10"/>
      <c r="C279" s="11"/>
      <c r="D279" s="25"/>
      <c r="E279" s="47"/>
      <c r="F279" s="27"/>
      <c r="G279" s="12"/>
      <c r="H279" s="20"/>
      <c r="I279" s="18"/>
      <c r="J279" s="18"/>
      <c r="K279" s="44"/>
      <c r="L279" s="11"/>
      <c r="M279" s="11"/>
      <c r="N279" s="11"/>
      <c r="O279" s="11"/>
      <c r="P279" s="72"/>
      <c r="Q279" s="72"/>
      <c r="R279" s="49"/>
    </row>
    <row r="280" spans="2:18" s="9" customFormat="1" x14ac:dyDescent="0.2">
      <c r="B280" s="10"/>
      <c r="C280" s="11"/>
      <c r="D280" s="25"/>
      <c r="E280" s="47"/>
      <c r="F280" s="27"/>
      <c r="G280" s="12"/>
      <c r="H280" s="20"/>
      <c r="I280" s="18"/>
      <c r="J280" s="18"/>
      <c r="K280" s="44"/>
      <c r="L280" s="11"/>
      <c r="M280" s="11"/>
      <c r="N280" s="11"/>
      <c r="O280" s="11"/>
      <c r="P280" s="72"/>
      <c r="Q280" s="72"/>
      <c r="R280" s="49"/>
    </row>
    <row r="281" spans="2:18" s="9" customFormat="1" x14ac:dyDescent="0.2">
      <c r="B281" s="10"/>
      <c r="C281" s="11"/>
      <c r="D281" s="25"/>
      <c r="E281" s="47"/>
      <c r="F281" s="27"/>
      <c r="G281" s="12"/>
      <c r="H281" s="20"/>
      <c r="I281" s="18"/>
      <c r="J281" s="18"/>
      <c r="K281" s="44"/>
      <c r="L281" s="11"/>
      <c r="M281" s="11"/>
      <c r="N281" s="11"/>
      <c r="O281" s="11"/>
      <c r="P281" s="72"/>
      <c r="Q281" s="72"/>
      <c r="R281" s="49"/>
    </row>
    <row r="282" spans="2:18" s="9" customFormat="1" x14ac:dyDescent="0.2">
      <c r="B282" s="10"/>
      <c r="C282" s="11"/>
      <c r="D282" s="25"/>
      <c r="E282" s="47"/>
      <c r="F282" s="27"/>
      <c r="G282" s="12"/>
      <c r="H282" s="20"/>
      <c r="I282" s="18"/>
      <c r="J282" s="18"/>
      <c r="K282" s="44"/>
      <c r="L282" s="11"/>
      <c r="M282" s="11"/>
      <c r="N282" s="11"/>
      <c r="O282" s="11"/>
      <c r="P282" s="72"/>
      <c r="Q282" s="72"/>
      <c r="R282" s="49"/>
    </row>
    <row r="283" spans="2:18" s="9" customFormat="1" x14ac:dyDescent="0.2">
      <c r="B283" s="10"/>
      <c r="C283" s="11"/>
      <c r="D283" s="25"/>
      <c r="E283" s="47"/>
      <c r="F283" s="27"/>
      <c r="G283" s="12"/>
      <c r="H283" s="20"/>
      <c r="I283" s="18"/>
      <c r="J283" s="18"/>
      <c r="K283" s="44"/>
      <c r="L283" s="11"/>
      <c r="M283" s="11"/>
      <c r="N283" s="11"/>
      <c r="O283" s="11"/>
      <c r="P283" s="72"/>
      <c r="Q283" s="72"/>
      <c r="R283" s="49"/>
    </row>
    <row r="284" spans="2:18" s="9" customFormat="1" x14ac:dyDescent="0.2">
      <c r="B284" s="10"/>
      <c r="C284" s="11"/>
      <c r="D284" s="25"/>
      <c r="E284" s="47"/>
      <c r="F284" s="27"/>
      <c r="G284" s="12"/>
      <c r="H284" s="20"/>
      <c r="I284" s="18"/>
      <c r="J284" s="18"/>
      <c r="K284" s="44"/>
      <c r="L284" s="11"/>
      <c r="M284" s="11"/>
      <c r="N284" s="11"/>
      <c r="O284" s="11"/>
      <c r="P284" s="72"/>
      <c r="Q284" s="72"/>
      <c r="R284" s="49"/>
    </row>
    <row r="285" spans="2:18" s="9" customFormat="1" x14ac:dyDescent="0.2">
      <c r="B285" s="10"/>
      <c r="C285" s="11"/>
      <c r="D285" s="25"/>
      <c r="E285" s="47"/>
      <c r="F285" s="27"/>
      <c r="G285" s="12"/>
      <c r="H285" s="20"/>
      <c r="I285" s="18"/>
      <c r="J285" s="18"/>
      <c r="K285" s="44"/>
      <c r="L285" s="11"/>
      <c r="M285" s="11"/>
      <c r="N285" s="11"/>
      <c r="O285" s="11"/>
      <c r="P285" s="72"/>
      <c r="Q285" s="72"/>
      <c r="R285" s="49"/>
    </row>
    <row r="286" spans="2:18" s="9" customFormat="1" x14ac:dyDescent="0.2">
      <c r="B286" s="10"/>
      <c r="C286" s="11"/>
      <c r="D286" s="25"/>
      <c r="E286" s="47"/>
      <c r="F286" s="27"/>
      <c r="G286" s="12"/>
      <c r="H286" s="20"/>
      <c r="I286" s="18"/>
      <c r="J286" s="18"/>
      <c r="K286" s="44"/>
      <c r="L286" s="11"/>
      <c r="M286" s="11"/>
      <c r="N286" s="11"/>
      <c r="O286" s="11"/>
      <c r="P286" s="72"/>
      <c r="Q286" s="72"/>
      <c r="R286" s="49"/>
    </row>
    <row r="287" spans="2:18" s="9" customFormat="1" x14ac:dyDescent="0.2">
      <c r="B287" s="10"/>
      <c r="C287" s="11"/>
      <c r="D287" s="25"/>
      <c r="E287" s="47"/>
      <c r="F287" s="27"/>
      <c r="G287" s="12"/>
      <c r="H287" s="20"/>
      <c r="I287" s="18"/>
      <c r="J287" s="18"/>
      <c r="K287" s="44"/>
      <c r="L287" s="11"/>
      <c r="M287" s="11"/>
      <c r="N287" s="11"/>
      <c r="O287" s="11"/>
      <c r="P287" s="72"/>
      <c r="Q287" s="72"/>
      <c r="R287" s="49"/>
    </row>
    <row r="288" spans="2:18" s="9" customFormat="1" x14ac:dyDescent="0.2">
      <c r="B288" s="10"/>
      <c r="C288" s="11"/>
      <c r="D288" s="25"/>
      <c r="E288" s="47"/>
      <c r="F288" s="27"/>
      <c r="G288" s="12"/>
      <c r="H288" s="20"/>
      <c r="I288" s="18"/>
      <c r="J288" s="18"/>
      <c r="K288" s="44"/>
      <c r="L288" s="11"/>
      <c r="M288" s="11"/>
      <c r="N288" s="11"/>
      <c r="O288" s="11"/>
      <c r="P288" s="72"/>
      <c r="Q288" s="72"/>
      <c r="R288" s="49"/>
    </row>
    <row r="289" spans="2:18" s="9" customFormat="1" x14ac:dyDescent="0.2">
      <c r="B289" s="10"/>
      <c r="C289" s="11"/>
      <c r="D289" s="25"/>
      <c r="E289" s="47"/>
      <c r="F289" s="27"/>
      <c r="G289" s="12"/>
      <c r="H289" s="20"/>
      <c r="I289" s="18"/>
      <c r="J289" s="18"/>
      <c r="K289" s="44"/>
      <c r="L289" s="11"/>
      <c r="M289" s="11"/>
      <c r="N289" s="11"/>
      <c r="O289" s="11"/>
      <c r="P289" s="72"/>
      <c r="Q289" s="72"/>
      <c r="R289" s="49"/>
    </row>
    <row r="290" spans="2:18" s="9" customFormat="1" x14ac:dyDescent="0.2">
      <c r="B290" s="10"/>
      <c r="C290" s="11"/>
      <c r="D290" s="25"/>
      <c r="E290" s="47"/>
      <c r="F290" s="27"/>
      <c r="G290" s="12"/>
      <c r="H290" s="20"/>
      <c r="I290" s="18"/>
      <c r="J290" s="18"/>
      <c r="K290" s="44"/>
      <c r="L290" s="11"/>
      <c r="M290" s="11"/>
      <c r="N290" s="11"/>
      <c r="O290" s="11"/>
      <c r="P290" s="72"/>
      <c r="Q290" s="72"/>
      <c r="R290" s="49"/>
    </row>
    <row r="291" spans="2:18" s="9" customFormat="1" x14ac:dyDescent="0.2">
      <c r="B291" s="10"/>
      <c r="C291" s="11"/>
      <c r="D291" s="25"/>
      <c r="E291" s="47"/>
      <c r="F291" s="27"/>
      <c r="G291" s="12"/>
      <c r="H291" s="20"/>
      <c r="I291" s="18"/>
      <c r="J291" s="18"/>
      <c r="K291" s="44"/>
      <c r="L291" s="11"/>
      <c r="M291" s="11"/>
      <c r="N291" s="11"/>
      <c r="O291" s="11"/>
      <c r="P291" s="72"/>
      <c r="Q291" s="72"/>
      <c r="R291" s="49"/>
    </row>
    <row r="292" spans="2:18" s="9" customFormat="1" x14ac:dyDescent="0.2">
      <c r="B292" s="10"/>
      <c r="C292" s="11"/>
      <c r="D292" s="25"/>
      <c r="E292" s="47"/>
      <c r="F292" s="27"/>
      <c r="G292" s="12"/>
      <c r="H292" s="20"/>
      <c r="I292" s="18"/>
      <c r="J292" s="18"/>
      <c r="K292" s="44"/>
      <c r="L292" s="11"/>
      <c r="M292" s="11"/>
      <c r="N292" s="11"/>
      <c r="O292" s="11"/>
      <c r="P292" s="72"/>
      <c r="Q292" s="72"/>
      <c r="R292" s="49"/>
    </row>
    <row r="293" spans="2:18" s="9" customFormat="1" x14ac:dyDescent="0.2">
      <c r="B293" s="10"/>
      <c r="C293" s="11"/>
      <c r="D293" s="25"/>
      <c r="E293" s="47"/>
      <c r="F293" s="27"/>
      <c r="G293" s="12"/>
      <c r="H293" s="20"/>
      <c r="I293" s="18"/>
      <c r="J293" s="18"/>
      <c r="K293" s="44"/>
      <c r="L293" s="11"/>
      <c r="M293" s="11"/>
      <c r="N293" s="11"/>
      <c r="O293" s="11"/>
      <c r="P293" s="72"/>
      <c r="Q293" s="72"/>
      <c r="R293" s="49"/>
    </row>
    <row r="294" spans="2:18" s="9" customFormat="1" x14ac:dyDescent="0.2">
      <c r="B294" s="10"/>
      <c r="C294" s="11"/>
      <c r="D294" s="25"/>
      <c r="E294" s="47"/>
      <c r="F294" s="27"/>
      <c r="G294" s="12"/>
      <c r="H294" s="20"/>
      <c r="I294" s="18"/>
      <c r="J294" s="18"/>
      <c r="K294" s="44"/>
      <c r="L294" s="11"/>
      <c r="M294" s="11"/>
      <c r="N294" s="11"/>
      <c r="O294" s="11"/>
      <c r="P294" s="72"/>
      <c r="Q294" s="72"/>
      <c r="R294" s="49"/>
    </row>
    <row r="295" spans="2:18" s="9" customFormat="1" x14ac:dyDescent="0.2">
      <c r="B295" s="10"/>
      <c r="C295" s="11"/>
      <c r="D295" s="25"/>
      <c r="E295" s="47"/>
      <c r="F295" s="27"/>
      <c r="G295" s="12"/>
      <c r="H295" s="20"/>
      <c r="I295" s="18"/>
      <c r="J295" s="18"/>
      <c r="K295" s="44"/>
      <c r="L295" s="11"/>
      <c r="M295" s="11"/>
      <c r="N295" s="11"/>
      <c r="O295" s="11"/>
      <c r="P295" s="72"/>
      <c r="Q295" s="72"/>
      <c r="R295" s="49"/>
    </row>
    <row r="296" spans="2:18" s="9" customFormat="1" x14ac:dyDescent="0.2">
      <c r="B296" s="10"/>
      <c r="C296" s="11"/>
      <c r="D296" s="25"/>
      <c r="E296" s="47"/>
      <c r="F296" s="27"/>
      <c r="G296" s="12"/>
      <c r="H296" s="20"/>
      <c r="I296" s="18"/>
      <c r="J296" s="18"/>
      <c r="K296" s="44"/>
      <c r="L296" s="11"/>
      <c r="M296" s="11"/>
      <c r="N296" s="11"/>
      <c r="O296" s="11"/>
      <c r="P296" s="72"/>
      <c r="Q296" s="72"/>
      <c r="R296" s="49"/>
    </row>
    <row r="297" spans="2:18" s="9" customFormat="1" x14ac:dyDescent="0.2">
      <c r="B297" s="10"/>
      <c r="C297" s="11"/>
      <c r="D297" s="25"/>
      <c r="E297" s="47"/>
      <c r="F297" s="27"/>
      <c r="G297" s="12"/>
      <c r="H297" s="20"/>
      <c r="I297" s="18"/>
      <c r="J297" s="18"/>
      <c r="K297" s="44"/>
      <c r="L297" s="11"/>
      <c r="M297" s="11"/>
      <c r="N297" s="11"/>
      <c r="O297" s="11"/>
      <c r="P297" s="72"/>
      <c r="Q297" s="72"/>
      <c r="R297" s="49"/>
    </row>
    <row r="298" spans="2:18" s="9" customFormat="1" x14ac:dyDescent="0.2">
      <c r="B298" s="10"/>
      <c r="C298" s="11"/>
      <c r="D298" s="25"/>
      <c r="E298" s="47"/>
      <c r="F298" s="27"/>
      <c r="G298" s="12"/>
      <c r="H298" s="20"/>
      <c r="I298" s="18"/>
      <c r="J298" s="18"/>
      <c r="K298" s="44"/>
      <c r="L298" s="11"/>
      <c r="M298" s="11"/>
      <c r="N298" s="11"/>
      <c r="O298" s="11"/>
      <c r="P298" s="72"/>
      <c r="Q298" s="72"/>
      <c r="R298" s="49"/>
    </row>
    <row r="299" spans="2:18" s="9" customFormat="1" x14ac:dyDescent="0.2">
      <c r="B299" s="10"/>
      <c r="C299" s="11"/>
      <c r="D299" s="25"/>
      <c r="E299" s="47"/>
      <c r="F299" s="27"/>
      <c r="G299" s="12"/>
      <c r="H299" s="20"/>
      <c r="I299" s="18"/>
      <c r="J299" s="18"/>
      <c r="K299" s="44"/>
      <c r="L299" s="11"/>
      <c r="M299" s="11"/>
      <c r="N299" s="11"/>
      <c r="O299" s="11"/>
      <c r="P299" s="72"/>
      <c r="Q299" s="72"/>
      <c r="R299" s="49"/>
    </row>
    <row r="300" spans="2:18" s="9" customFormat="1" x14ac:dyDescent="0.2">
      <c r="B300" s="10"/>
      <c r="C300" s="11"/>
      <c r="D300" s="25"/>
      <c r="E300" s="47"/>
      <c r="F300" s="27"/>
      <c r="G300" s="12"/>
      <c r="H300" s="20"/>
      <c r="I300" s="18"/>
      <c r="J300" s="18"/>
      <c r="K300" s="44"/>
      <c r="L300" s="11"/>
      <c r="M300" s="11"/>
      <c r="N300" s="11"/>
      <c r="O300" s="11"/>
      <c r="P300" s="72"/>
      <c r="Q300" s="72"/>
      <c r="R300" s="49"/>
    </row>
    <row r="301" spans="2:18" s="9" customFormat="1" x14ac:dyDescent="0.2">
      <c r="B301" s="10"/>
      <c r="C301" s="11"/>
      <c r="D301" s="25"/>
      <c r="E301" s="47"/>
      <c r="F301" s="27"/>
      <c r="G301" s="12"/>
      <c r="H301" s="20"/>
      <c r="I301" s="18"/>
      <c r="J301" s="18"/>
      <c r="K301" s="44"/>
      <c r="L301" s="11"/>
      <c r="M301" s="11"/>
      <c r="N301" s="11"/>
      <c r="O301" s="11"/>
      <c r="P301" s="72"/>
      <c r="Q301" s="72"/>
      <c r="R301" s="49"/>
    </row>
    <row r="302" spans="2:18" s="9" customFormat="1" x14ac:dyDescent="0.2">
      <c r="B302" s="10"/>
      <c r="C302" s="11"/>
      <c r="D302" s="25"/>
      <c r="E302" s="47"/>
      <c r="F302" s="27"/>
      <c r="G302" s="12"/>
      <c r="H302" s="20"/>
      <c r="I302" s="18"/>
      <c r="J302" s="18"/>
      <c r="K302" s="44"/>
      <c r="L302" s="11"/>
      <c r="M302" s="11"/>
      <c r="N302" s="11"/>
      <c r="O302" s="11"/>
      <c r="P302" s="72"/>
      <c r="Q302" s="72"/>
      <c r="R302" s="49"/>
    </row>
    <row r="303" spans="2:18" s="9" customFormat="1" x14ac:dyDescent="0.2">
      <c r="B303" s="10"/>
      <c r="C303" s="11"/>
      <c r="D303" s="25"/>
      <c r="E303" s="47"/>
      <c r="F303" s="27"/>
      <c r="G303" s="12"/>
      <c r="H303" s="20"/>
      <c r="I303" s="18"/>
      <c r="J303" s="18"/>
      <c r="K303" s="44"/>
      <c r="L303" s="11"/>
      <c r="M303" s="11"/>
      <c r="N303" s="11"/>
      <c r="O303" s="11"/>
      <c r="P303" s="72"/>
      <c r="Q303" s="72"/>
      <c r="R303" s="49"/>
    </row>
    <row r="304" spans="2:18" s="9" customFormat="1" x14ac:dyDescent="0.2">
      <c r="B304" s="10"/>
      <c r="C304" s="11"/>
      <c r="D304" s="25"/>
      <c r="E304" s="47"/>
      <c r="F304" s="27"/>
      <c r="G304" s="12"/>
      <c r="H304" s="20"/>
      <c r="I304" s="18"/>
      <c r="J304" s="18"/>
      <c r="K304" s="44"/>
      <c r="L304" s="11"/>
      <c r="M304" s="11"/>
      <c r="N304" s="11"/>
      <c r="O304" s="11"/>
      <c r="P304" s="72"/>
      <c r="Q304" s="72"/>
      <c r="R304" s="49"/>
    </row>
    <row r="305" spans="2:18" s="9" customFormat="1" x14ac:dyDescent="0.2">
      <c r="B305" s="10"/>
      <c r="C305" s="11"/>
      <c r="D305" s="25"/>
      <c r="E305" s="47"/>
      <c r="F305" s="27"/>
      <c r="G305" s="12"/>
      <c r="H305" s="20"/>
      <c r="I305" s="18"/>
      <c r="J305" s="18"/>
      <c r="K305" s="44"/>
      <c r="L305" s="11"/>
      <c r="M305" s="11"/>
      <c r="N305" s="11"/>
      <c r="O305" s="11"/>
      <c r="P305" s="72"/>
      <c r="Q305" s="72"/>
      <c r="R305" s="49"/>
    </row>
    <row r="306" spans="2:18" s="9" customFormat="1" x14ac:dyDescent="0.2">
      <c r="B306" s="10"/>
      <c r="C306" s="11"/>
      <c r="D306" s="25"/>
      <c r="E306" s="47"/>
      <c r="F306" s="27"/>
      <c r="G306" s="12"/>
      <c r="H306" s="20"/>
      <c r="I306" s="18"/>
      <c r="J306" s="18"/>
      <c r="K306" s="44"/>
      <c r="L306" s="11"/>
      <c r="M306" s="11"/>
      <c r="N306" s="11"/>
      <c r="O306" s="11"/>
      <c r="P306" s="72"/>
      <c r="Q306" s="72"/>
      <c r="R306" s="49"/>
    </row>
    <row r="307" spans="2:18" s="9" customFormat="1" x14ac:dyDescent="0.2">
      <c r="B307" s="10"/>
      <c r="C307" s="11"/>
      <c r="D307" s="25"/>
      <c r="E307" s="47"/>
      <c r="F307" s="27"/>
      <c r="G307" s="12"/>
      <c r="H307" s="20"/>
      <c r="I307" s="18"/>
      <c r="J307" s="18"/>
      <c r="K307" s="44"/>
      <c r="L307" s="11"/>
      <c r="M307" s="11"/>
      <c r="N307" s="11"/>
      <c r="O307" s="11"/>
      <c r="P307" s="72"/>
      <c r="Q307" s="72"/>
      <c r="R307" s="49"/>
    </row>
    <row r="308" spans="2:18" s="9" customFormat="1" x14ac:dyDescent="0.2">
      <c r="B308" s="10"/>
      <c r="C308" s="11"/>
      <c r="D308" s="25"/>
      <c r="E308" s="47"/>
      <c r="F308" s="27"/>
      <c r="G308" s="12"/>
      <c r="H308" s="20"/>
      <c r="I308" s="18"/>
      <c r="J308" s="18"/>
      <c r="K308" s="44"/>
      <c r="L308" s="11"/>
      <c r="M308" s="11"/>
      <c r="N308" s="11"/>
      <c r="O308" s="11"/>
      <c r="P308" s="72"/>
      <c r="Q308" s="72"/>
      <c r="R308" s="49"/>
    </row>
    <row r="309" spans="2:18" s="9" customFormat="1" x14ac:dyDescent="0.2">
      <c r="B309" s="10"/>
      <c r="C309" s="11"/>
      <c r="D309" s="25"/>
      <c r="E309" s="47"/>
      <c r="F309" s="27"/>
      <c r="G309" s="12"/>
      <c r="H309" s="20"/>
      <c r="I309" s="18"/>
      <c r="J309" s="18"/>
      <c r="K309" s="44"/>
      <c r="L309" s="11"/>
      <c r="M309" s="11"/>
      <c r="N309" s="11"/>
      <c r="O309" s="11"/>
      <c r="P309" s="72"/>
      <c r="Q309" s="72"/>
      <c r="R309" s="49"/>
    </row>
    <row r="310" spans="2:18" s="9" customFormat="1" x14ac:dyDescent="0.2">
      <c r="B310" s="10"/>
      <c r="C310" s="11"/>
      <c r="D310" s="25"/>
      <c r="E310" s="47"/>
      <c r="F310" s="27"/>
      <c r="G310" s="12"/>
      <c r="H310" s="20"/>
      <c r="I310" s="18"/>
      <c r="J310" s="18"/>
      <c r="K310" s="44"/>
      <c r="L310" s="11"/>
      <c r="M310" s="11"/>
      <c r="N310" s="11"/>
      <c r="O310" s="11"/>
      <c r="P310" s="72"/>
      <c r="Q310" s="72"/>
      <c r="R310" s="49"/>
    </row>
    <row r="311" spans="2:18" s="9" customFormat="1" x14ac:dyDescent="0.2">
      <c r="B311" s="10"/>
      <c r="C311" s="11"/>
      <c r="D311" s="25"/>
      <c r="E311" s="47"/>
      <c r="F311" s="27"/>
      <c r="G311" s="12"/>
      <c r="H311" s="20"/>
      <c r="I311" s="18"/>
      <c r="J311" s="18"/>
      <c r="K311" s="44"/>
      <c r="L311" s="11"/>
      <c r="M311" s="11"/>
      <c r="N311" s="11"/>
      <c r="O311" s="11"/>
      <c r="P311" s="72"/>
      <c r="Q311" s="72"/>
      <c r="R311" s="49"/>
    </row>
    <row r="312" spans="2:18" s="9" customFormat="1" x14ac:dyDescent="0.2">
      <c r="B312" s="10"/>
      <c r="C312" s="11"/>
      <c r="D312" s="25"/>
      <c r="E312" s="47"/>
      <c r="F312" s="27"/>
      <c r="G312" s="12"/>
      <c r="H312" s="20"/>
      <c r="I312" s="18"/>
      <c r="J312" s="18"/>
      <c r="K312" s="44"/>
      <c r="L312" s="11"/>
      <c r="M312" s="11"/>
      <c r="N312" s="11"/>
      <c r="O312" s="11"/>
      <c r="P312" s="72"/>
      <c r="Q312" s="72"/>
      <c r="R312" s="49"/>
    </row>
    <row r="313" spans="2:18" s="9" customFormat="1" x14ac:dyDescent="0.2">
      <c r="B313" s="10"/>
      <c r="C313" s="11"/>
      <c r="D313" s="25"/>
      <c r="E313" s="47"/>
      <c r="F313" s="27"/>
      <c r="G313" s="12"/>
      <c r="H313" s="20"/>
      <c r="I313" s="18"/>
      <c r="J313" s="18"/>
      <c r="K313" s="44"/>
      <c r="L313" s="11"/>
      <c r="M313" s="11"/>
      <c r="N313" s="11"/>
      <c r="O313" s="11"/>
      <c r="P313" s="72"/>
      <c r="Q313" s="72"/>
      <c r="R313" s="49"/>
    </row>
    <row r="314" spans="2:18" s="9" customFormat="1" x14ac:dyDescent="0.2">
      <c r="B314" s="10"/>
      <c r="C314" s="11"/>
      <c r="D314" s="25"/>
      <c r="E314" s="47"/>
      <c r="F314" s="27"/>
      <c r="G314" s="12"/>
      <c r="H314" s="20"/>
      <c r="I314" s="18"/>
      <c r="J314" s="18"/>
      <c r="K314" s="44"/>
      <c r="L314" s="11"/>
      <c r="M314" s="11"/>
      <c r="N314" s="11"/>
      <c r="O314" s="11"/>
      <c r="P314" s="72"/>
      <c r="Q314" s="72"/>
      <c r="R314" s="49"/>
    </row>
    <row r="315" spans="2:18" s="9" customFormat="1" x14ac:dyDescent="0.2">
      <c r="B315" s="10"/>
      <c r="C315" s="11"/>
      <c r="D315" s="25"/>
      <c r="E315" s="47"/>
      <c r="F315" s="27"/>
      <c r="G315" s="12"/>
      <c r="H315" s="20"/>
      <c r="I315" s="18"/>
      <c r="J315" s="18"/>
      <c r="K315" s="44"/>
      <c r="L315" s="11"/>
      <c r="M315" s="11"/>
      <c r="N315" s="11"/>
      <c r="O315" s="11"/>
      <c r="P315" s="72"/>
      <c r="Q315" s="72"/>
      <c r="R315" s="49"/>
    </row>
    <row r="316" spans="2:18" s="9" customFormat="1" x14ac:dyDescent="0.2">
      <c r="B316" s="10"/>
      <c r="C316" s="11"/>
      <c r="D316" s="25"/>
      <c r="E316" s="47"/>
      <c r="F316" s="27"/>
      <c r="G316" s="12"/>
      <c r="H316" s="20"/>
      <c r="I316" s="18"/>
      <c r="J316" s="18"/>
      <c r="K316" s="44"/>
      <c r="L316" s="11"/>
      <c r="M316" s="11"/>
      <c r="N316" s="11"/>
      <c r="O316" s="11"/>
      <c r="P316" s="72"/>
      <c r="Q316" s="72"/>
      <c r="R316" s="49"/>
    </row>
    <row r="317" spans="2:18" s="9" customFormat="1" x14ac:dyDescent="0.2">
      <c r="B317" s="10"/>
      <c r="C317" s="11"/>
      <c r="D317" s="25"/>
      <c r="E317" s="47"/>
      <c r="F317" s="27"/>
      <c r="G317" s="12"/>
      <c r="H317" s="20"/>
      <c r="I317" s="18"/>
      <c r="J317" s="18"/>
      <c r="K317" s="44"/>
      <c r="L317" s="11"/>
      <c r="M317" s="11"/>
      <c r="N317" s="11"/>
      <c r="O317" s="11"/>
      <c r="P317" s="72"/>
      <c r="Q317" s="72"/>
      <c r="R317" s="49"/>
    </row>
    <row r="318" spans="2:18" s="9" customFormat="1" x14ac:dyDescent="0.2">
      <c r="B318" s="10"/>
      <c r="C318" s="11"/>
      <c r="D318" s="25"/>
      <c r="E318" s="47"/>
      <c r="F318" s="27"/>
      <c r="G318" s="12"/>
      <c r="H318" s="20"/>
      <c r="I318" s="18"/>
      <c r="J318" s="18"/>
      <c r="K318" s="44"/>
      <c r="L318" s="11"/>
      <c r="M318" s="11"/>
      <c r="N318" s="11"/>
      <c r="O318" s="11"/>
      <c r="P318" s="72"/>
      <c r="Q318" s="72"/>
      <c r="R318" s="49"/>
    </row>
    <row r="319" spans="2:18" s="9" customFormat="1" x14ac:dyDescent="0.2">
      <c r="B319" s="10"/>
      <c r="C319" s="11"/>
      <c r="D319" s="25"/>
      <c r="E319" s="47"/>
      <c r="F319" s="27"/>
      <c r="G319" s="12"/>
      <c r="H319" s="20"/>
      <c r="I319" s="18"/>
      <c r="J319" s="18"/>
      <c r="K319" s="44"/>
      <c r="L319" s="11"/>
      <c r="M319" s="11"/>
      <c r="N319" s="11"/>
      <c r="O319" s="11"/>
      <c r="P319" s="72"/>
      <c r="Q319" s="72"/>
      <c r="R319" s="49"/>
    </row>
    <row r="320" spans="2:18" s="9" customFormat="1" x14ac:dyDescent="0.2">
      <c r="B320" s="10"/>
      <c r="C320" s="11"/>
      <c r="D320" s="25"/>
      <c r="E320" s="47"/>
      <c r="F320" s="27"/>
      <c r="G320" s="12"/>
      <c r="H320" s="20"/>
      <c r="I320" s="18"/>
      <c r="J320" s="18"/>
      <c r="K320" s="44"/>
      <c r="L320" s="11"/>
      <c r="M320" s="11"/>
      <c r="N320" s="11"/>
      <c r="O320" s="11"/>
      <c r="P320" s="72"/>
      <c r="Q320" s="72"/>
      <c r="R320" s="49"/>
    </row>
    <row r="321" spans="2:18" s="9" customFormat="1" x14ac:dyDescent="0.2">
      <c r="B321" s="10"/>
      <c r="C321" s="11"/>
      <c r="D321" s="25"/>
      <c r="E321" s="47"/>
      <c r="F321" s="27"/>
      <c r="G321" s="12"/>
      <c r="H321" s="20"/>
      <c r="I321" s="18"/>
      <c r="J321" s="18"/>
      <c r="K321" s="44"/>
      <c r="L321" s="11"/>
      <c r="M321" s="11"/>
      <c r="N321" s="11"/>
      <c r="O321" s="11"/>
      <c r="P321" s="72"/>
      <c r="Q321" s="72"/>
      <c r="R321" s="49"/>
    </row>
    <row r="322" spans="2:18" s="9" customFormat="1" x14ac:dyDescent="0.2">
      <c r="B322" s="10"/>
      <c r="C322" s="11"/>
      <c r="D322" s="25"/>
      <c r="E322" s="47"/>
      <c r="F322" s="27"/>
      <c r="G322" s="12"/>
      <c r="H322" s="20"/>
      <c r="I322" s="18"/>
      <c r="J322" s="18"/>
      <c r="K322" s="44"/>
      <c r="L322" s="11"/>
      <c r="M322" s="11"/>
      <c r="N322" s="11"/>
      <c r="O322" s="11"/>
      <c r="P322" s="72"/>
      <c r="Q322" s="72"/>
      <c r="R322" s="49"/>
    </row>
    <row r="323" spans="2:18" s="9" customFormat="1" x14ac:dyDescent="0.2">
      <c r="B323" s="10"/>
      <c r="C323" s="11"/>
      <c r="D323" s="25"/>
      <c r="E323" s="47"/>
      <c r="F323" s="27"/>
      <c r="G323" s="12"/>
      <c r="H323" s="20"/>
      <c r="I323" s="18"/>
      <c r="J323" s="18"/>
      <c r="K323" s="44"/>
      <c r="L323" s="11"/>
      <c r="M323" s="11"/>
      <c r="N323" s="11"/>
      <c r="O323" s="11"/>
      <c r="P323" s="72"/>
      <c r="Q323" s="72"/>
      <c r="R323" s="49"/>
    </row>
    <row r="324" spans="2:18" s="9" customFormat="1" x14ac:dyDescent="0.2">
      <c r="B324" s="10"/>
      <c r="C324" s="11"/>
      <c r="D324" s="25"/>
      <c r="E324" s="47"/>
      <c r="F324" s="27"/>
      <c r="G324" s="12"/>
      <c r="H324" s="20"/>
      <c r="I324" s="18"/>
      <c r="J324" s="18"/>
      <c r="K324" s="44"/>
      <c r="L324" s="11"/>
      <c r="M324" s="11"/>
      <c r="N324" s="11"/>
      <c r="O324" s="11"/>
      <c r="P324" s="72"/>
      <c r="Q324" s="72"/>
      <c r="R324" s="49"/>
    </row>
    <row r="325" spans="2:18" s="9" customFormat="1" x14ac:dyDescent="0.2">
      <c r="B325" s="10"/>
      <c r="C325" s="11"/>
      <c r="D325" s="25"/>
      <c r="E325" s="47"/>
      <c r="F325" s="27"/>
      <c r="G325" s="12"/>
      <c r="H325" s="20"/>
      <c r="I325" s="18"/>
      <c r="J325" s="18"/>
      <c r="K325" s="44"/>
      <c r="L325" s="11"/>
      <c r="M325" s="11"/>
      <c r="N325" s="11"/>
      <c r="O325" s="11"/>
      <c r="P325" s="72"/>
      <c r="Q325" s="72"/>
      <c r="R325" s="49"/>
    </row>
    <row r="326" spans="2:18" s="9" customFormat="1" x14ac:dyDescent="0.2">
      <c r="B326" s="10"/>
      <c r="C326" s="11"/>
      <c r="D326" s="25"/>
      <c r="E326" s="47"/>
      <c r="F326" s="27"/>
      <c r="G326" s="12"/>
      <c r="H326" s="20"/>
      <c r="I326" s="18"/>
      <c r="J326" s="18"/>
      <c r="K326" s="44"/>
      <c r="L326" s="11"/>
      <c r="M326" s="11"/>
      <c r="N326" s="11"/>
      <c r="O326" s="11"/>
      <c r="P326" s="72"/>
      <c r="Q326" s="72"/>
      <c r="R326" s="49"/>
    </row>
    <row r="327" spans="2:18" s="9" customFormat="1" x14ac:dyDescent="0.2">
      <c r="B327" s="10"/>
      <c r="C327" s="11"/>
      <c r="D327" s="25"/>
      <c r="E327" s="47"/>
      <c r="F327" s="27"/>
      <c r="G327" s="12"/>
      <c r="H327" s="20"/>
      <c r="I327" s="18"/>
      <c r="J327" s="18"/>
      <c r="K327" s="44"/>
      <c r="L327" s="11"/>
      <c r="M327" s="11"/>
      <c r="N327" s="11"/>
      <c r="O327" s="11"/>
      <c r="P327" s="72"/>
      <c r="Q327" s="72"/>
      <c r="R327" s="49"/>
    </row>
    <row r="328" spans="2:18" s="9" customFormat="1" x14ac:dyDescent="0.2">
      <c r="B328" s="10"/>
      <c r="C328" s="11"/>
      <c r="D328" s="25"/>
      <c r="E328" s="47"/>
      <c r="F328" s="27"/>
      <c r="G328" s="12"/>
      <c r="H328" s="20"/>
      <c r="I328" s="18"/>
      <c r="J328" s="18"/>
      <c r="K328" s="44"/>
      <c r="L328" s="11"/>
      <c r="M328" s="11"/>
      <c r="N328" s="11"/>
      <c r="O328" s="11"/>
      <c r="P328" s="72"/>
      <c r="Q328" s="72"/>
      <c r="R328" s="49"/>
    </row>
    <row r="329" spans="2:18" s="9" customFormat="1" x14ac:dyDescent="0.2">
      <c r="B329" s="10"/>
      <c r="C329" s="11"/>
      <c r="D329" s="25"/>
      <c r="E329" s="47"/>
      <c r="F329" s="27"/>
      <c r="G329" s="12"/>
      <c r="H329" s="20"/>
      <c r="I329" s="18"/>
      <c r="J329" s="18"/>
      <c r="K329" s="44"/>
      <c r="L329" s="11"/>
      <c r="M329" s="11"/>
      <c r="N329" s="11"/>
      <c r="O329" s="11"/>
      <c r="P329" s="72"/>
      <c r="Q329" s="72"/>
      <c r="R329" s="49"/>
    </row>
    <row r="330" spans="2:18" s="9" customFormat="1" x14ac:dyDescent="0.2">
      <c r="B330" s="10"/>
      <c r="C330" s="11"/>
      <c r="D330" s="25"/>
      <c r="E330" s="47"/>
      <c r="F330" s="27"/>
      <c r="G330" s="12"/>
      <c r="H330" s="20"/>
      <c r="I330" s="18"/>
      <c r="J330" s="18"/>
      <c r="K330" s="44"/>
      <c r="L330" s="11"/>
      <c r="M330" s="11"/>
      <c r="N330" s="11"/>
      <c r="O330" s="11"/>
      <c r="P330" s="72"/>
      <c r="Q330" s="72"/>
      <c r="R330" s="49"/>
    </row>
    <row r="331" spans="2:18" s="9" customFormat="1" x14ac:dyDescent="0.2">
      <c r="B331" s="10"/>
      <c r="C331" s="11"/>
      <c r="D331" s="25"/>
      <c r="E331" s="47"/>
      <c r="F331" s="27"/>
      <c r="G331" s="12"/>
      <c r="H331" s="20"/>
      <c r="I331" s="18"/>
      <c r="J331" s="18"/>
      <c r="K331" s="44"/>
      <c r="L331" s="11"/>
      <c r="M331" s="11"/>
      <c r="N331" s="11"/>
      <c r="O331" s="11"/>
      <c r="P331" s="72"/>
      <c r="Q331" s="72"/>
      <c r="R331" s="49"/>
    </row>
    <row r="332" spans="2:18" s="9" customFormat="1" x14ac:dyDescent="0.2">
      <c r="B332" s="10"/>
      <c r="C332" s="11"/>
      <c r="D332" s="25"/>
      <c r="E332" s="47"/>
      <c r="F332" s="27"/>
      <c r="G332" s="12"/>
      <c r="H332" s="20"/>
      <c r="I332" s="18"/>
      <c r="J332" s="18"/>
      <c r="K332" s="44"/>
      <c r="L332" s="11"/>
      <c r="M332" s="11"/>
      <c r="N332" s="11"/>
      <c r="O332" s="11"/>
      <c r="P332" s="72"/>
      <c r="Q332" s="72"/>
      <c r="R332" s="49"/>
    </row>
    <row r="333" spans="2:18" s="9" customFormat="1" x14ac:dyDescent="0.2">
      <c r="B333" s="10"/>
      <c r="C333" s="11"/>
      <c r="D333" s="25"/>
      <c r="E333" s="47"/>
      <c r="F333" s="27"/>
      <c r="G333" s="12"/>
      <c r="H333" s="20"/>
      <c r="I333" s="18"/>
      <c r="J333" s="18"/>
      <c r="K333" s="44"/>
      <c r="L333" s="11"/>
      <c r="M333" s="11"/>
      <c r="N333" s="11"/>
      <c r="O333" s="11"/>
      <c r="P333" s="72"/>
      <c r="Q333" s="72"/>
      <c r="R333" s="49"/>
    </row>
    <row r="334" spans="2:18" s="9" customFormat="1" x14ac:dyDescent="0.2">
      <c r="B334" s="10"/>
      <c r="C334" s="11"/>
      <c r="D334" s="25"/>
      <c r="E334" s="47"/>
      <c r="F334" s="27"/>
      <c r="G334" s="12"/>
      <c r="H334" s="20"/>
      <c r="I334" s="18"/>
      <c r="J334" s="18"/>
      <c r="K334" s="44"/>
      <c r="L334" s="11"/>
      <c r="M334" s="11"/>
      <c r="N334" s="11"/>
      <c r="O334" s="11"/>
      <c r="P334" s="72"/>
      <c r="Q334" s="72"/>
      <c r="R334" s="49"/>
    </row>
    <row r="335" spans="2:18" s="9" customFormat="1" x14ac:dyDescent="0.2">
      <c r="B335" s="10"/>
      <c r="C335" s="11"/>
      <c r="D335" s="25"/>
      <c r="E335" s="47"/>
      <c r="F335" s="27"/>
      <c r="G335" s="12"/>
      <c r="H335" s="20"/>
      <c r="I335" s="18"/>
      <c r="J335" s="18"/>
      <c r="K335" s="44"/>
      <c r="L335" s="11"/>
      <c r="M335" s="11"/>
      <c r="N335" s="11"/>
      <c r="O335" s="11"/>
      <c r="P335" s="72"/>
      <c r="Q335" s="72"/>
      <c r="R335" s="49"/>
    </row>
    <row r="336" spans="2:18" s="9" customFormat="1" x14ac:dyDescent="0.2">
      <c r="B336" s="10"/>
      <c r="C336" s="11"/>
      <c r="D336" s="25"/>
      <c r="E336" s="47"/>
      <c r="F336" s="27"/>
      <c r="G336" s="12"/>
      <c r="H336" s="20"/>
      <c r="I336" s="18"/>
      <c r="J336" s="18"/>
      <c r="K336" s="44"/>
      <c r="L336" s="11"/>
      <c r="M336" s="11"/>
      <c r="N336" s="11"/>
      <c r="O336" s="11"/>
      <c r="P336" s="72"/>
      <c r="Q336" s="72"/>
      <c r="R336" s="49"/>
    </row>
    <row r="337" spans="2:18" s="9" customFormat="1" x14ac:dyDescent="0.2">
      <c r="B337" s="10"/>
      <c r="C337" s="11"/>
      <c r="D337" s="25"/>
      <c r="E337" s="47"/>
      <c r="F337" s="27"/>
      <c r="G337" s="12"/>
      <c r="H337" s="20"/>
      <c r="I337" s="18"/>
      <c r="J337" s="18"/>
      <c r="K337" s="44"/>
      <c r="L337" s="11"/>
      <c r="M337" s="11"/>
      <c r="N337" s="11"/>
      <c r="O337" s="11"/>
      <c r="P337" s="72"/>
      <c r="Q337" s="72"/>
      <c r="R337" s="49"/>
    </row>
    <row r="338" spans="2:18" s="9" customFormat="1" x14ac:dyDescent="0.2">
      <c r="B338" s="10"/>
      <c r="C338" s="11"/>
      <c r="D338" s="25"/>
      <c r="E338" s="47"/>
      <c r="F338" s="27"/>
      <c r="G338" s="12"/>
      <c r="H338" s="20"/>
      <c r="I338" s="18"/>
      <c r="J338" s="18"/>
      <c r="K338" s="44"/>
      <c r="L338" s="11"/>
      <c r="M338" s="11"/>
      <c r="N338" s="11"/>
      <c r="O338" s="11"/>
      <c r="P338" s="72"/>
      <c r="Q338" s="72"/>
      <c r="R338" s="49"/>
    </row>
    <row r="339" spans="2:18" s="9" customFormat="1" x14ac:dyDescent="0.2">
      <c r="B339" s="10"/>
      <c r="C339" s="11"/>
      <c r="D339" s="25"/>
      <c r="E339" s="47"/>
      <c r="F339" s="27"/>
      <c r="G339" s="12"/>
      <c r="H339" s="20"/>
      <c r="I339" s="18"/>
      <c r="J339" s="18"/>
      <c r="K339" s="44"/>
      <c r="L339" s="11"/>
      <c r="M339" s="11"/>
      <c r="N339" s="11"/>
      <c r="O339" s="11"/>
      <c r="P339" s="72"/>
      <c r="Q339" s="72"/>
      <c r="R339" s="49"/>
    </row>
    <row r="340" spans="2:18" s="9" customFormat="1" x14ac:dyDescent="0.2">
      <c r="B340" s="10"/>
      <c r="C340" s="11"/>
      <c r="D340" s="25"/>
      <c r="E340" s="47"/>
      <c r="F340" s="27"/>
      <c r="G340" s="12"/>
      <c r="H340" s="20"/>
      <c r="I340" s="18"/>
      <c r="J340" s="18"/>
      <c r="K340" s="44"/>
      <c r="L340" s="11"/>
      <c r="M340" s="11"/>
      <c r="N340" s="11"/>
      <c r="O340" s="11"/>
      <c r="P340" s="72"/>
      <c r="Q340" s="72"/>
      <c r="R340" s="49"/>
    </row>
    <row r="341" spans="2:18" s="9" customFormat="1" x14ac:dyDescent="0.2">
      <c r="B341" s="10"/>
      <c r="C341" s="11"/>
      <c r="D341" s="25"/>
      <c r="E341" s="47"/>
      <c r="F341" s="27"/>
      <c r="G341" s="12"/>
      <c r="H341" s="20"/>
      <c r="I341" s="18"/>
      <c r="J341" s="18"/>
      <c r="K341" s="44"/>
      <c r="L341" s="11"/>
      <c r="M341" s="11"/>
      <c r="N341" s="11"/>
      <c r="O341" s="11"/>
      <c r="P341" s="72"/>
      <c r="Q341" s="72"/>
      <c r="R341" s="49"/>
    </row>
    <row r="342" spans="2:18" s="9" customFormat="1" x14ac:dyDescent="0.2">
      <c r="B342" s="10"/>
      <c r="C342" s="11"/>
      <c r="D342" s="25"/>
      <c r="E342" s="47"/>
      <c r="F342" s="27"/>
      <c r="G342" s="12"/>
      <c r="H342" s="20"/>
      <c r="I342" s="18"/>
      <c r="J342" s="18"/>
      <c r="K342" s="44"/>
      <c r="L342" s="11"/>
      <c r="M342" s="11"/>
      <c r="N342" s="11"/>
      <c r="O342" s="11"/>
      <c r="P342" s="72"/>
      <c r="Q342" s="72"/>
      <c r="R342" s="49"/>
    </row>
    <row r="343" spans="2:18" s="9" customFormat="1" x14ac:dyDescent="0.2">
      <c r="B343" s="10"/>
      <c r="C343" s="11"/>
      <c r="D343" s="25"/>
      <c r="E343" s="47"/>
      <c r="F343" s="27"/>
      <c r="G343" s="12"/>
      <c r="H343" s="20"/>
      <c r="I343" s="18"/>
      <c r="J343" s="18"/>
      <c r="K343" s="44"/>
      <c r="L343" s="11"/>
      <c r="M343" s="11"/>
      <c r="N343" s="11"/>
      <c r="O343" s="11"/>
      <c r="P343" s="72"/>
      <c r="Q343" s="72"/>
      <c r="R343" s="49"/>
    </row>
    <row r="344" spans="2:18" s="9" customFormat="1" x14ac:dyDescent="0.2">
      <c r="B344" s="10"/>
      <c r="C344" s="11"/>
      <c r="D344" s="25"/>
      <c r="E344" s="47"/>
      <c r="F344" s="27"/>
      <c r="G344" s="12"/>
      <c r="H344" s="20"/>
      <c r="I344" s="18"/>
      <c r="J344" s="18"/>
      <c r="K344" s="44"/>
      <c r="L344" s="11"/>
      <c r="M344" s="11"/>
      <c r="N344" s="11"/>
      <c r="O344" s="11"/>
      <c r="P344" s="72"/>
      <c r="Q344" s="72"/>
      <c r="R344" s="49"/>
    </row>
    <row r="345" spans="2:18" s="9" customFormat="1" x14ac:dyDescent="0.2">
      <c r="B345" s="10"/>
      <c r="C345" s="11"/>
      <c r="D345" s="25"/>
      <c r="E345" s="47"/>
      <c r="F345" s="27"/>
      <c r="G345" s="12"/>
      <c r="H345" s="20"/>
      <c r="I345" s="18"/>
      <c r="J345" s="18"/>
      <c r="K345" s="44"/>
      <c r="L345" s="11"/>
      <c r="M345" s="11"/>
      <c r="N345" s="11"/>
      <c r="O345" s="11"/>
      <c r="P345" s="72"/>
      <c r="Q345" s="72"/>
      <c r="R345" s="49"/>
    </row>
    <row r="346" spans="2:18" s="9" customFormat="1" x14ac:dyDescent="0.2">
      <c r="B346" s="10"/>
      <c r="C346" s="11"/>
      <c r="D346" s="25"/>
      <c r="E346" s="47"/>
      <c r="F346" s="27"/>
      <c r="G346" s="12"/>
      <c r="H346" s="20"/>
      <c r="I346" s="18"/>
      <c r="J346" s="18"/>
      <c r="K346" s="44"/>
      <c r="L346" s="11"/>
      <c r="M346" s="11"/>
      <c r="N346" s="11"/>
      <c r="O346" s="11"/>
      <c r="P346" s="72"/>
      <c r="Q346" s="72"/>
      <c r="R346" s="49"/>
    </row>
    <row r="347" spans="2:18" s="9" customFormat="1" x14ac:dyDescent="0.2">
      <c r="B347" s="10"/>
      <c r="C347" s="11"/>
      <c r="D347" s="25"/>
      <c r="E347" s="47"/>
      <c r="F347" s="27"/>
      <c r="G347" s="12"/>
      <c r="H347" s="20"/>
      <c r="I347" s="18"/>
      <c r="J347" s="18"/>
      <c r="K347" s="44"/>
      <c r="L347" s="11"/>
      <c r="M347" s="11"/>
      <c r="N347" s="11"/>
      <c r="O347" s="11"/>
      <c r="P347" s="72"/>
      <c r="Q347" s="72"/>
      <c r="R347" s="49"/>
    </row>
    <row r="348" spans="2:18" s="9" customFormat="1" x14ac:dyDescent="0.2">
      <c r="B348" s="10"/>
      <c r="C348" s="11"/>
      <c r="D348" s="25"/>
      <c r="E348" s="47"/>
      <c r="F348" s="27"/>
      <c r="G348" s="12"/>
      <c r="H348" s="20"/>
      <c r="I348" s="18"/>
      <c r="J348" s="18"/>
      <c r="K348" s="44"/>
      <c r="L348" s="11"/>
      <c r="M348" s="11"/>
      <c r="N348" s="11"/>
      <c r="O348" s="11"/>
      <c r="P348" s="72"/>
      <c r="Q348" s="72"/>
      <c r="R348" s="49"/>
    </row>
    <row r="349" spans="2:18" s="9" customFormat="1" x14ac:dyDescent="0.2">
      <c r="B349" s="10"/>
      <c r="C349" s="11"/>
      <c r="D349" s="25"/>
      <c r="E349" s="47"/>
      <c r="F349" s="27"/>
      <c r="G349" s="12"/>
      <c r="H349" s="20"/>
      <c r="I349" s="18"/>
      <c r="J349" s="18"/>
      <c r="K349" s="44"/>
      <c r="L349" s="11"/>
      <c r="M349" s="11"/>
      <c r="N349" s="11"/>
      <c r="O349" s="11"/>
      <c r="P349" s="72"/>
      <c r="Q349" s="72"/>
      <c r="R349" s="49"/>
    </row>
    <row r="350" spans="2:18" s="9" customFormat="1" x14ac:dyDescent="0.2">
      <c r="B350" s="10"/>
      <c r="C350" s="11"/>
      <c r="D350" s="25"/>
      <c r="E350" s="47"/>
      <c r="F350" s="27"/>
      <c r="G350" s="12"/>
      <c r="H350" s="20"/>
      <c r="I350" s="18"/>
      <c r="J350" s="18"/>
      <c r="K350" s="44"/>
      <c r="L350" s="11"/>
      <c r="M350" s="11"/>
      <c r="N350" s="11"/>
      <c r="O350" s="11"/>
      <c r="P350" s="72"/>
      <c r="Q350" s="72"/>
      <c r="R350" s="49"/>
    </row>
    <row r="351" spans="2:18" s="9" customFormat="1" x14ac:dyDescent="0.2">
      <c r="B351" s="10"/>
      <c r="C351" s="11"/>
      <c r="D351" s="25"/>
      <c r="E351" s="47"/>
      <c r="F351" s="27"/>
      <c r="G351" s="12"/>
      <c r="H351" s="20"/>
      <c r="I351" s="18"/>
      <c r="J351" s="18"/>
      <c r="K351" s="44"/>
      <c r="L351" s="11"/>
      <c r="M351" s="11"/>
      <c r="N351" s="11"/>
      <c r="O351" s="11"/>
      <c r="P351" s="72"/>
      <c r="Q351" s="72"/>
      <c r="R351" s="49"/>
    </row>
    <row r="352" spans="2:18" s="9" customFormat="1" x14ac:dyDescent="0.2">
      <c r="B352" s="10"/>
      <c r="C352" s="11"/>
      <c r="D352" s="25"/>
      <c r="E352" s="47"/>
      <c r="F352" s="27"/>
      <c r="G352" s="12"/>
      <c r="H352" s="20"/>
      <c r="I352" s="18"/>
      <c r="J352" s="18"/>
      <c r="K352" s="44"/>
      <c r="L352" s="11"/>
      <c r="M352" s="11"/>
      <c r="N352" s="11"/>
      <c r="O352" s="11"/>
      <c r="P352" s="72"/>
      <c r="Q352" s="72"/>
      <c r="R352" s="49"/>
    </row>
    <row r="353" spans="2:18" s="9" customFormat="1" x14ac:dyDescent="0.2">
      <c r="B353" s="10"/>
      <c r="C353" s="11"/>
      <c r="D353" s="25"/>
      <c r="E353" s="47"/>
      <c r="F353" s="27"/>
      <c r="G353" s="12"/>
      <c r="H353" s="20"/>
      <c r="I353" s="18"/>
      <c r="J353" s="18"/>
      <c r="K353" s="44"/>
      <c r="L353" s="11"/>
      <c r="M353" s="11"/>
      <c r="N353" s="11"/>
      <c r="O353" s="11"/>
      <c r="P353" s="72"/>
      <c r="Q353" s="72"/>
      <c r="R353" s="49"/>
    </row>
    <row r="354" spans="2:18" s="9" customFormat="1" x14ac:dyDescent="0.2">
      <c r="B354" s="10"/>
      <c r="C354" s="11"/>
      <c r="D354" s="25"/>
      <c r="E354" s="47"/>
      <c r="F354" s="27"/>
      <c r="G354" s="12"/>
      <c r="H354" s="20"/>
      <c r="I354" s="18"/>
      <c r="J354" s="18"/>
      <c r="K354" s="44"/>
      <c r="L354" s="11"/>
      <c r="M354" s="11"/>
      <c r="N354" s="11"/>
      <c r="O354" s="11"/>
      <c r="P354" s="72"/>
      <c r="Q354" s="72"/>
      <c r="R354" s="49"/>
    </row>
    <row r="355" spans="2:18" s="9" customFormat="1" x14ac:dyDescent="0.2">
      <c r="B355" s="10"/>
      <c r="C355" s="11"/>
      <c r="D355" s="25"/>
      <c r="E355" s="47"/>
      <c r="F355" s="27"/>
      <c r="G355" s="12"/>
      <c r="H355" s="20"/>
      <c r="I355" s="18"/>
      <c r="J355" s="18"/>
      <c r="K355" s="44"/>
      <c r="L355" s="11"/>
      <c r="M355" s="11"/>
      <c r="N355" s="11"/>
      <c r="O355" s="11"/>
      <c r="P355" s="72"/>
      <c r="Q355" s="72"/>
      <c r="R355" s="49"/>
    </row>
    <row r="356" spans="2:18" s="9" customFormat="1" x14ac:dyDescent="0.2">
      <c r="B356" s="10"/>
      <c r="C356" s="11"/>
      <c r="D356" s="25"/>
      <c r="E356" s="47"/>
      <c r="F356" s="27"/>
      <c r="G356" s="12"/>
      <c r="H356" s="20"/>
      <c r="I356" s="18"/>
      <c r="J356" s="18"/>
      <c r="K356" s="44"/>
      <c r="L356" s="11"/>
      <c r="M356" s="11"/>
      <c r="N356" s="11"/>
      <c r="O356" s="11"/>
      <c r="P356" s="72"/>
      <c r="Q356" s="72"/>
      <c r="R356" s="49"/>
    </row>
    <row r="357" spans="2:18" s="9" customFormat="1" x14ac:dyDescent="0.2">
      <c r="B357" s="10"/>
      <c r="C357" s="11"/>
      <c r="D357" s="25"/>
      <c r="E357" s="47"/>
      <c r="F357" s="27"/>
      <c r="G357" s="12"/>
      <c r="H357" s="20"/>
      <c r="I357" s="18"/>
      <c r="J357" s="18"/>
      <c r="K357" s="44"/>
      <c r="L357" s="11"/>
      <c r="M357" s="11"/>
      <c r="N357" s="11"/>
      <c r="O357" s="11"/>
      <c r="P357" s="72"/>
      <c r="Q357" s="72"/>
      <c r="R357" s="49"/>
    </row>
    <row r="358" spans="2:18" s="9" customFormat="1" x14ac:dyDescent="0.2">
      <c r="B358" s="10"/>
      <c r="C358" s="11"/>
      <c r="D358" s="25"/>
      <c r="E358" s="47"/>
      <c r="F358" s="27"/>
      <c r="G358" s="12"/>
      <c r="H358" s="20"/>
      <c r="I358" s="18"/>
      <c r="J358" s="18"/>
      <c r="K358" s="44"/>
      <c r="L358" s="11"/>
      <c r="M358" s="11"/>
      <c r="N358" s="11"/>
      <c r="O358" s="11"/>
      <c r="P358" s="72"/>
      <c r="Q358" s="72"/>
      <c r="R358" s="49"/>
    </row>
    <row r="359" spans="2:18" s="9" customFormat="1" x14ac:dyDescent="0.2">
      <c r="B359" s="10"/>
      <c r="C359" s="11"/>
      <c r="D359" s="25"/>
      <c r="E359" s="47"/>
      <c r="F359" s="27"/>
      <c r="G359" s="12"/>
      <c r="H359" s="20"/>
      <c r="I359" s="18"/>
      <c r="J359" s="18"/>
      <c r="K359" s="44"/>
      <c r="L359" s="11"/>
      <c r="M359" s="11"/>
      <c r="N359" s="11"/>
      <c r="O359" s="11"/>
      <c r="P359" s="72"/>
      <c r="Q359" s="72"/>
      <c r="R359" s="49"/>
    </row>
    <row r="360" spans="2:18" s="9" customFormat="1" x14ac:dyDescent="0.2">
      <c r="B360" s="10"/>
      <c r="C360" s="11"/>
      <c r="D360" s="25"/>
      <c r="E360" s="47"/>
      <c r="F360" s="27"/>
      <c r="G360" s="12"/>
      <c r="H360" s="20"/>
      <c r="I360" s="18"/>
      <c r="J360" s="18"/>
      <c r="K360" s="44"/>
      <c r="L360" s="11"/>
      <c r="M360" s="11"/>
      <c r="N360" s="11"/>
      <c r="O360" s="11"/>
      <c r="P360" s="72"/>
      <c r="Q360" s="72"/>
      <c r="R360" s="49"/>
    </row>
    <row r="361" spans="2:18" s="9" customFormat="1" x14ac:dyDescent="0.2">
      <c r="B361" s="10"/>
      <c r="C361" s="11"/>
      <c r="D361" s="25"/>
      <c r="E361" s="47"/>
      <c r="F361" s="27"/>
      <c r="G361" s="12"/>
      <c r="H361" s="20"/>
      <c r="I361" s="18"/>
      <c r="J361" s="18"/>
      <c r="K361" s="44"/>
      <c r="L361" s="11"/>
      <c r="M361" s="11"/>
      <c r="N361" s="11"/>
      <c r="O361" s="11"/>
      <c r="P361" s="72"/>
      <c r="Q361" s="72"/>
      <c r="R361" s="49"/>
    </row>
    <row r="362" spans="2:18" s="9" customFormat="1" x14ac:dyDescent="0.2">
      <c r="B362" s="10"/>
      <c r="C362" s="11"/>
      <c r="D362" s="25"/>
      <c r="E362" s="47"/>
      <c r="F362" s="27"/>
      <c r="G362" s="12"/>
      <c r="H362" s="20"/>
      <c r="I362" s="18"/>
      <c r="J362" s="18"/>
      <c r="K362" s="44"/>
      <c r="L362" s="11"/>
      <c r="M362" s="11"/>
      <c r="N362" s="11"/>
      <c r="O362" s="11"/>
      <c r="P362" s="72"/>
      <c r="Q362" s="72"/>
      <c r="R362" s="49"/>
    </row>
    <row r="363" spans="2:18" s="9" customFormat="1" x14ac:dyDescent="0.2">
      <c r="B363" s="10"/>
      <c r="C363" s="11"/>
      <c r="D363" s="25"/>
      <c r="E363" s="47"/>
      <c r="F363" s="27"/>
      <c r="G363" s="12"/>
      <c r="H363" s="20"/>
      <c r="I363" s="18"/>
      <c r="J363" s="18"/>
      <c r="K363" s="44"/>
      <c r="L363" s="11"/>
      <c r="M363" s="11"/>
      <c r="N363" s="11"/>
      <c r="O363" s="11"/>
      <c r="P363" s="72"/>
      <c r="Q363" s="72"/>
      <c r="R363" s="49"/>
    </row>
    <row r="364" spans="2:18" s="9" customFormat="1" x14ac:dyDescent="0.2">
      <c r="B364" s="10"/>
      <c r="C364" s="11"/>
      <c r="D364" s="25"/>
      <c r="E364" s="47"/>
      <c r="F364" s="27"/>
      <c r="G364" s="12"/>
      <c r="H364" s="20"/>
      <c r="I364" s="18"/>
      <c r="J364" s="18"/>
      <c r="K364" s="44"/>
      <c r="L364" s="11"/>
      <c r="M364" s="11"/>
      <c r="N364" s="11"/>
      <c r="O364" s="11"/>
      <c r="P364" s="72"/>
      <c r="Q364" s="72"/>
      <c r="R364" s="49"/>
    </row>
    <row r="365" spans="2:18" s="9" customFormat="1" x14ac:dyDescent="0.2">
      <c r="B365" s="10"/>
      <c r="C365" s="11"/>
      <c r="D365" s="25"/>
      <c r="E365" s="47"/>
      <c r="F365" s="27"/>
      <c r="G365" s="12"/>
      <c r="H365" s="20"/>
      <c r="I365" s="18"/>
      <c r="J365" s="18"/>
      <c r="K365" s="44"/>
      <c r="L365" s="11"/>
      <c r="M365" s="11"/>
      <c r="N365" s="11"/>
      <c r="O365" s="11"/>
      <c r="P365" s="72"/>
      <c r="Q365" s="72"/>
      <c r="R365" s="49"/>
    </row>
    <row r="366" spans="2:18" s="9" customFormat="1" x14ac:dyDescent="0.2">
      <c r="B366" s="10"/>
      <c r="C366" s="11"/>
      <c r="D366" s="25"/>
      <c r="E366" s="47"/>
      <c r="F366" s="27"/>
      <c r="G366" s="12"/>
      <c r="H366" s="20"/>
      <c r="I366" s="18"/>
      <c r="J366" s="18"/>
      <c r="K366" s="44"/>
      <c r="L366" s="11"/>
      <c r="M366" s="11"/>
      <c r="N366" s="11"/>
      <c r="O366" s="11"/>
      <c r="P366" s="72"/>
      <c r="Q366" s="72"/>
      <c r="R366" s="49"/>
    </row>
    <row r="367" spans="2:18" s="9" customFormat="1" x14ac:dyDescent="0.2">
      <c r="B367" s="10"/>
      <c r="C367" s="11"/>
      <c r="D367" s="25"/>
      <c r="E367" s="47"/>
      <c r="F367" s="27"/>
      <c r="G367" s="12"/>
      <c r="H367" s="20"/>
      <c r="I367" s="18"/>
      <c r="J367" s="18"/>
      <c r="K367" s="44"/>
      <c r="L367" s="11"/>
      <c r="M367" s="11"/>
      <c r="N367" s="11"/>
      <c r="O367" s="11"/>
      <c r="P367" s="72"/>
      <c r="Q367" s="72"/>
      <c r="R367" s="49"/>
    </row>
    <row r="368" spans="2:18" s="9" customFormat="1" x14ac:dyDescent="0.2">
      <c r="B368" s="10"/>
      <c r="C368" s="11"/>
      <c r="D368" s="25"/>
      <c r="E368" s="47"/>
      <c r="F368" s="27"/>
      <c r="G368" s="12"/>
      <c r="H368" s="20"/>
      <c r="I368" s="18"/>
      <c r="J368" s="18"/>
      <c r="K368" s="44"/>
      <c r="L368" s="11"/>
      <c r="M368" s="11"/>
      <c r="N368" s="11"/>
      <c r="O368" s="11"/>
      <c r="P368" s="72"/>
      <c r="Q368" s="72"/>
      <c r="R368" s="49"/>
    </row>
    <row r="369" spans="2:18" s="9" customFormat="1" x14ac:dyDescent="0.2">
      <c r="B369" s="10"/>
      <c r="C369" s="11"/>
      <c r="D369" s="25"/>
      <c r="E369" s="47"/>
      <c r="F369" s="27"/>
      <c r="G369" s="12"/>
      <c r="H369" s="20"/>
      <c r="I369" s="18"/>
      <c r="J369" s="18"/>
      <c r="K369" s="44"/>
      <c r="L369" s="11"/>
      <c r="M369" s="11"/>
      <c r="N369" s="11"/>
      <c r="O369" s="11"/>
      <c r="P369" s="72"/>
      <c r="Q369" s="72"/>
      <c r="R369" s="49"/>
    </row>
    <row r="370" spans="2:18" s="9" customFormat="1" x14ac:dyDescent="0.2">
      <c r="B370" s="10"/>
      <c r="C370" s="11"/>
      <c r="D370" s="25"/>
      <c r="E370" s="47"/>
      <c r="F370" s="27"/>
      <c r="G370" s="12"/>
      <c r="H370" s="20"/>
      <c r="I370" s="18"/>
      <c r="J370" s="18"/>
      <c r="K370" s="44"/>
      <c r="L370" s="11"/>
      <c r="M370" s="11"/>
      <c r="N370" s="11"/>
      <c r="O370" s="11"/>
      <c r="P370" s="72"/>
      <c r="Q370" s="72"/>
      <c r="R370" s="49"/>
    </row>
    <row r="371" spans="2:18" s="9" customFormat="1" x14ac:dyDescent="0.2">
      <c r="B371" s="10"/>
      <c r="C371" s="11"/>
      <c r="D371" s="25"/>
      <c r="E371" s="47"/>
      <c r="F371" s="27"/>
      <c r="G371" s="12"/>
      <c r="H371" s="20"/>
      <c r="I371" s="18"/>
      <c r="J371" s="18"/>
      <c r="K371" s="44"/>
      <c r="L371" s="11"/>
      <c r="M371" s="11"/>
      <c r="N371" s="11"/>
      <c r="O371" s="11"/>
      <c r="P371" s="72"/>
      <c r="Q371" s="72"/>
      <c r="R371" s="49"/>
    </row>
    <row r="372" spans="2:18" s="9" customFormat="1" x14ac:dyDescent="0.2">
      <c r="B372" s="10"/>
      <c r="C372" s="11"/>
      <c r="D372" s="25"/>
      <c r="E372" s="47"/>
      <c r="F372" s="27"/>
      <c r="G372" s="12"/>
      <c r="H372" s="20"/>
      <c r="I372" s="18"/>
      <c r="J372" s="18"/>
      <c r="K372" s="44"/>
      <c r="L372" s="11"/>
      <c r="M372" s="11"/>
      <c r="N372" s="11"/>
      <c r="O372" s="11"/>
      <c r="P372" s="72"/>
      <c r="Q372" s="72"/>
      <c r="R372" s="49"/>
    </row>
    <row r="373" spans="2:18" s="9" customFormat="1" x14ac:dyDescent="0.2">
      <c r="B373" s="10"/>
      <c r="C373" s="11"/>
      <c r="D373" s="25"/>
      <c r="E373" s="47"/>
      <c r="F373" s="27"/>
      <c r="G373" s="12"/>
      <c r="H373" s="20"/>
      <c r="I373" s="18"/>
      <c r="J373" s="18"/>
      <c r="K373" s="44"/>
      <c r="L373" s="11"/>
      <c r="M373" s="11"/>
      <c r="N373" s="11"/>
      <c r="O373" s="11"/>
      <c r="P373" s="72"/>
      <c r="Q373" s="72"/>
      <c r="R373" s="49"/>
    </row>
    <row r="374" spans="2:18" s="9" customFormat="1" x14ac:dyDescent="0.2">
      <c r="B374" s="10"/>
      <c r="C374" s="11"/>
      <c r="D374" s="25"/>
      <c r="E374" s="47"/>
      <c r="F374" s="27"/>
      <c r="G374" s="12"/>
      <c r="H374" s="20"/>
      <c r="I374" s="18"/>
      <c r="J374" s="18"/>
      <c r="K374" s="44"/>
      <c r="L374" s="11"/>
      <c r="M374" s="11"/>
      <c r="N374" s="11"/>
      <c r="O374" s="11"/>
      <c r="P374" s="72"/>
      <c r="Q374" s="72"/>
      <c r="R374" s="49"/>
    </row>
    <row r="375" spans="2:18" s="9" customFormat="1" x14ac:dyDescent="0.2">
      <c r="B375" s="10"/>
      <c r="C375" s="11"/>
      <c r="D375" s="25"/>
      <c r="E375" s="47"/>
      <c r="F375" s="27"/>
      <c r="G375" s="12"/>
      <c r="H375" s="20"/>
      <c r="I375" s="18"/>
      <c r="J375" s="18"/>
      <c r="K375" s="44"/>
      <c r="L375" s="11"/>
      <c r="M375" s="11"/>
      <c r="N375" s="11"/>
      <c r="O375" s="11"/>
      <c r="P375" s="72"/>
      <c r="Q375" s="72"/>
      <c r="R375" s="49"/>
    </row>
    <row r="376" spans="2:18" s="9" customFormat="1" x14ac:dyDescent="0.2">
      <c r="B376" s="10"/>
      <c r="C376" s="11"/>
      <c r="D376" s="25"/>
      <c r="E376" s="47"/>
      <c r="F376" s="27"/>
      <c r="G376" s="12"/>
      <c r="H376" s="20"/>
      <c r="I376" s="18"/>
      <c r="J376" s="18"/>
      <c r="K376" s="44"/>
      <c r="L376" s="11"/>
      <c r="M376" s="11"/>
      <c r="N376" s="11"/>
      <c r="O376" s="11"/>
      <c r="P376" s="72"/>
      <c r="Q376" s="72"/>
      <c r="R376" s="49"/>
    </row>
    <row r="377" spans="2:18" s="9" customFormat="1" x14ac:dyDescent="0.2">
      <c r="B377" s="10"/>
      <c r="C377" s="11"/>
      <c r="D377" s="25"/>
      <c r="E377" s="47"/>
      <c r="F377" s="27"/>
      <c r="G377" s="12"/>
      <c r="H377" s="20"/>
      <c r="I377" s="18"/>
      <c r="J377" s="18"/>
      <c r="K377" s="44"/>
      <c r="L377" s="11"/>
      <c r="M377" s="11"/>
      <c r="N377" s="11"/>
      <c r="O377" s="11"/>
      <c r="P377" s="72"/>
      <c r="Q377" s="72"/>
      <c r="R377" s="49"/>
    </row>
    <row r="378" spans="2:18" s="9" customFormat="1" x14ac:dyDescent="0.2">
      <c r="B378" s="10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11"/>
      <c r="P378" s="72"/>
      <c r="Q378" s="72"/>
      <c r="R378" s="49"/>
    </row>
    <row r="379" spans="2:18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11"/>
      <c r="P379" s="72"/>
      <c r="Q379" s="72"/>
      <c r="R379" s="49"/>
    </row>
    <row r="380" spans="2:18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11"/>
      <c r="P380" s="72"/>
      <c r="Q380" s="72"/>
      <c r="R380" s="49"/>
    </row>
    <row r="381" spans="2:18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72"/>
      <c r="Q381" s="72"/>
      <c r="R381" s="49"/>
    </row>
    <row r="382" spans="2:18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72"/>
      <c r="Q382" s="72"/>
      <c r="R382" s="49"/>
    </row>
    <row r="383" spans="2:18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72"/>
      <c r="Q383" s="72"/>
      <c r="R383" s="49"/>
    </row>
    <row r="384" spans="2:18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72"/>
      <c r="Q384" s="72"/>
      <c r="R384" s="49"/>
    </row>
    <row r="385" spans="2:18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72"/>
      <c r="Q385" s="72"/>
      <c r="R385" s="49"/>
    </row>
    <row r="386" spans="2:18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72"/>
      <c r="Q386" s="72"/>
      <c r="R386" s="49"/>
    </row>
    <row r="387" spans="2:18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72"/>
      <c r="Q387" s="72"/>
      <c r="R387" s="49"/>
    </row>
    <row r="388" spans="2:18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72"/>
      <c r="Q388" s="72"/>
      <c r="R388" s="49"/>
    </row>
    <row r="389" spans="2:18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72"/>
      <c r="Q389" s="72"/>
      <c r="R389" s="49"/>
    </row>
    <row r="390" spans="2:18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72"/>
      <c r="Q390" s="72"/>
      <c r="R390" s="49"/>
    </row>
    <row r="391" spans="2:18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72"/>
      <c r="Q391" s="72"/>
      <c r="R391" s="49"/>
    </row>
    <row r="392" spans="2:18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72"/>
      <c r="Q392" s="72"/>
      <c r="R392" s="49"/>
    </row>
    <row r="393" spans="2:18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72"/>
      <c r="Q393" s="72"/>
      <c r="R393" s="49"/>
    </row>
    <row r="394" spans="2:18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72"/>
      <c r="Q394" s="72"/>
      <c r="R394" s="49"/>
    </row>
    <row r="395" spans="2:18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72"/>
      <c r="Q395" s="72"/>
      <c r="R395" s="49"/>
    </row>
    <row r="396" spans="2:18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72"/>
      <c r="Q396" s="72"/>
      <c r="R396" s="49"/>
    </row>
    <row r="397" spans="2:18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72"/>
      <c r="Q397" s="72"/>
      <c r="R397" s="49"/>
    </row>
    <row r="398" spans="2:18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72"/>
      <c r="Q398" s="72"/>
      <c r="R398" s="49"/>
    </row>
    <row r="399" spans="2:18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72"/>
      <c r="Q399" s="72"/>
      <c r="R399" s="49"/>
    </row>
    <row r="400" spans="2:18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72"/>
      <c r="Q400" s="72"/>
      <c r="R400" s="49"/>
    </row>
    <row r="401" spans="2:18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72"/>
      <c r="Q401" s="72"/>
      <c r="R401" s="49"/>
    </row>
    <row r="402" spans="2:18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72"/>
      <c r="Q402" s="72"/>
      <c r="R402" s="49"/>
    </row>
    <row r="403" spans="2:18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72"/>
      <c r="Q403" s="72"/>
      <c r="R403" s="49"/>
    </row>
    <row r="404" spans="2:18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72"/>
      <c r="Q404" s="72"/>
      <c r="R404" s="49"/>
    </row>
    <row r="405" spans="2:18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72"/>
      <c r="Q405" s="72"/>
      <c r="R405" s="49"/>
    </row>
    <row r="406" spans="2:18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72"/>
      <c r="Q406" s="72"/>
      <c r="R406" s="49"/>
    </row>
    <row r="407" spans="2:18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72"/>
      <c r="Q407" s="72"/>
      <c r="R407" s="49"/>
    </row>
    <row r="408" spans="2:18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72"/>
      <c r="Q408" s="72"/>
      <c r="R408" s="49"/>
    </row>
    <row r="409" spans="2:18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72"/>
      <c r="Q409" s="72"/>
      <c r="R409" s="49"/>
    </row>
    <row r="410" spans="2:18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72"/>
      <c r="Q410" s="72"/>
      <c r="R410" s="49"/>
    </row>
    <row r="411" spans="2:18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72"/>
      <c r="Q411" s="72"/>
      <c r="R411" s="49"/>
    </row>
    <row r="412" spans="2:18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72"/>
      <c r="Q412" s="72"/>
      <c r="R412" s="49"/>
    </row>
    <row r="413" spans="2:18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72"/>
      <c r="Q413" s="72"/>
      <c r="R413" s="49"/>
    </row>
    <row r="414" spans="2:18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72"/>
      <c r="Q414" s="72"/>
      <c r="R414" s="49"/>
    </row>
    <row r="415" spans="2:18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72"/>
      <c r="Q415" s="72"/>
      <c r="R415" s="49"/>
    </row>
    <row r="416" spans="2:18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72"/>
      <c r="Q416" s="72"/>
      <c r="R416" s="49"/>
    </row>
    <row r="417" spans="2:18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72"/>
      <c r="Q417" s="72"/>
      <c r="R417" s="49"/>
    </row>
    <row r="418" spans="2:18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72"/>
      <c r="Q418" s="72"/>
      <c r="R418" s="49"/>
    </row>
    <row r="419" spans="2:18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72"/>
      <c r="Q419" s="72"/>
      <c r="R419" s="49"/>
    </row>
    <row r="420" spans="2:18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72"/>
      <c r="Q420" s="72"/>
      <c r="R420" s="49"/>
    </row>
    <row r="421" spans="2:18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72"/>
      <c r="Q421" s="72"/>
      <c r="R421" s="49"/>
    </row>
    <row r="422" spans="2:18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72"/>
      <c r="Q422" s="72"/>
      <c r="R422" s="49"/>
    </row>
    <row r="423" spans="2:18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72"/>
      <c r="Q423" s="72"/>
      <c r="R423" s="49"/>
    </row>
    <row r="424" spans="2:18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72"/>
      <c r="Q424" s="72"/>
      <c r="R424" s="49"/>
    </row>
    <row r="425" spans="2:18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72"/>
      <c r="Q425" s="72"/>
      <c r="R425" s="49"/>
    </row>
    <row r="426" spans="2:18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72"/>
      <c r="Q426" s="72"/>
      <c r="R426" s="49"/>
    </row>
    <row r="427" spans="2:18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72"/>
      <c r="Q427" s="72"/>
      <c r="R427" s="49"/>
    </row>
    <row r="428" spans="2:18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72"/>
      <c r="Q428" s="72"/>
      <c r="R428" s="49"/>
    </row>
    <row r="429" spans="2:18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72"/>
      <c r="Q429" s="72"/>
      <c r="R429" s="49"/>
    </row>
    <row r="430" spans="2:18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72"/>
      <c r="Q430" s="72"/>
      <c r="R430" s="49"/>
    </row>
    <row r="431" spans="2:18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72"/>
      <c r="Q431" s="72"/>
      <c r="R431" s="49"/>
    </row>
    <row r="432" spans="2:18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72"/>
      <c r="Q432" s="72"/>
      <c r="R432" s="49"/>
    </row>
    <row r="433" spans="2:18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72"/>
      <c r="Q433" s="72"/>
      <c r="R433" s="49"/>
    </row>
    <row r="434" spans="2:18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72"/>
      <c r="Q434" s="72"/>
      <c r="R434" s="49"/>
    </row>
    <row r="435" spans="2:18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72"/>
      <c r="Q435" s="72"/>
      <c r="R435" s="49"/>
    </row>
    <row r="436" spans="2:18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72"/>
      <c r="Q436" s="72"/>
      <c r="R436" s="49"/>
    </row>
    <row r="437" spans="2:18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72"/>
      <c r="Q437" s="72"/>
      <c r="R437" s="49"/>
    </row>
    <row r="438" spans="2:18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72"/>
      <c r="Q438" s="72"/>
      <c r="R438" s="49"/>
    </row>
    <row r="439" spans="2:18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72"/>
      <c r="Q439" s="72"/>
      <c r="R439" s="49"/>
    </row>
    <row r="440" spans="2:18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72"/>
      <c r="Q440" s="72"/>
      <c r="R440" s="49"/>
    </row>
    <row r="441" spans="2:18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72"/>
      <c r="Q441" s="72"/>
      <c r="R441" s="49"/>
    </row>
    <row r="442" spans="2:18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72"/>
      <c r="Q442" s="72"/>
      <c r="R442" s="49"/>
    </row>
    <row r="443" spans="2:18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72"/>
      <c r="Q443" s="72"/>
      <c r="R443" s="49"/>
    </row>
    <row r="444" spans="2:18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72"/>
      <c r="Q444" s="72"/>
      <c r="R444" s="49"/>
    </row>
    <row r="445" spans="2:18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72"/>
      <c r="Q445" s="72"/>
      <c r="R445" s="49"/>
    </row>
    <row r="446" spans="2:18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72"/>
      <c r="Q446" s="72"/>
      <c r="R446" s="49"/>
    </row>
    <row r="447" spans="2:18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72"/>
      <c r="Q447" s="72"/>
      <c r="R447" s="49"/>
    </row>
    <row r="448" spans="2:18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72"/>
      <c r="Q448" s="72"/>
      <c r="R448" s="49"/>
    </row>
    <row r="449" spans="2:18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72"/>
      <c r="Q449" s="72"/>
      <c r="R449" s="49"/>
    </row>
    <row r="450" spans="2:18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72"/>
      <c r="Q450" s="72"/>
      <c r="R450" s="49"/>
    </row>
    <row r="451" spans="2:18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72"/>
      <c r="Q451" s="72"/>
      <c r="R451" s="49"/>
    </row>
    <row r="452" spans="2:18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72"/>
      <c r="Q452" s="72"/>
      <c r="R452" s="49"/>
    </row>
    <row r="453" spans="2:18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72"/>
      <c r="Q453" s="72"/>
      <c r="R453" s="49"/>
    </row>
    <row r="454" spans="2:18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72"/>
      <c r="Q454" s="72"/>
      <c r="R454" s="49"/>
    </row>
    <row r="455" spans="2:18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72"/>
      <c r="Q455" s="72"/>
      <c r="R455" s="49"/>
    </row>
    <row r="456" spans="2:18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72"/>
      <c r="Q456" s="72"/>
      <c r="R456" s="49"/>
    </row>
    <row r="457" spans="2:18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72"/>
      <c r="Q457" s="72"/>
      <c r="R457" s="49"/>
    </row>
    <row r="458" spans="2:18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72"/>
      <c r="Q458" s="72"/>
      <c r="R458" s="49"/>
    </row>
    <row r="459" spans="2:18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72"/>
      <c r="Q459" s="72"/>
      <c r="R459" s="49"/>
    </row>
    <row r="460" spans="2:18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72"/>
      <c r="Q460" s="72"/>
      <c r="R460" s="49"/>
    </row>
    <row r="461" spans="2:18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72"/>
      <c r="Q461" s="72"/>
      <c r="R461" s="49"/>
    </row>
    <row r="462" spans="2:18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72"/>
      <c r="Q462" s="72"/>
      <c r="R462" s="49"/>
    </row>
    <row r="463" spans="2:18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72"/>
      <c r="Q463" s="72"/>
      <c r="R463" s="49"/>
    </row>
    <row r="464" spans="2:18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72"/>
      <c r="Q464" s="72"/>
      <c r="R464" s="49"/>
    </row>
    <row r="465" spans="2:18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72"/>
      <c r="Q465" s="72"/>
      <c r="R465" s="49"/>
    </row>
    <row r="466" spans="2:18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72"/>
      <c r="Q466" s="72"/>
      <c r="R466" s="49"/>
    </row>
    <row r="467" spans="2:18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72"/>
      <c r="Q467" s="72"/>
      <c r="R467" s="49"/>
    </row>
    <row r="468" spans="2:18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72"/>
      <c r="Q468" s="72"/>
      <c r="R468" s="49"/>
    </row>
    <row r="469" spans="2:18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72"/>
      <c r="Q469" s="72"/>
      <c r="R469" s="49"/>
    </row>
    <row r="470" spans="2:18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72"/>
      <c r="Q470" s="72"/>
      <c r="R470" s="49"/>
    </row>
    <row r="471" spans="2:18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72"/>
      <c r="Q471" s="72"/>
      <c r="R471" s="49"/>
    </row>
    <row r="472" spans="2:18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72"/>
      <c r="Q472" s="72"/>
      <c r="R472" s="49"/>
    </row>
    <row r="473" spans="2:18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72"/>
      <c r="Q473" s="72"/>
      <c r="R473" s="49"/>
    </row>
    <row r="474" spans="2:18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72"/>
      <c r="Q474" s="72"/>
      <c r="R474" s="49"/>
    </row>
    <row r="475" spans="2:18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72"/>
      <c r="Q475" s="72"/>
      <c r="R475" s="49"/>
    </row>
    <row r="476" spans="2:18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72"/>
      <c r="Q476" s="72"/>
      <c r="R476" s="49"/>
    </row>
    <row r="477" spans="2:18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72"/>
      <c r="Q477" s="72"/>
      <c r="R477" s="49"/>
    </row>
    <row r="478" spans="2:18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72"/>
      <c r="Q478" s="72"/>
      <c r="R478" s="49"/>
    </row>
    <row r="479" spans="2:18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72"/>
      <c r="Q479" s="72"/>
      <c r="R479" s="49"/>
    </row>
    <row r="480" spans="2:18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72"/>
      <c r="Q480" s="72"/>
      <c r="R480" s="49"/>
    </row>
    <row r="481" spans="2:18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72"/>
      <c r="Q481" s="72"/>
      <c r="R481" s="49"/>
    </row>
    <row r="482" spans="2:18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72"/>
      <c r="Q482" s="72"/>
      <c r="R482" s="49"/>
    </row>
    <row r="483" spans="2:18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72"/>
      <c r="Q483" s="72"/>
      <c r="R483" s="49"/>
    </row>
    <row r="484" spans="2:18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72"/>
      <c r="Q484" s="72"/>
      <c r="R484" s="49"/>
    </row>
    <row r="485" spans="2:18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72"/>
      <c r="Q485" s="72"/>
      <c r="R485" s="49"/>
    </row>
    <row r="486" spans="2:18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72"/>
      <c r="Q486" s="72"/>
      <c r="R486" s="49"/>
    </row>
    <row r="487" spans="2:18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72"/>
      <c r="Q487" s="72"/>
      <c r="R487" s="49"/>
    </row>
    <row r="488" spans="2:18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72"/>
      <c r="Q488" s="72"/>
      <c r="R488" s="49"/>
    </row>
    <row r="489" spans="2:18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72"/>
      <c r="Q489" s="72"/>
      <c r="R489" s="49"/>
    </row>
    <row r="490" spans="2:18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72"/>
      <c r="Q490" s="72"/>
      <c r="R490" s="49"/>
    </row>
    <row r="491" spans="2:18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72"/>
      <c r="Q491" s="72"/>
      <c r="R491" s="49"/>
    </row>
    <row r="492" spans="2:18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72"/>
      <c r="Q492" s="72"/>
      <c r="R492" s="49"/>
    </row>
    <row r="493" spans="2:18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72"/>
      <c r="Q493" s="72"/>
      <c r="R493" s="49"/>
    </row>
    <row r="494" spans="2:18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72"/>
      <c r="Q494" s="72"/>
      <c r="R494" s="49"/>
    </row>
    <row r="495" spans="2:18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72"/>
      <c r="Q495" s="72"/>
      <c r="R495" s="49"/>
    </row>
    <row r="496" spans="2:18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72"/>
      <c r="Q496" s="72"/>
      <c r="R496" s="49"/>
    </row>
    <row r="497" spans="2:18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72"/>
      <c r="Q497" s="72"/>
      <c r="R497" s="49"/>
    </row>
    <row r="498" spans="2:18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72"/>
      <c r="Q498" s="72"/>
      <c r="R498" s="49"/>
    </row>
    <row r="499" spans="2:18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72"/>
      <c r="Q499" s="72"/>
      <c r="R499" s="49"/>
    </row>
    <row r="500" spans="2:18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72"/>
      <c r="Q500" s="72"/>
      <c r="R500" s="49"/>
    </row>
    <row r="501" spans="2:18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72"/>
      <c r="Q501" s="72"/>
      <c r="R501" s="49"/>
    </row>
    <row r="502" spans="2:18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72"/>
      <c r="Q502" s="72"/>
      <c r="R502" s="49"/>
    </row>
    <row r="503" spans="2:18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72"/>
      <c r="Q503" s="72"/>
      <c r="R503" s="49"/>
    </row>
    <row r="504" spans="2:18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72"/>
      <c r="Q504" s="72"/>
      <c r="R504" s="49"/>
    </row>
    <row r="505" spans="2:18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72"/>
      <c r="Q505" s="72"/>
      <c r="R505" s="49"/>
    </row>
    <row r="506" spans="2:18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72"/>
      <c r="Q506" s="72"/>
      <c r="R506" s="49"/>
    </row>
    <row r="507" spans="2:18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72"/>
      <c r="Q507" s="72"/>
      <c r="R507" s="49"/>
    </row>
    <row r="508" spans="2:18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72"/>
      <c r="Q508" s="72"/>
      <c r="R508" s="49"/>
    </row>
    <row r="509" spans="2:18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72"/>
      <c r="Q509" s="72"/>
      <c r="R509" s="49"/>
    </row>
    <row r="510" spans="2:18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72"/>
      <c r="Q510" s="72"/>
      <c r="R510" s="49"/>
    </row>
    <row r="511" spans="2:18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72"/>
      <c r="Q511" s="72"/>
      <c r="R511" s="49"/>
    </row>
    <row r="512" spans="2:18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72"/>
      <c r="Q512" s="72"/>
      <c r="R512" s="49"/>
    </row>
    <row r="513" spans="2:18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72"/>
      <c r="Q513" s="72"/>
      <c r="R513" s="49"/>
    </row>
    <row r="514" spans="2:18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72"/>
      <c r="Q514" s="72"/>
      <c r="R514" s="49"/>
    </row>
    <row r="515" spans="2:18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72"/>
      <c r="Q515" s="72"/>
      <c r="R515" s="49"/>
    </row>
    <row r="516" spans="2:18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72"/>
      <c r="Q516" s="72"/>
      <c r="R516" s="49"/>
    </row>
    <row r="517" spans="2:18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72"/>
      <c r="Q517" s="72"/>
      <c r="R517" s="49"/>
    </row>
    <row r="518" spans="2:18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72"/>
      <c r="Q518" s="72"/>
      <c r="R518" s="49"/>
    </row>
    <row r="519" spans="2:18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72"/>
      <c r="Q519" s="72"/>
      <c r="R519" s="49"/>
    </row>
    <row r="520" spans="2:18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72"/>
      <c r="Q520" s="72"/>
      <c r="R520" s="49"/>
    </row>
    <row r="521" spans="2:18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72"/>
      <c r="Q521" s="72"/>
      <c r="R521" s="49"/>
    </row>
    <row r="522" spans="2:18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72"/>
      <c r="Q522" s="72"/>
      <c r="R522" s="49"/>
    </row>
    <row r="523" spans="2:18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72"/>
      <c r="Q523" s="72"/>
      <c r="R523" s="49"/>
    </row>
    <row r="524" spans="2:18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72"/>
      <c r="Q524" s="72"/>
      <c r="R524" s="49"/>
    </row>
    <row r="525" spans="2:18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72"/>
      <c r="Q525" s="72"/>
      <c r="R525" s="49"/>
    </row>
    <row r="526" spans="2:18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72"/>
      <c r="Q526" s="72"/>
      <c r="R526" s="49"/>
    </row>
    <row r="527" spans="2:18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72"/>
      <c r="Q527" s="72"/>
      <c r="R527" s="49"/>
    </row>
    <row r="528" spans="2:18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72"/>
      <c r="Q528" s="72"/>
      <c r="R528" s="49"/>
    </row>
    <row r="529" spans="2:18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72"/>
      <c r="Q529" s="72"/>
      <c r="R529" s="49"/>
    </row>
    <row r="530" spans="2:18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72"/>
      <c r="Q530" s="72"/>
      <c r="R530" s="49"/>
    </row>
    <row r="531" spans="2:18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72"/>
      <c r="Q531" s="72"/>
      <c r="R531" s="49"/>
    </row>
    <row r="532" spans="2:18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72"/>
      <c r="Q532" s="72"/>
      <c r="R532" s="49"/>
    </row>
    <row r="533" spans="2:18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72"/>
      <c r="Q533" s="72"/>
      <c r="R533" s="49"/>
    </row>
    <row r="534" spans="2:18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72"/>
      <c r="Q534" s="72"/>
      <c r="R534" s="49"/>
    </row>
    <row r="535" spans="2:18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72"/>
      <c r="Q535" s="72"/>
      <c r="R535" s="49"/>
    </row>
    <row r="536" spans="2:18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72"/>
      <c r="Q536" s="72"/>
      <c r="R536" s="49"/>
    </row>
    <row r="537" spans="2:18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72"/>
      <c r="Q537" s="72"/>
      <c r="R537" s="49"/>
    </row>
    <row r="538" spans="2:18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72"/>
      <c r="Q538" s="72"/>
      <c r="R538" s="49"/>
    </row>
    <row r="539" spans="2:18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72"/>
      <c r="Q539" s="72"/>
      <c r="R539" s="49"/>
    </row>
    <row r="540" spans="2:18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72"/>
      <c r="Q540" s="72"/>
      <c r="R540" s="49"/>
    </row>
    <row r="541" spans="2:18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72"/>
      <c r="Q541" s="72"/>
      <c r="R541" s="49"/>
    </row>
    <row r="542" spans="2:18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72"/>
      <c r="Q542" s="72"/>
      <c r="R542" s="49"/>
    </row>
    <row r="543" spans="2:18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72"/>
      <c r="Q543" s="72"/>
      <c r="R543" s="49"/>
    </row>
    <row r="544" spans="2:18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72"/>
      <c r="Q544" s="72"/>
      <c r="R544" s="49"/>
    </row>
    <row r="545" spans="2:18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72"/>
      <c r="Q545" s="72"/>
      <c r="R545" s="49"/>
    </row>
    <row r="546" spans="2:18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72"/>
      <c r="Q546" s="72"/>
      <c r="R546" s="49"/>
    </row>
    <row r="547" spans="2:18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72"/>
      <c r="Q547" s="72"/>
      <c r="R547" s="49"/>
    </row>
    <row r="548" spans="2:18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72"/>
      <c r="Q548" s="72"/>
      <c r="R548" s="49"/>
    </row>
    <row r="549" spans="2:18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72"/>
      <c r="Q549" s="72"/>
      <c r="R549" s="49"/>
    </row>
    <row r="550" spans="2:18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72"/>
      <c r="Q550" s="72"/>
      <c r="R550" s="49"/>
    </row>
    <row r="551" spans="2:18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72"/>
      <c r="Q551" s="72"/>
      <c r="R551" s="49"/>
    </row>
    <row r="552" spans="2:18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72"/>
      <c r="Q552" s="72"/>
      <c r="R552" s="49"/>
    </row>
    <row r="553" spans="2:18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72"/>
      <c r="Q553" s="72"/>
      <c r="R553" s="49"/>
    </row>
    <row r="554" spans="2:18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72"/>
      <c r="Q554" s="72"/>
      <c r="R554" s="49"/>
    </row>
    <row r="555" spans="2:18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72"/>
      <c r="Q555" s="72"/>
      <c r="R555" s="49"/>
    </row>
    <row r="556" spans="2:18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72"/>
      <c r="Q556" s="72"/>
      <c r="R556" s="49"/>
    </row>
    <row r="557" spans="2:18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72"/>
      <c r="Q557" s="72"/>
      <c r="R557" s="49"/>
    </row>
    <row r="558" spans="2:18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72"/>
      <c r="Q558" s="72"/>
      <c r="R558" s="49"/>
    </row>
    <row r="559" spans="2:18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72"/>
      <c r="Q559" s="72"/>
      <c r="R559" s="49"/>
    </row>
    <row r="560" spans="2:18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72"/>
      <c r="Q560" s="72"/>
      <c r="R560" s="49"/>
    </row>
    <row r="561" spans="2:18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72"/>
      <c r="Q561" s="72"/>
      <c r="R561" s="49"/>
    </row>
    <row r="562" spans="2:18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72"/>
      <c r="Q562" s="72"/>
      <c r="R562" s="49"/>
    </row>
    <row r="563" spans="2:18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72"/>
      <c r="Q563" s="72"/>
      <c r="R563" s="49"/>
    </row>
    <row r="564" spans="2:18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72"/>
      <c r="Q564" s="72"/>
      <c r="R564" s="49"/>
    </row>
    <row r="565" spans="2:18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72"/>
      <c r="Q565" s="72"/>
      <c r="R565" s="49"/>
    </row>
    <row r="566" spans="2:18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72"/>
      <c r="Q566" s="72"/>
      <c r="R566" s="49"/>
    </row>
    <row r="567" spans="2:18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72"/>
      <c r="Q567" s="72"/>
      <c r="R567" s="49"/>
    </row>
    <row r="568" spans="2:18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72"/>
      <c r="Q568" s="72"/>
      <c r="R568" s="49"/>
    </row>
    <row r="569" spans="2:18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72"/>
      <c r="Q569" s="72"/>
      <c r="R569" s="49"/>
    </row>
    <row r="570" spans="2:18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72"/>
      <c r="Q570" s="72"/>
      <c r="R570" s="49"/>
    </row>
    <row r="571" spans="2:18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72"/>
      <c r="Q571" s="72"/>
      <c r="R571" s="49"/>
    </row>
    <row r="572" spans="2:18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72"/>
      <c r="Q572" s="72"/>
      <c r="R572" s="49"/>
    </row>
    <row r="573" spans="2:18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72"/>
      <c r="Q573" s="72"/>
      <c r="R573" s="49"/>
    </row>
    <row r="574" spans="2:18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72"/>
      <c r="Q574" s="72"/>
      <c r="R574" s="49"/>
    </row>
    <row r="575" spans="2:18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72"/>
      <c r="Q575" s="72"/>
      <c r="R575" s="49"/>
    </row>
    <row r="576" spans="2:18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72"/>
      <c r="Q576" s="72"/>
      <c r="R576" s="49"/>
    </row>
    <row r="577" spans="2:18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72"/>
      <c r="Q577" s="72"/>
      <c r="R577" s="49"/>
    </row>
    <row r="578" spans="2:18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72"/>
      <c r="Q578" s="72"/>
      <c r="R578" s="49"/>
    </row>
    <row r="579" spans="2:18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72"/>
      <c r="Q579" s="72"/>
      <c r="R579" s="49"/>
    </row>
    <row r="580" spans="2:18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72"/>
      <c r="Q580" s="72"/>
      <c r="R580" s="49"/>
    </row>
    <row r="581" spans="2:18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72"/>
      <c r="Q581" s="72"/>
      <c r="R581" s="49"/>
    </row>
    <row r="582" spans="2:18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72"/>
      <c r="Q582" s="72"/>
      <c r="R582" s="49"/>
    </row>
    <row r="583" spans="2:18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72"/>
      <c r="Q583" s="72"/>
      <c r="R583" s="49"/>
    </row>
    <row r="584" spans="2:18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72"/>
      <c r="Q584" s="72"/>
      <c r="R584" s="49"/>
    </row>
    <row r="585" spans="2:18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72"/>
      <c r="Q585" s="72"/>
      <c r="R585" s="49"/>
    </row>
    <row r="586" spans="2:18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72"/>
      <c r="Q586" s="72"/>
      <c r="R586" s="49"/>
    </row>
    <row r="587" spans="2:18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72"/>
      <c r="Q587" s="72"/>
      <c r="R587" s="49"/>
    </row>
    <row r="588" spans="2:18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72"/>
      <c r="Q588" s="72"/>
      <c r="R588" s="49"/>
    </row>
    <row r="589" spans="2:18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72"/>
      <c r="Q589" s="72"/>
      <c r="R589" s="49"/>
    </row>
    <row r="590" spans="2:18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72"/>
      <c r="Q590" s="72"/>
      <c r="R590" s="49"/>
    </row>
    <row r="591" spans="2:18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72"/>
      <c r="Q591" s="72"/>
      <c r="R591" s="49"/>
    </row>
    <row r="592" spans="2:18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72"/>
      <c r="Q592" s="72"/>
      <c r="R592" s="49"/>
    </row>
    <row r="593" spans="2:18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72"/>
      <c r="Q593" s="72"/>
      <c r="R593" s="49"/>
    </row>
    <row r="594" spans="2:18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72"/>
      <c r="Q594" s="72"/>
      <c r="R594" s="49"/>
    </row>
    <row r="595" spans="2:18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72"/>
      <c r="Q595" s="72"/>
      <c r="R595" s="49"/>
    </row>
    <row r="596" spans="2:18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72"/>
      <c r="Q596" s="72"/>
      <c r="R596" s="49"/>
    </row>
    <row r="597" spans="2:18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72"/>
      <c r="Q597" s="72"/>
      <c r="R597" s="49"/>
    </row>
    <row r="598" spans="2:18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72"/>
      <c r="Q598" s="72"/>
      <c r="R598" s="49"/>
    </row>
    <row r="599" spans="2:18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72"/>
      <c r="Q599" s="72"/>
      <c r="R599" s="49"/>
    </row>
    <row r="600" spans="2:18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72"/>
      <c r="Q600" s="72"/>
      <c r="R600" s="49"/>
    </row>
    <row r="601" spans="2:18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72"/>
      <c r="Q601" s="72"/>
      <c r="R601" s="49"/>
    </row>
    <row r="602" spans="2:18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72"/>
      <c r="Q602" s="72"/>
      <c r="R602" s="49"/>
    </row>
    <row r="603" spans="2:18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72"/>
      <c r="Q603" s="72"/>
      <c r="R603" s="49"/>
    </row>
    <row r="604" spans="2:18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72"/>
      <c r="Q604" s="72"/>
      <c r="R604" s="49"/>
    </row>
    <row r="605" spans="2:18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72"/>
      <c r="Q605" s="72"/>
      <c r="R605" s="49"/>
    </row>
    <row r="606" spans="2:18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72"/>
      <c r="Q606" s="72"/>
      <c r="R606" s="49"/>
    </row>
    <row r="607" spans="2:18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72"/>
      <c r="Q607" s="72"/>
      <c r="R607" s="49"/>
    </row>
    <row r="608" spans="2:18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72"/>
      <c r="Q608" s="72"/>
      <c r="R608" s="49"/>
    </row>
    <row r="609" spans="2:18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72"/>
      <c r="Q609" s="72"/>
      <c r="R609" s="49"/>
    </row>
    <row r="610" spans="2:18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72"/>
      <c r="Q610" s="72"/>
      <c r="R610" s="49"/>
    </row>
    <row r="611" spans="2:18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72"/>
      <c r="Q611" s="72"/>
      <c r="R611" s="49"/>
    </row>
    <row r="612" spans="2:18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72"/>
      <c r="Q612" s="72"/>
      <c r="R612" s="49"/>
    </row>
    <row r="613" spans="2:18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72"/>
      <c r="Q613" s="72"/>
      <c r="R613" s="49"/>
    </row>
    <row r="614" spans="2:18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72"/>
      <c r="Q614" s="72"/>
      <c r="R614" s="49"/>
    </row>
    <row r="615" spans="2:18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72"/>
      <c r="Q615" s="72"/>
      <c r="R615" s="49"/>
    </row>
    <row r="616" spans="2:18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72"/>
      <c r="Q616" s="72"/>
      <c r="R616" s="49"/>
    </row>
    <row r="617" spans="2:18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72"/>
      <c r="Q617" s="72"/>
      <c r="R617" s="49"/>
    </row>
    <row r="618" spans="2:18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72"/>
      <c r="Q618" s="72"/>
      <c r="R618" s="49"/>
    </row>
    <row r="619" spans="2:18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72"/>
      <c r="Q619" s="72"/>
      <c r="R619" s="49"/>
    </row>
    <row r="620" spans="2:18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72"/>
      <c r="Q620" s="72"/>
      <c r="R620" s="49"/>
    </row>
    <row r="621" spans="2:18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72"/>
      <c r="Q621" s="72"/>
      <c r="R621" s="49"/>
    </row>
    <row r="622" spans="2:18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72"/>
      <c r="Q622" s="72"/>
      <c r="R622" s="49"/>
    </row>
    <row r="623" spans="2:18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72"/>
      <c r="Q623" s="72"/>
      <c r="R623" s="49"/>
    </row>
    <row r="624" spans="2:18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72"/>
      <c r="Q624" s="72"/>
      <c r="R624" s="49"/>
    </row>
    <row r="625" spans="2:18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72"/>
      <c r="Q625" s="72"/>
      <c r="R625" s="49"/>
    </row>
    <row r="626" spans="2:18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72"/>
      <c r="Q626" s="72"/>
      <c r="R626" s="49"/>
    </row>
    <row r="627" spans="2:18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72"/>
      <c r="Q627" s="72"/>
      <c r="R627" s="49"/>
    </row>
    <row r="628" spans="2:18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72"/>
      <c r="Q628" s="72"/>
      <c r="R628" s="49"/>
    </row>
    <row r="629" spans="2:18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72"/>
      <c r="Q629" s="72"/>
      <c r="R629" s="49"/>
    </row>
    <row r="630" spans="2:18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72"/>
      <c r="Q630" s="72"/>
      <c r="R630" s="49"/>
    </row>
    <row r="631" spans="2:18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72"/>
      <c r="Q631" s="72"/>
      <c r="R631" s="49"/>
    </row>
    <row r="632" spans="2:18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72"/>
      <c r="Q632" s="72"/>
      <c r="R632" s="49"/>
    </row>
    <row r="633" spans="2:18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72"/>
      <c r="Q633" s="72"/>
      <c r="R633" s="49"/>
    </row>
    <row r="634" spans="2:18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72"/>
      <c r="Q634" s="72"/>
      <c r="R634" s="49"/>
    </row>
    <row r="635" spans="2:18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72"/>
      <c r="Q635" s="72"/>
      <c r="R635" s="49"/>
    </row>
    <row r="636" spans="2:18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72"/>
      <c r="Q636" s="72"/>
      <c r="R636" s="49"/>
    </row>
    <row r="637" spans="2:18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72"/>
      <c r="Q637" s="72"/>
      <c r="R637" s="49"/>
    </row>
    <row r="638" spans="2:18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72"/>
      <c r="Q638" s="72"/>
      <c r="R638" s="49"/>
    </row>
    <row r="639" spans="2:18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72"/>
      <c r="Q639" s="72"/>
      <c r="R639" s="49"/>
    </row>
    <row r="640" spans="2:18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72"/>
      <c r="Q640" s="72"/>
      <c r="R640" s="49"/>
    </row>
    <row r="641" spans="2:18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72"/>
      <c r="Q641" s="72"/>
      <c r="R641" s="49"/>
    </row>
    <row r="642" spans="2:18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72"/>
      <c r="Q642" s="72"/>
      <c r="R642" s="49"/>
    </row>
    <row r="643" spans="2:18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72"/>
      <c r="Q643" s="72"/>
      <c r="R643" s="49"/>
    </row>
    <row r="644" spans="2:18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72"/>
      <c r="Q644" s="72"/>
      <c r="R644" s="49"/>
    </row>
    <row r="645" spans="2:18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72"/>
      <c r="Q645" s="72"/>
      <c r="R645" s="49"/>
    </row>
    <row r="646" spans="2:18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72"/>
      <c r="Q646" s="72"/>
      <c r="R646" s="49"/>
    </row>
    <row r="647" spans="2:18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72"/>
      <c r="Q647" s="72"/>
      <c r="R647" s="49"/>
    </row>
    <row r="648" spans="2:18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72"/>
      <c r="Q648" s="72"/>
      <c r="R648" s="49"/>
    </row>
    <row r="649" spans="2:18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72"/>
      <c r="Q649" s="72"/>
      <c r="R649" s="49"/>
    </row>
    <row r="650" spans="2:18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72"/>
      <c r="Q650" s="72"/>
      <c r="R650" s="49"/>
    </row>
    <row r="651" spans="2:18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72"/>
      <c r="Q651" s="72"/>
      <c r="R651" s="49"/>
    </row>
    <row r="652" spans="2:18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72"/>
      <c r="Q652" s="72"/>
      <c r="R652" s="49"/>
    </row>
    <row r="653" spans="2:18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72"/>
      <c r="Q653" s="72"/>
      <c r="R653" s="49"/>
    </row>
    <row r="654" spans="2:18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72"/>
      <c r="Q654" s="72"/>
      <c r="R654" s="49"/>
    </row>
    <row r="655" spans="2:18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72"/>
      <c r="Q655" s="72"/>
      <c r="R655" s="49"/>
    </row>
    <row r="656" spans="2:18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72"/>
      <c r="Q656" s="72"/>
      <c r="R656" s="49"/>
    </row>
    <row r="657" spans="2:18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72"/>
      <c r="Q657" s="72"/>
      <c r="R657" s="49"/>
    </row>
    <row r="658" spans="2:18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72"/>
      <c r="Q658" s="72"/>
      <c r="R658" s="49"/>
    </row>
    <row r="659" spans="2:18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72"/>
      <c r="Q659" s="72"/>
      <c r="R659" s="49"/>
    </row>
    <row r="660" spans="2:18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72"/>
      <c r="Q660" s="72"/>
      <c r="R660" s="49"/>
    </row>
    <row r="661" spans="2:18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72"/>
      <c r="Q661" s="72"/>
      <c r="R661" s="49"/>
    </row>
    <row r="662" spans="2:18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72"/>
      <c r="Q662" s="72"/>
      <c r="R662" s="49"/>
    </row>
    <row r="663" spans="2:18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72"/>
      <c r="Q663" s="72"/>
      <c r="R663" s="49"/>
    </row>
    <row r="664" spans="2:18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72"/>
      <c r="Q664" s="72"/>
      <c r="R664" s="49"/>
    </row>
    <row r="665" spans="2:18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72"/>
      <c r="Q665" s="72"/>
      <c r="R665" s="49"/>
    </row>
    <row r="666" spans="2:18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72"/>
      <c r="Q666" s="72"/>
      <c r="R666" s="49"/>
    </row>
    <row r="667" spans="2:18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72"/>
      <c r="Q667" s="72"/>
      <c r="R667" s="49"/>
    </row>
    <row r="668" spans="2:18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72"/>
      <c r="Q668" s="72"/>
      <c r="R668" s="49"/>
    </row>
    <row r="669" spans="2:18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72"/>
      <c r="Q669" s="72"/>
      <c r="R669" s="49"/>
    </row>
    <row r="670" spans="2:18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72"/>
      <c r="Q670" s="72"/>
      <c r="R670" s="49"/>
    </row>
    <row r="671" spans="2:18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72"/>
      <c r="Q671" s="72"/>
      <c r="R671" s="49"/>
    </row>
    <row r="672" spans="2:18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72"/>
      <c r="Q672" s="72"/>
      <c r="R672" s="49"/>
    </row>
    <row r="673" spans="2:18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72"/>
      <c r="Q673" s="72"/>
      <c r="R673" s="49"/>
    </row>
    <row r="674" spans="2:18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72"/>
      <c r="Q674" s="72"/>
      <c r="R674" s="49"/>
    </row>
    <row r="675" spans="2:18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72"/>
      <c r="Q675" s="72"/>
      <c r="R675" s="49"/>
    </row>
    <row r="676" spans="2:18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72"/>
      <c r="Q676" s="72"/>
      <c r="R676" s="49"/>
    </row>
    <row r="677" spans="2:18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72"/>
      <c r="Q677" s="72"/>
      <c r="R677" s="49"/>
    </row>
    <row r="678" spans="2:18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72"/>
      <c r="Q678" s="72"/>
      <c r="R678" s="49"/>
    </row>
    <row r="679" spans="2:18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72"/>
      <c r="Q679" s="72"/>
      <c r="R679" s="49"/>
    </row>
    <row r="680" spans="2:18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72"/>
      <c r="Q680" s="72"/>
      <c r="R680" s="49"/>
    </row>
    <row r="681" spans="2:18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72"/>
      <c r="Q681" s="72"/>
      <c r="R681" s="49"/>
    </row>
    <row r="682" spans="2:18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72"/>
      <c r="Q682" s="72"/>
      <c r="R682" s="49"/>
    </row>
    <row r="683" spans="2:18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72"/>
      <c r="Q683" s="72"/>
      <c r="R683" s="49"/>
    </row>
    <row r="684" spans="2:18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72"/>
      <c r="Q684" s="72"/>
      <c r="R684" s="49"/>
    </row>
    <row r="685" spans="2:18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72"/>
      <c r="Q685" s="72"/>
      <c r="R685" s="49"/>
    </row>
    <row r="686" spans="2:18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72"/>
      <c r="Q686" s="72"/>
      <c r="R686" s="49"/>
    </row>
    <row r="687" spans="2:18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72"/>
      <c r="Q687" s="72"/>
      <c r="R687" s="49"/>
    </row>
    <row r="688" spans="2:18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72"/>
      <c r="Q688" s="72"/>
      <c r="R688" s="49"/>
    </row>
    <row r="689" spans="2:18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72"/>
      <c r="Q689" s="72"/>
      <c r="R689" s="49"/>
    </row>
    <row r="690" spans="2:18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72"/>
      <c r="Q690" s="72"/>
      <c r="R690" s="49"/>
    </row>
    <row r="691" spans="2:18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72"/>
      <c r="Q691" s="72"/>
      <c r="R691" s="49"/>
    </row>
    <row r="692" spans="2:18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72"/>
      <c r="Q692" s="72"/>
      <c r="R692" s="49"/>
    </row>
    <row r="693" spans="2:18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72"/>
      <c r="Q693" s="72"/>
      <c r="R693" s="49"/>
    </row>
    <row r="694" spans="2:18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72"/>
      <c r="Q694" s="72"/>
      <c r="R694" s="49"/>
    </row>
    <row r="695" spans="2:18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72"/>
      <c r="Q695" s="72"/>
      <c r="R695" s="49"/>
    </row>
    <row r="696" spans="2:18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72"/>
      <c r="Q696" s="72"/>
      <c r="R696" s="49"/>
    </row>
    <row r="697" spans="2:18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72"/>
      <c r="Q697" s="72"/>
      <c r="R697" s="49"/>
    </row>
    <row r="698" spans="2:18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72"/>
      <c r="Q698" s="72"/>
      <c r="R698" s="49"/>
    </row>
    <row r="699" spans="2:18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72"/>
      <c r="Q699" s="72"/>
      <c r="R699" s="49"/>
    </row>
    <row r="700" spans="2:18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72"/>
      <c r="Q700" s="72"/>
      <c r="R700" s="49"/>
    </row>
    <row r="701" spans="2:18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72"/>
      <c r="Q701" s="72"/>
      <c r="R701" s="49"/>
    </row>
    <row r="702" spans="2:18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72"/>
      <c r="Q702" s="72"/>
      <c r="R702" s="49"/>
    </row>
    <row r="703" spans="2:18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72"/>
      <c r="Q703" s="72"/>
      <c r="R703" s="49"/>
    </row>
    <row r="704" spans="2:18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72"/>
      <c r="Q704" s="72"/>
      <c r="R704" s="49"/>
    </row>
    <row r="705" spans="2:18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72"/>
      <c r="Q705" s="72"/>
      <c r="R705" s="49"/>
    </row>
    <row r="706" spans="2:18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72"/>
      <c r="Q706" s="72"/>
      <c r="R706" s="49"/>
    </row>
    <row r="707" spans="2:18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72"/>
      <c r="Q707" s="72"/>
      <c r="R707" s="49"/>
    </row>
    <row r="708" spans="2:18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72"/>
      <c r="Q708" s="72"/>
      <c r="R708" s="49"/>
    </row>
    <row r="709" spans="2:18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72"/>
      <c r="Q709" s="72"/>
      <c r="R709" s="49"/>
    </row>
    <row r="710" spans="2:18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72"/>
      <c r="Q710" s="72"/>
      <c r="R710" s="49"/>
    </row>
    <row r="711" spans="2:18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72"/>
      <c r="Q711" s="72"/>
      <c r="R711" s="49"/>
    </row>
    <row r="712" spans="2:18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72"/>
      <c r="Q712" s="72"/>
      <c r="R712" s="49"/>
    </row>
    <row r="713" spans="2:18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72"/>
      <c r="Q713" s="72"/>
      <c r="R713" s="49"/>
    </row>
    <row r="714" spans="2:18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72"/>
      <c r="Q714" s="72"/>
      <c r="R714" s="49"/>
    </row>
    <row r="715" spans="2:18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72"/>
      <c r="Q715" s="72"/>
      <c r="R715" s="49"/>
    </row>
    <row r="716" spans="2:18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72"/>
      <c r="Q716" s="72"/>
      <c r="R716" s="49"/>
    </row>
    <row r="717" spans="2:18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72"/>
      <c r="Q717" s="72"/>
      <c r="R717" s="49"/>
    </row>
    <row r="718" spans="2:18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72"/>
      <c r="Q718" s="72"/>
      <c r="R718" s="49"/>
    </row>
    <row r="719" spans="2:18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72"/>
      <c r="Q719" s="72"/>
      <c r="R719" s="49"/>
    </row>
    <row r="720" spans="2:18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72"/>
      <c r="Q720" s="72"/>
      <c r="R720" s="49"/>
    </row>
    <row r="721" spans="2:18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72"/>
      <c r="Q721" s="72"/>
      <c r="R721" s="49"/>
    </row>
    <row r="722" spans="2:18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72"/>
      <c r="Q722" s="72"/>
      <c r="R722" s="49"/>
    </row>
    <row r="723" spans="2:18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72"/>
      <c r="Q723" s="72"/>
      <c r="R723" s="49"/>
    </row>
    <row r="724" spans="2:18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72"/>
      <c r="Q724" s="72"/>
      <c r="R724" s="49"/>
    </row>
    <row r="725" spans="2:18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72"/>
      <c r="Q725" s="72"/>
      <c r="R725" s="49"/>
    </row>
    <row r="726" spans="2:18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72"/>
      <c r="Q726" s="72"/>
      <c r="R726" s="49"/>
    </row>
    <row r="727" spans="2:18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72"/>
      <c r="Q727" s="72"/>
      <c r="R727" s="49"/>
    </row>
    <row r="728" spans="2:18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72"/>
      <c r="Q728" s="72"/>
      <c r="R728" s="49"/>
    </row>
    <row r="729" spans="2:18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72"/>
      <c r="Q729" s="72"/>
      <c r="R729" s="49"/>
    </row>
    <row r="730" spans="2:18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72"/>
      <c r="Q730" s="72"/>
      <c r="R730" s="49"/>
    </row>
    <row r="731" spans="2:18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72"/>
      <c r="Q731" s="72"/>
      <c r="R731" s="49"/>
    </row>
    <row r="732" spans="2:18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72"/>
      <c r="Q732" s="72"/>
      <c r="R732" s="49"/>
    </row>
    <row r="733" spans="2:18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72"/>
      <c r="Q733" s="72"/>
      <c r="R733" s="49"/>
    </row>
    <row r="734" spans="2:18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72"/>
      <c r="Q734" s="72"/>
      <c r="R734" s="49"/>
    </row>
    <row r="735" spans="2:18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72"/>
      <c r="Q735" s="72"/>
      <c r="R735" s="49"/>
    </row>
    <row r="736" spans="2:18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72"/>
      <c r="Q736" s="72"/>
      <c r="R736" s="49"/>
    </row>
    <row r="737" spans="2:18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72"/>
      <c r="Q737" s="72"/>
      <c r="R737" s="49"/>
    </row>
    <row r="738" spans="2:18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72"/>
      <c r="Q738" s="72"/>
      <c r="R738" s="49"/>
    </row>
    <row r="739" spans="2:18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72"/>
      <c r="Q739" s="72"/>
      <c r="R739" s="49"/>
    </row>
    <row r="740" spans="2:18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72"/>
      <c r="Q740" s="72"/>
      <c r="R740" s="49"/>
    </row>
    <row r="741" spans="2:18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72"/>
      <c r="Q741" s="72"/>
      <c r="R741" s="49"/>
    </row>
    <row r="742" spans="2:18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72"/>
      <c r="Q742" s="72"/>
      <c r="R742" s="49"/>
    </row>
    <row r="743" spans="2:18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72"/>
      <c r="Q743" s="72"/>
      <c r="R743" s="49"/>
    </row>
    <row r="744" spans="2:18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72"/>
      <c r="Q744" s="72"/>
      <c r="R744" s="49"/>
    </row>
    <row r="745" spans="2:18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72"/>
      <c r="Q745" s="72"/>
      <c r="R745" s="49"/>
    </row>
    <row r="746" spans="2:18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72"/>
      <c r="Q746" s="72"/>
      <c r="R746" s="49"/>
    </row>
    <row r="747" spans="2:18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72"/>
      <c r="Q747" s="72"/>
      <c r="R747" s="49"/>
    </row>
    <row r="748" spans="2:18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72"/>
      <c r="Q748" s="72"/>
      <c r="R748" s="49"/>
    </row>
    <row r="749" spans="2:18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72"/>
      <c r="Q749" s="72"/>
      <c r="R749" s="49"/>
    </row>
    <row r="750" spans="2:18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72"/>
      <c r="Q750" s="72"/>
      <c r="R750" s="49"/>
    </row>
    <row r="751" spans="2:18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72"/>
      <c r="Q751" s="72"/>
      <c r="R751" s="49"/>
    </row>
    <row r="752" spans="2:18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72"/>
      <c r="Q752" s="72"/>
      <c r="R752" s="49"/>
    </row>
    <row r="753" spans="2:18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72"/>
      <c r="Q753" s="72"/>
      <c r="R753" s="49"/>
    </row>
    <row r="754" spans="2:18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72"/>
      <c r="Q754" s="72"/>
      <c r="R754" s="49"/>
    </row>
    <row r="755" spans="2:18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72"/>
      <c r="Q755" s="72"/>
      <c r="R755" s="49"/>
    </row>
    <row r="756" spans="2:18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72"/>
      <c r="Q756" s="72"/>
      <c r="R756" s="49"/>
    </row>
    <row r="757" spans="2:18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72"/>
      <c r="Q757" s="72"/>
      <c r="R757" s="49"/>
    </row>
    <row r="758" spans="2:18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72"/>
      <c r="Q758" s="72"/>
      <c r="R758" s="49"/>
    </row>
    <row r="759" spans="2:18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72"/>
      <c r="Q759" s="72"/>
      <c r="R759" s="49"/>
    </row>
    <row r="760" spans="2:18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72"/>
      <c r="Q760" s="72"/>
      <c r="R760" s="49"/>
    </row>
    <row r="761" spans="2:18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72"/>
      <c r="Q761" s="72"/>
      <c r="R761" s="49"/>
    </row>
    <row r="762" spans="2:18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72"/>
      <c r="Q762" s="72"/>
      <c r="R762" s="49"/>
    </row>
    <row r="763" spans="2:18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72"/>
      <c r="Q763" s="72"/>
      <c r="R763" s="49"/>
    </row>
    <row r="764" spans="2:18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72"/>
      <c r="Q764" s="72"/>
      <c r="R764" s="49"/>
    </row>
    <row r="765" spans="2:18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72"/>
      <c r="Q765" s="72"/>
      <c r="R765" s="49"/>
    </row>
    <row r="766" spans="2:18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72"/>
      <c r="Q766" s="72"/>
      <c r="R766" s="49"/>
    </row>
    <row r="767" spans="2:18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72"/>
      <c r="Q767" s="72"/>
      <c r="R767" s="49"/>
    </row>
    <row r="768" spans="2:18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72"/>
      <c r="Q768" s="72"/>
      <c r="R768" s="49"/>
    </row>
    <row r="769" spans="2:18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72"/>
      <c r="Q769" s="72"/>
      <c r="R769" s="49"/>
    </row>
    <row r="770" spans="2:18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72"/>
      <c r="Q770" s="72"/>
      <c r="R770" s="49"/>
    </row>
    <row r="771" spans="2:18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72"/>
      <c r="Q771" s="72"/>
      <c r="R771" s="49"/>
    </row>
    <row r="772" spans="2:18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72"/>
      <c r="Q772" s="72"/>
      <c r="R772" s="49"/>
    </row>
    <row r="773" spans="2:18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72"/>
      <c r="Q773" s="72"/>
      <c r="R773" s="49"/>
    </row>
    <row r="774" spans="2:18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72"/>
      <c r="Q774" s="72"/>
      <c r="R774" s="49"/>
    </row>
    <row r="775" spans="2:18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72"/>
      <c r="Q775" s="72"/>
      <c r="R775" s="49"/>
    </row>
    <row r="776" spans="2:18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72"/>
      <c r="Q776" s="72"/>
      <c r="R776" s="49"/>
    </row>
    <row r="777" spans="2:18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72"/>
      <c r="Q777" s="72"/>
      <c r="R777" s="49"/>
    </row>
    <row r="778" spans="2:18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72"/>
      <c r="Q778" s="72"/>
      <c r="R778" s="49"/>
    </row>
    <row r="779" spans="2:18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72"/>
      <c r="Q779" s="72"/>
      <c r="R779" s="49"/>
    </row>
    <row r="780" spans="2:18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72"/>
      <c r="Q780" s="72"/>
      <c r="R780" s="49"/>
    </row>
    <row r="781" spans="2:18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72"/>
      <c r="Q781" s="72"/>
      <c r="R781" s="49"/>
    </row>
    <row r="782" spans="2:18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72"/>
      <c r="Q782" s="72"/>
      <c r="R782" s="49"/>
    </row>
    <row r="783" spans="2:18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72"/>
      <c r="Q783" s="72"/>
      <c r="R783" s="49"/>
    </row>
    <row r="784" spans="2:18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72"/>
      <c r="Q784" s="72"/>
      <c r="R784" s="49"/>
    </row>
    <row r="785" spans="2:18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72"/>
      <c r="Q785" s="72"/>
      <c r="R785" s="49"/>
    </row>
    <row r="786" spans="2:18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72"/>
      <c r="Q786" s="72"/>
      <c r="R786" s="49"/>
    </row>
    <row r="787" spans="2:18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72"/>
      <c r="Q787" s="72"/>
      <c r="R787" s="49"/>
    </row>
    <row r="788" spans="2:18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72"/>
      <c r="Q788" s="72"/>
      <c r="R788" s="49"/>
    </row>
    <row r="789" spans="2:18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72"/>
      <c r="Q789" s="72"/>
      <c r="R789" s="49"/>
    </row>
    <row r="790" spans="2:18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72"/>
      <c r="Q790" s="72"/>
      <c r="R790" s="49"/>
    </row>
    <row r="791" spans="2:18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72"/>
      <c r="Q791" s="72"/>
      <c r="R791" s="49"/>
    </row>
    <row r="792" spans="2:18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72"/>
      <c r="Q792" s="72"/>
      <c r="R792" s="49"/>
    </row>
    <row r="793" spans="2:18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72"/>
      <c r="Q793" s="72"/>
      <c r="R793" s="49"/>
    </row>
    <row r="794" spans="2:18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72"/>
      <c r="Q794" s="72"/>
      <c r="R794" s="49"/>
    </row>
    <row r="795" spans="2:18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72"/>
      <c r="Q795" s="72"/>
      <c r="R795" s="49"/>
    </row>
    <row r="796" spans="2:18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72"/>
      <c r="Q796" s="72"/>
      <c r="R796" s="49"/>
    </row>
    <row r="797" spans="2:18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72"/>
      <c r="Q797" s="72"/>
      <c r="R797" s="49"/>
    </row>
    <row r="798" spans="2:18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72"/>
      <c r="Q798" s="72"/>
      <c r="R798" s="49"/>
    </row>
    <row r="799" spans="2:18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72"/>
      <c r="Q799" s="72"/>
      <c r="R799" s="49"/>
    </row>
    <row r="800" spans="2:18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72"/>
      <c r="Q800" s="72"/>
      <c r="R800" s="49"/>
    </row>
    <row r="801" spans="2:18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72"/>
      <c r="Q801" s="72"/>
      <c r="R801" s="49"/>
    </row>
    <row r="802" spans="2:18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72"/>
      <c r="Q802" s="72"/>
      <c r="R802" s="49"/>
    </row>
    <row r="803" spans="2:18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72"/>
      <c r="Q803" s="72"/>
      <c r="R803" s="49"/>
    </row>
    <row r="804" spans="2:18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72"/>
      <c r="Q804" s="72"/>
      <c r="R804" s="49"/>
    </row>
    <row r="805" spans="2:18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72"/>
      <c r="Q805" s="72"/>
      <c r="R805" s="49"/>
    </row>
    <row r="806" spans="2:18" s="9" customFormat="1" x14ac:dyDescent="0.2">
      <c r="B806" s="10"/>
      <c r="C806" s="11"/>
      <c r="D806" s="25"/>
      <c r="E806" s="47"/>
      <c r="F806" s="27"/>
      <c r="G806" s="12"/>
      <c r="H806" s="20"/>
      <c r="I806" s="18"/>
      <c r="J806" s="18"/>
      <c r="K806" s="44"/>
      <c r="L806" s="11"/>
      <c r="M806" s="11"/>
      <c r="N806" s="11"/>
      <c r="O806" s="11"/>
      <c r="P806" s="72"/>
      <c r="Q806" s="72"/>
      <c r="R806" s="49"/>
    </row>
    <row r="807" spans="2:18" s="9" customFormat="1" x14ac:dyDescent="0.2">
      <c r="B807" s="10"/>
      <c r="C807" s="11"/>
      <c r="D807" s="25"/>
      <c r="E807" s="47"/>
      <c r="F807" s="27"/>
      <c r="G807" s="12"/>
      <c r="H807" s="20"/>
      <c r="I807" s="18"/>
      <c r="J807" s="18"/>
      <c r="K807" s="44"/>
      <c r="L807" s="11"/>
      <c r="M807" s="11"/>
      <c r="N807" s="11"/>
      <c r="O807" s="11"/>
      <c r="P807" s="72"/>
      <c r="Q807" s="72"/>
      <c r="R807" s="49"/>
    </row>
    <row r="808" spans="2:18" s="9" customFormat="1" x14ac:dyDescent="0.2">
      <c r="B808" s="10"/>
      <c r="C808" s="11"/>
      <c r="D808" s="25"/>
      <c r="E808" s="47"/>
      <c r="F808" s="27"/>
      <c r="G808" s="12"/>
      <c r="H808" s="20"/>
      <c r="I808" s="18"/>
      <c r="J808" s="18"/>
      <c r="K808" s="44"/>
      <c r="L808" s="11"/>
      <c r="M808" s="11"/>
      <c r="N808" s="11"/>
      <c r="O808" s="11"/>
      <c r="P808" s="72"/>
      <c r="Q808" s="72"/>
      <c r="R808" s="49"/>
    </row>
    <row r="809" spans="2:18" s="9" customFormat="1" x14ac:dyDescent="0.2">
      <c r="B809" s="10"/>
      <c r="C809" s="11"/>
      <c r="D809" s="25"/>
      <c r="E809" s="47"/>
      <c r="F809" s="27"/>
      <c r="G809" s="12"/>
      <c r="H809" s="20"/>
      <c r="I809" s="18"/>
      <c r="J809" s="18"/>
      <c r="K809" s="44"/>
      <c r="L809" s="11"/>
      <c r="M809" s="11"/>
      <c r="N809" s="11"/>
      <c r="O809" s="11"/>
      <c r="P809" s="72"/>
      <c r="Q809" s="72"/>
      <c r="R809" s="49"/>
    </row>
    <row r="810" spans="2:18" s="9" customFormat="1" x14ac:dyDescent="0.2">
      <c r="B810" s="10"/>
      <c r="C810" s="11"/>
      <c r="D810" s="25"/>
      <c r="E810" s="47"/>
      <c r="F810" s="27"/>
      <c r="G810" s="12"/>
      <c r="H810" s="20"/>
      <c r="I810" s="18"/>
      <c r="J810" s="18"/>
      <c r="K810" s="44"/>
      <c r="L810" s="11"/>
      <c r="M810" s="11"/>
      <c r="N810" s="11"/>
      <c r="O810" s="11"/>
      <c r="P810" s="72"/>
      <c r="Q810" s="72"/>
      <c r="R810" s="49"/>
    </row>
    <row r="811" spans="2:18" s="9" customFormat="1" x14ac:dyDescent="0.2">
      <c r="B811" s="10"/>
      <c r="C811" s="11"/>
      <c r="D811" s="25"/>
      <c r="E811" s="47"/>
      <c r="F811" s="27"/>
      <c r="G811" s="12"/>
      <c r="H811" s="20"/>
      <c r="I811" s="18"/>
      <c r="J811" s="18"/>
      <c r="K811" s="44"/>
      <c r="L811" s="11"/>
      <c r="M811" s="11"/>
      <c r="N811" s="11"/>
      <c r="O811" s="11"/>
      <c r="P811" s="72"/>
      <c r="Q811" s="72"/>
      <c r="R811" s="49"/>
    </row>
    <row r="812" spans="2:18" s="9" customFormat="1" x14ac:dyDescent="0.2">
      <c r="B812" s="10"/>
      <c r="C812" s="11"/>
      <c r="D812" s="25"/>
      <c r="E812" s="47"/>
      <c r="F812" s="27"/>
      <c r="G812" s="12"/>
      <c r="H812" s="20"/>
      <c r="I812" s="18"/>
      <c r="J812" s="18"/>
      <c r="K812" s="44"/>
      <c r="L812" s="11"/>
      <c r="M812" s="11"/>
      <c r="N812" s="11"/>
      <c r="O812" s="11"/>
      <c r="P812" s="72"/>
      <c r="Q812" s="72"/>
      <c r="R812" s="49"/>
    </row>
    <row r="813" spans="2:18" s="9" customFormat="1" x14ac:dyDescent="0.2">
      <c r="B813" s="10"/>
      <c r="C813" s="11"/>
      <c r="D813" s="25"/>
      <c r="E813" s="47"/>
      <c r="F813" s="27"/>
      <c r="G813" s="12"/>
      <c r="H813" s="20"/>
      <c r="I813" s="18"/>
      <c r="J813" s="18"/>
      <c r="K813" s="44"/>
      <c r="L813" s="11"/>
      <c r="M813" s="11"/>
      <c r="N813" s="11"/>
      <c r="O813" s="11"/>
      <c r="P813" s="72"/>
      <c r="Q813" s="72"/>
      <c r="R813" s="49"/>
    </row>
    <row r="814" spans="2:18" s="9" customFormat="1" x14ac:dyDescent="0.2">
      <c r="B814" s="10"/>
      <c r="C814" s="11"/>
      <c r="D814" s="25"/>
      <c r="E814" s="47"/>
      <c r="F814" s="27"/>
      <c r="G814" s="12"/>
      <c r="H814" s="20"/>
      <c r="I814" s="18"/>
      <c r="J814" s="18"/>
      <c r="K814" s="44"/>
      <c r="L814" s="11"/>
      <c r="M814" s="11"/>
      <c r="N814" s="11"/>
      <c r="O814" s="11"/>
      <c r="P814" s="72"/>
      <c r="Q814" s="72"/>
      <c r="R814" s="49"/>
    </row>
    <row r="815" spans="2:18" s="9" customFormat="1" x14ac:dyDescent="0.2">
      <c r="B815" s="10"/>
      <c r="C815" s="11"/>
      <c r="D815" s="25"/>
      <c r="E815" s="47"/>
      <c r="F815" s="27"/>
      <c r="G815" s="12"/>
      <c r="H815" s="20"/>
      <c r="I815" s="18"/>
      <c r="J815" s="18"/>
      <c r="K815" s="44"/>
      <c r="L815" s="11"/>
      <c r="M815" s="11"/>
      <c r="N815" s="11"/>
      <c r="O815" s="11"/>
      <c r="P815" s="72"/>
      <c r="Q815" s="72"/>
      <c r="R815" s="49"/>
    </row>
    <row r="816" spans="2:18" s="9" customFormat="1" x14ac:dyDescent="0.2">
      <c r="B816" s="10"/>
      <c r="C816" s="11"/>
      <c r="D816" s="25"/>
      <c r="E816" s="47"/>
      <c r="F816" s="27"/>
      <c r="G816" s="12"/>
      <c r="H816" s="20"/>
      <c r="I816" s="18"/>
      <c r="J816" s="18"/>
      <c r="K816" s="44"/>
      <c r="L816" s="11"/>
      <c r="M816" s="11"/>
      <c r="N816" s="11"/>
      <c r="O816" s="11"/>
      <c r="P816" s="72"/>
      <c r="Q816" s="72"/>
      <c r="R816" s="49"/>
    </row>
    <row r="817" spans="2:18" s="9" customFormat="1" x14ac:dyDescent="0.2">
      <c r="B817" s="10"/>
      <c r="C817" s="11"/>
      <c r="D817" s="25"/>
      <c r="E817" s="47"/>
      <c r="F817" s="27"/>
      <c r="G817" s="12"/>
      <c r="H817" s="20"/>
      <c r="I817" s="18"/>
      <c r="J817" s="18"/>
      <c r="K817" s="44"/>
      <c r="L817" s="11"/>
      <c r="M817" s="11"/>
      <c r="N817" s="11"/>
      <c r="O817" s="11"/>
      <c r="P817" s="72"/>
      <c r="Q817" s="72"/>
      <c r="R817" s="49"/>
    </row>
    <row r="818" spans="2:18" s="9" customFormat="1" x14ac:dyDescent="0.2">
      <c r="B818" s="10"/>
      <c r="C818" s="11"/>
      <c r="D818" s="25"/>
      <c r="E818" s="47"/>
      <c r="F818" s="27"/>
      <c r="G818" s="12"/>
      <c r="H818" s="20"/>
      <c r="I818" s="18"/>
      <c r="J818" s="18"/>
      <c r="K818" s="44"/>
      <c r="L818" s="11"/>
      <c r="M818" s="11"/>
      <c r="N818" s="11"/>
      <c r="O818" s="11"/>
      <c r="P818" s="72"/>
      <c r="Q818" s="72"/>
      <c r="R818" s="49"/>
    </row>
    <row r="819" spans="2:18" s="9" customFormat="1" x14ac:dyDescent="0.2">
      <c r="B819" s="10"/>
      <c r="C819" s="11"/>
      <c r="D819" s="25"/>
      <c r="E819" s="47"/>
      <c r="F819" s="27"/>
      <c r="G819" s="12"/>
      <c r="H819" s="20"/>
      <c r="I819" s="18"/>
      <c r="J819" s="18"/>
      <c r="K819" s="44"/>
      <c r="L819" s="11"/>
      <c r="M819" s="11"/>
      <c r="N819" s="11"/>
      <c r="O819" s="11"/>
      <c r="P819" s="72"/>
      <c r="Q819" s="72"/>
      <c r="R819" s="49"/>
    </row>
    <row r="820" spans="2:18" s="9" customFormat="1" x14ac:dyDescent="0.2">
      <c r="B820" s="10"/>
      <c r="C820" s="11"/>
      <c r="D820" s="25"/>
      <c r="E820" s="47"/>
      <c r="F820" s="27"/>
      <c r="G820" s="12"/>
      <c r="H820" s="20"/>
      <c r="I820" s="18"/>
      <c r="J820" s="18"/>
      <c r="K820" s="44"/>
      <c r="L820" s="11"/>
      <c r="M820" s="11"/>
      <c r="N820" s="11"/>
      <c r="O820" s="11"/>
      <c r="P820" s="72"/>
      <c r="Q820" s="72"/>
      <c r="R820" s="49"/>
    </row>
    <row r="821" spans="2:18" s="9" customFormat="1" x14ac:dyDescent="0.2">
      <c r="B821" s="10"/>
      <c r="C821" s="11"/>
      <c r="D821" s="25"/>
      <c r="E821" s="47"/>
      <c r="F821" s="27"/>
      <c r="G821" s="12"/>
      <c r="H821" s="20"/>
      <c r="I821" s="18"/>
      <c r="J821" s="18"/>
      <c r="K821" s="44"/>
      <c r="L821" s="11"/>
      <c r="M821" s="11"/>
      <c r="N821" s="11"/>
      <c r="O821" s="11"/>
      <c r="P821" s="72"/>
      <c r="Q821" s="72"/>
      <c r="R821" s="49"/>
    </row>
    <row r="822" spans="2:18" s="9" customFormat="1" x14ac:dyDescent="0.2">
      <c r="B822" s="10"/>
      <c r="C822" s="11"/>
      <c r="D822" s="25"/>
      <c r="E822" s="47"/>
      <c r="F822" s="27"/>
      <c r="G822" s="12"/>
      <c r="H822" s="20"/>
      <c r="I822" s="18"/>
      <c r="J822" s="18"/>
      <c r="K822" s="44"/>
      <c r="L822" s="11"/>
      <c r="M822" s="11"/>
      <c r="N822" s="11"/>
      <c r="O822" s="11"/>
      <c r="P822" s="72"/>
      <c r="Q822" s="72"/>
      <c r="R822" s="49"/>
    </row>
    <row r="823" spans="2:18" s="9" customFormat="1" x14ac:dyDescent="0.2">
      <c r="B823" s="10"/>
      <c r="C823" s="11"/>
      <c r="D823" s="25"/>
      <c r="E823" s="47"/>
      <c r="F823" s="27"/>
      <c r="G823" s="12"/>
      <c r="H823" s="20"/>
      <c r="I823" s="18"/>
      <c r="J823" s="18"/>
      <c r="K823" s="44"/>
      <c r="L823" s="11"/>
      <c r="M823" s="11"/>
      <c r="N823" s="11"/>
      <c r="O823" s="11"/>
      <c r="P823" s="72"/>
      <c r="Q823" s="72"/>
      <c r="R823" s="49"/>
    </row>
    <row r="824" spans="2:18" s="9" customFormat="1" x14ac:dyDescent="0.2">
      <c r="B824" s="10"/>
      <c r="C824" s="11"/>
      <c r="D824" s="25"/>
      <c r="E824" s="47"/>
      <c r="F824" s="27"/>
      <c r="G824" s="12"/>
      <c r="H824" s="20"/>
      <c r="I824" s="18"/>
      <c r="J824" s="18"/>
      <c r="K824" s="44"/>
      <c r="L824" s="11"/>
      <c r="M824" s="11"/>
      <c r="N824" s="11"/>
      <c r="O824" s="11"/>
      <c r="P824" s="72"/>
      <c r="Q824" s="72"/>
      <c r="R824" s="49"/>
    </row>
    <row r="825" spans="2:18" s="9" customFormat="1" x14ac:dyDescent="0.2">
      <c r="B825" s="10"/>
      <c r="C825" s="11"/>
      <c r="D825" s="25"/>
      <c r="E825" s="47"/>
      <c r="F825" s="27"/>
      <c r="G825" s="12"/>
      <c r="H825" s="20"/>
      <c r="I825" s="18"/>
      <c r="J825" s="18"/>
      <c r="K825" s="44"/>
      <c r="L825" s="11"/>
      <c r="M825" s="11"/>
      <c r="N825" s="11"/>
      <c r="O825" s="11"/>
      <c r="P825" s="72"/>
      <c r="Q825" s="72"/>
      <c r="R825" s="49"/>
    </row>
    <row r="826" spans="2:18" s="9" customFormat="1" x14ac:dyDescent="0.2">
      <c r="B826" s="10"/>
      <c r="C826" s="11"/>
      <c r="D826" s="25"/>
      <c r="E826" s="47"/>
      <c r="F826" s="27"/>
      <c r="G826" s="12"/>
      <c r="H826" s="20"/>
      <c r="I826" s="18"/>
      <c r="J826" s="18"/>
      <c r="K826" s="44"/>
      <c r="L826" s="11"/>
      <c r="M826" s="11"/>
      <c r="N826" s="11"/>
      <c r="O826" s="11"/>
      <c r="P826" s="72"/>
      <c r="Q826" s="72"/>
      <c r="R826" s="49"/>
    </row>
    <row r="827" spans="2:18" s="9" customFormat="1" x14ac:dyDescent="0.2">
      <c r="B827" s="10"/>
      <c r="C827" s="11"/>
      <c r="D827" s="25"/>
      <c r="E827" s="47"/>
      <c r="F827" s="27"/>
      <c r="G827" s="12"/>
      <c r="H827" s="20"/>
      <c r="I827" s="18"/>
      <c r="J827" s="18"/>
      <c r="K827" s="44"/>
      <c r="L827" s="11"/>
      <c r="M827" s="11"/>
      <c r="N827" s="11"/>
      <c r="O827" s="11"/>
      <c r="P827" s="72"/>
      <c r="Q827" s="72"/>
      <c r="R827" s="49"/>
    </row>
    <row r="828" spans="2:18" s="9" customFormat="1" x14ac:dyDescent="0.2">
      <c r="B828" s="10"/>
      <c r="C828" s="11"/>
      <c r="D828" s="25"/>
      <c r="E828" s="47"/>
      <c r="F828" s="27"/>
      <c r="G828" s="12"/>
      <c r="H828" s="20"/>
      <c r="I828" s="18"/>
      <c r="J828" s="18"/>
      <c r="K828" s="44"/>
      <c r="L828" s="11"/>
      <c r="M828" s="11"/>
      <c r="N828" s="11"/>
      <c r="O828" s="11"/>
      <c r="P828" s="72"/>
      <c r="Q828" s="72"/>
      <c r="R828" s="49"/>
    </row>
    <row r="829" spans="2:18" s="9" customFormat="1" x14ac:dyDescent="0.2">
      <c r="B829" s="10"/>
      <c r="C829" s="11"/>
      <c r="D829" s="25"/>
      <c r="E829" s="47"/>
      <c r="F829" s="27"/>
      <c r="G829" s="12"/>
      <c r="H829" s="20"/>
      <c r="I829" s="18"/>
      <c r="J829" s="18"/>
      <c r="K829" s="44"/>
      <c r="L829" s="11"/>
      <c r="M829" s="11"/>
      <c r="N829" s="11"/>
      <c r="O829" s="11"/>
      <c r="P829" s="72"/>
      <c r="Q829" s="72"/>
      <c r="R829" s="49"/>
    </row>
    <row r="830" spans="2:18" s="9" customFormat="1" x14ac:dyDescent="0.2">
      <c r="B830" s="10"/>
      <c r="C830" s="11"/>
      <c r="D830" s="25"/>
      <c r="E830" s="47"/>
      <c r="F830" s="27"/>
      <c r="G830" s="12"/>
      <c r="H830" s="20"/>
      <c r="I830" s="18"/>
      <c r="J830" s="18"/>
      <c r="K830" s="44"/>
      <c r="L830" s="11"/>
      <c r="M830" s="11"/>
      <c r="N830" s="11"/>
      <c r="O830" s="11"/>
      <c r="P830" s="72"/>
      <c r="Q830" s="72"/>
      <c r="R830" s="49"/>
    </row>
    <row r="831" spans="2:18" s="9" customFormat="1" x14ac:dyDescent="0.2">
      <c r="B831" s="10"/>
      <c r="C831" s="11"/>
      <c r="D831" s="25"/>
      <c r="E831" s="47"/>
      <c r="F831" s="27"/>
      <c r="G831" s="12"/>
      <c r="H831" s="20"/>
      <c r="I831" s="18"/>
      <c r="J831" s="18"/>
      <c r="K831" s="44"/>
      <c r="L831" s="11"/>
      <c r="M831" s="11"/>
      <c r="N831" s="11"/>
      <c r="O831" s="11"/>
      <c r="P831" s="72"/>
      <c r="Q831" s="72"/>
      <c r="R831" s="49"/>
    </row>
    <row r="832" spans="2:18" s="9" customFormat="1" x14ac:dyDescent="0.2">
      <c r="B832" s="10"/>
      <c r="C832" s="11"/>
      <c r="D832" s="25"/>
      <c r="E832" s="47"/>
      <c r="F832" s="27"/>
      <c r="G832" s="12"/>
      <c r="H832" s="20"/>
      <c r="I832" s="18"/>
      <c r="J832" s="18"/>
      <c r="K832" s="44"/>
      <c r="L832" s="11"/>
      <c r="M832" s="11"/>
      <c r="N832" s="11"/>
      <c r="O832" s="11"/>
      <c r="P832" s="72"/>
      <c r="Q832" s="72"/>
      <c r="R832" s="49"/>
    </row>
    <row r="833" spans="2:18" s="9" customFormat="1" x14ac:dyDescent="0.2">
      <c r="B833" s="10"/>
      <c r="C833" s="11"/>
      <c r="D833" s="25"/>
      <c r="E833" s="47"/>
      <c r="F833" s="27"/>
      <c r="G833" s="12"/>
      <c r="H833" s="20"/>
      <c r="I833" s="18"/>
      <c r="J833" s="18"/>
      <c r="K833" s="44"/>
      <c r="L833" s="11"/>
      <c r="M833" s="11"/>
      <c r="N833" s="11"/>
      <c r="O833" s="11"/>
      <c r="P833" s="72"/>
      <c r="Q833" s="72"/>
      <c r="R833" s="49"/>
    </row>
    <row r="834" spans="2:18" s="9" customFormat="1" x14ac:dyDescent="0.2">
      <c r="B834" s="10"/>
      <c r="C834" s="11"/>
      <c r="D834" s="25"/>
      <c r="E834" s="47"/>
      <c r="F834" s="27"/>
      <c r="G834" s="12"/>
      <c r="H834" s="20"/>
      <c r="I834" s="18"/>
      <c r="J834" s="18"/>
      <c r="K834" s="44"/>
      <c r="L834" s="11"/>
      <c r="M834" s="11"/>
      <c r="N834" s="11"/>
      <c r="O834" s="11"/>
      <c r="P834" s="72"/>
      <c r="Q834" s="72"/>
      <c r="R834" s="49"/>
    </row>
    <row r="835" spans="2:18" s="9" customFormat="1" x14ac:dyDescent="0.2">
      <c r="B835" s="10"/>
      <c r="C835" s="11"/>
      <c r="D835" s="25"/>
      <c r="E835" s="47"/>
      <c r="F835" s="27"/>
      <c r="G835" s="12"/>
      <c r="H835" s="20"/>
      <c r="I835" s="18"/>
      <c r="J835" s="18"/>
      <c r="K835" s="44"/>
      <c r="L835" s="11"/>
      <c r="M835" s="11"/>
      <c r="N835" s="11"/>
      <c r="O835" s="11"/>
      <c r="P835" s="72"/>
      <c r="Q835" s="72"/>
      <c r="R835" s="49"/>
    </row>
    <row r="836" spans="2:18" s="9" customFormat="1" x14ac:dyDescent="0.2">
      <c r="B836" s="10"/>
      <c r="C836" s="11"/>
      <c r="D836" s="25"/>
      <c r="E836" s="47"/>
      <c r="F836" s="27"/>
      <c r="G836" s="12"/>
      <c r="H836" s="20"/>
      <c r="I836" s="18"/>
      <c r="J836" s="18"/>
      <c r="K836" s="44"/>
      <c r="L836" s="11"/>
      <c r="M836" s="11"/>
      <c r="N836" s="11"/>
      <c r="O836" s="11"/>
      <c r="P836" s="72"/>
      <c r="Q836" s="72"/>
      <c r="R836" s="49"/>
    </row>
    <row r="837" spans="2:18" s="9" customFormat="1" x14ac:dyDescent="0.2">
      <c r="B837" s="10"/>
      <c r="C837" s="11"/>
      <c r="D837" s="25"/>
      <c r="E837" s="47"/>
      <c r="F837" s="27"/>
      <c r="G837" s="12"/>
      <c r="H837" s="20"/>
      <c r="I837" s="18"/>
      <c r="J837" s="18"/>
      <c r="K837" s="44"/>
      <c r="L837" s="11"/>
      <c r="M837" s="11"/>
      <c r="N837" s="11"/>
      <c r="O837" s="11"/>
      <c r="P837" s="72"/>
      <c r="Q837" s="72"/>
      <c r="R837" s="49"/>
    </row>
    <row r="838" spans="2:18" s="9" customFormat="1" x14ac:dyDescent="0.2">
      <c r="B838" s="10"/>
      <c r="C838" s="11"/>
      <c r="D838" s="25"/>
      <c r="E838" s="47"/>
      <c r="F838" s="27"/>
      <c r="G838" s="12"/>
      <c r="H838" s="20"/>
      <c r="I838" s="18"/>
      <c r="J838" s="18"/>
      <c r="K838" s="44"/>
      <c r="L838" s="11"/>
      <c r="M838" s="11"/>
      <c r="N838" s="11"/>
      <c r="O838" s="11"/>
      <c r="P838" s="72"/>
      <c r="Q838" s="72"/>
      <c r="R838" s="49"/>
    </row>
    <row r="839" spans="2:18" s="9" customFormat="1" x14ac:dyDescent="0.2">
      <c r="B839" s="10"/>
      <c r="C839" s="11"/>
      <c r="D839" s="25"/>
      <c r="E839" s="47"/>
      <c r="F839" s="27"/>
      <c r="G839" s="12"/>
      <c r="H839" s="20"/>
      <c r="I839" s="18"/>
      <c r="J839" s="18"/>
      <c r="K839" s="44"/>
      <c r="L839" s="11"/>
      <c r="M839" s="11"/>
      <c r="N839" s="11"/>
      <c r="O839" s="11"/>
      <c r="P839" s="72"/>
      <c r="Q839" s="72"/>
      <c r="R839" s="49"/>
    </row>
    <row r="840" spans="2:18" s="9" customFormat="1" x14ac:dyDescent="0.2">
      <c r="B840" s="10"/>
      <c r="C840" s="11"/>
      <c r="D840" s="25"/>
      <c r="E840" s="47"/>
      <c r="F840" s="27"/>
      <c r="G840" s="12"/>
      <c r="H840" s="20"/>
      <c r="I840" s="18"/>
      <c r="J840" s="18"/>
      <c r="K840" s="44"/>
      <c r="L840" s="11"/>
      <c r="M840" s="11"/>
      <c r="N840" s="11"/>
      <c r="O840" s="11"/>
      <c r="P840" s="72"/>
      <c r="Q840" s="72"/>
      <c r="R840" s="49"/>
    </row>
    <row r="841" spans="2:18" s="9" customFormat="1" x14ac:dyDescent="0.2">
      <c r="B841" s="10"/>
      <c r="C841" s="11"/>
      <c r="D841" s="25"/>
      <c r="E841" s="47"/>
      <c r="F841" s="27"/>
      <c r="G841" s="12"/>
      <c r="H841" s="20"/>
      <c r="I841" s="18"/>
      <c r="J841" s="18"/>
      <c r="K841" s="44"/>
      <c r="L841" s="11"/>
      <c r="M841" s="11"/>
      <c r="N841" s="11"/>
      <c r="O841" s="11"/>
      <c r="P841" s="72"/>
      <c r="Q841" s="72"/>
      <c r="R841" s="49"/>
    </row>
    <row r="842" spans="2:18" s="9" customFormat="1" x14ac:dyDescent="0.2">
      <c r="B842" s="10"/>
      <c r="C842" s="11"/>
      <c r="D842" s="25"/>
      <c r="E842" s="47"/>
      <c r="F842" s="27"/>
      <c r="G842" s="12"/>
      <c r="H842" s="20"/>
      <c r="I842" s="18"/>
      <c r="J842" s="18"/>
      <c r="K842" s="44"/>
      <c r="L842" s="11"/>
      <c r="M842" s="11"/>
      <c r="N842" s="11"/>
      <c r="O842" s="11"/>
      <c r="P842" s="72"/>
      <c r="Q842" s="72"/>
      <c r="R842" s="49"/>
    </row>
    <row r="843" spans="2:18" s="9" customFormat="1" x14ac:dyDescent="0.2">
      <c r="B843" s="10"/>
      <c r="C843" s="11"/>
      <c r="D843" s="25"/>
      <c r="E843" s="47"/>
      <c r="F843" s="27"/>
      <c r="G843" s="12"/>
      <c r="H843" s="20"/>
      <c r="I843" s="18"/>
      <c r="J843" s="18"/>
      <c r="K843" s="44"/>
      <c r="L843" s="11"/>
      <c r="M843" s="11"/>
      <c r="N843" s="11"/>
      <c r="O843" s="11"/>
      <c r="P843" s="72"/>
      <c r="Q843" s="72"/>
      <c r="R843" s="49"/>
    </row>
    <row r="844" spans="2:18" s="9" customFormat="1" x14ac:dyDescent="0.2">
      <c r="B844" s="10"/>
      <c r="C844" s="11"/>
      <c r="D844" s="25"/>
      <c r="E844" s="47"/>
      <c r="F844" s="27"/>
      <c r="G844" s="12"/>
      <c r="H844" s="20"/>
      <c r="I844" s="18"/>
      <c r="J844" s="18"/>
      <c r="K844" s="44"/>
      <c r="L844" s="11"/>
      <c r="M844" s="11"/>
      <c r="N844" s="11"/>
      <c r="O844" s="11"/>
      <c r="P844" s="72"/>
      <c r="Q844" s="72"/>
      <c r="R844" s="49"/>
    </row>
    <row r="845" spans="2:18" s="9" customFormat="1" x14ac:dyDescent="0.2">
      <c r="B845" s="10"/>
      <c r="C845" s="11"/>
      <c r="D845" s="25"/>
      <c r="E845" s="47"/>
      <c r="F845" s="27"/>
      <c r="G845" s="12"/>
      <c r="H845" s="20"/>
      <c r="I845" s="18"/>
      <c r="J845" s="18"/>
      <c r="K845" s="44"/>
      <c r="L845" s="11"/>
      <c r="M845" s="11"/>
      <c r="N845" s="11"/>
      <c r="O845" s="11"/>
      <c r="P845" s="72"/>
      <c r="Q845" s="72"/>
      <c r="R845" s="49"/>
    </row>
    <row r="846" spans="2:18" s="9" customFormat="1" x14ac:dyDescent="0.2">
      <c r="B846" s="10"/>
      <c r="C846" s="11"/>
      <c r="D846" s="25"/>
      <c r="E846" s="47"/>
      <c r="F846" s="27"/>
      <c r="G846" s="12"/>
      <c r="H846" s="20"/>
      <c r="I846" s="18"/>
      <c r="J846" s="18"/>
      <c r="K846" s="44"/>
      <c r="L846" s="11"/>
      <c r="M846" s="11"/>
      <c r="N846" s="11"/>
      <c r="O846" s="11"/>
      <c r="P846" s="72"/>
      <c r="Q846" s="72"/>
      <c r="R846" s="49"/>
    </row>
    <row r="847" spans="2:18" s="9" customFormat="1" x14ac:dyDescent="0.2">
      <c r="B847" s="10"/>
      <c r="C847" s="11"/>
      <c r="D847" s="25"/>
      <c r="E847" s="47"/>
      <c r="F847" s="27"/>
      <c r="G847" s="12"/>
      <c r="H847" s="20"/>
      <c r="I847" s="18"/>
      <c r="J847" s="18"/>
      <c r="K847" s="44"/>
      <c r="L847" s="11"/>
      <c r="M847" s="11"/>
      <c r="N847" s="11"/>
      <c r="O847" s="11"/>
      <c r="P847" s="72"/>
      <c r="Q847" s="72"/>
      <c r="R847" s="49"/>
    </row>
    <row r="848" spans="2:18" s="9" customFormat="1" x14ac:dyDescent="0.2">
      <c r="B848" s="10"/>
      <c r="C848" s="11"/>
      <c r="D848" s="25"/>
      <c r="E848" s="47"/>
      <c r="F848" s="27"/>
      <c r="G848" s="12"/>
      <c r="H848" s="20"/>
      <c r="I848" s="18"/>
      <c r="J848" s="18"/>
      <c r="K848" s="44"/>
      <c r="L848" s="11"/>
      <c r="M848" s="11"/>
      <c r="N848" s="11"/>
      <c r="O848" s="11"/>
      <c r="P848" s="72"/>
      <c r="Q848" s="72"/>
      <c r="R848" s="49"/>
    </row>
    <row r="849" spans="2:18" s="9" customFormat="1" x14ac:dyDescent="0.2">
      <c r="B849" s="10"/>
      <c r="C849" s="11"/>
      <c r="D849" s="25"/>
      <c r="E849" s="47"/>
      <c r="F849" s="27"/>
      <c r="G849" s="12"/>
      <c r="H849" s="20"/>
      <c r="I849" s="18"/>
      <c r="J849" s="18"/>
      <c r="K849" s="44"/>
      <c r="L849" s="11"/>
      <c r="M849" s="11"/>
      <c r="N849" s="11"/>
      <c r="O849" s="11"/>
      <c r="P849" s="72"/>
      <c r="Q849" s="72"/>
      <c r="R849" s="49"/>
    </row>
    <row r="850" spans="2:18" s="9" customFormat="1" x14ac:dyDescent="0.2">
      <c r="B850" s="10"/>
      <c r="C850" s="11"/>
      <c r="D850" s="25"/>
      <c r="E850" s="47"/>
      <c r="F850" s="27"/>
      <c r="G850" s="12"/>
      <c r="H850" s="20"/>
      <c r="I850" s="18"/>
      <c r="J850" s="18"/>
      <c r="K850" s="44"/>
      <c r="L850" s="11"/>
      <c r="M850" s="11"/>
      <c r="N850" s="11"/>
      <c r="O850" s="11"/>
      <c r="P850" s="72"/>
      <c r="Q850" s="72"/>
      <c r="R850" s="49"/>
    </row>
    <row r="851" spans="2:18" s="9" customFormat="1" x14ac:dyDescent="0.2">
      <c r="B851" s="10"/>
      <c r="C851" s="11"/>
      <c r="D851" s="25"/>
      <c r="E851" s="47"/>
      <c r="F851" s="27"/>
      <c r="G851" s="12"/>
      <c r="H851" s="20"/>
      <c r="I851" s="18"/>
      <c r="J851" s="18"/>
      <c r="K851" s="44"/>
      <c r="L851" s="11"/>
      <c r="M851" s="11"/>
      <c r="N851" s="11"/>
      <c r="O851" s="11"/>
      <c r="P851" s="72"/>
      <c r="Q851" s="72"/>
      <c r="R851" s="49"/>
    </row>
    <row r="852" spans="2:18" s="9" customFormat="1" x14ac:dyDescent="0.2">
      <c r="B852" s="10"/>
      <c r="C852" s="11"/>
      <c r="D852" s="25"/>
      <c r="E852" s="47"/>
      <c r="F852" s="27"/>
      <c r="G852" s="12"/>
      <c r="H852" s="20"/>
      <c r="I852" s="18"/>
      <c r="J852" s="18"/>
      <c r="K852" s="44"/>
      <c r="L852" s="11"/>
      <c r="M852" s="11"/>
      <c r="N852" s="11"/>
      <c r="O852" s="11"/>
      <c r="P852" s="72"/>
      <c r="Q852" s="72"/>
      <c r="R852" s="49"/>
    </row>
    <row r="853" spans="2:18" s="9" customFormat="1" x14ac:dyDescent="0.2">
      <c r="B853" s="10"/>
      <c r="C853" s="11"/>
      <c r="D853" s="25"/>
      <c r="E853" s="47"/>
      <c r="F853" s="27"/>
      <c r="G853" s="12"/>
      <c r="H853" s="20"/>
      <c r="I853" s="18"/>
      <c r="J853" s="18"/>
      <c r="K853" s="44"/>
      <c r="L853" s="11"/>
      <c r="M853" s="11"/>
      <c r="N853" s="11"/>
      <c r="O853" s="11"/>
      <c r="P853" s="72"/>
      <c r="Q853" s="72"/>
      <c r="R853" s="49"/>
    </row>
    <row r="854" spans="2:18" s="9" customFormat="1" x14ac:dyDescent="0.2">
      <c r="B854" s="10"/>
      <c r="C854" s="11"/>
      <c r="D854" s="25"/>
      <c r="E854" s="47"/>
      <c r="F854" s="27"/>
      <c r="G854" s="12"/>
      <c r="H854" s="20"/>
      <c r="I854" s="18"/>
      <c r="J854" s="18"/>
      <c r="K854" s="44"/>
      <c r="L854" s="11"/>
      <c r="M854" s="11"/>
      <c r="N854" s="11"/>
      <c r="O854" s="11"/>
      <c r="P854" s="72"/>
      <c r="Q854" s="72"/>
      <c r="R854" s="49"/>
    </row>
    <row r="855" spans="2:18" s="9" customFormat="1" x14ac:dyDescent="0.2">
      <c r="B855" s="10"/>
      <c r="C855" s="11"/>
      <c r="D855" s="25"/>
      <c r="E855" s="47"/>
      <c r="F855" s="27"/>
      <c r="G855" s="12"/>
      <c r="H855" s="20"/>
      <c r="I855" s="18"/>
      <c r="J855" s="18"/>
      <c r="K855" s="44"/>
      <c r="L855" s="11"/>
      <c r="M855" s="11"/>
      <c r="N855" s="11"/>
      <c r="O855" s="11"/>
      <c r="P855" s="72"/>
      <c r="Q855" s="72"/>
      <c r="R855" s="49"/>
    </row>
    <row r="856" spans="2:18" s="9" customFormat="1" x14ac:dyDescent="0.2">
      <c r="B856" s="10"/>
      <c r="C856" s="11"/>
      <c r="D856" s="25"/>
      <c r="E856" s="47"/>
      <c r="F856" s="27"/>
      <c r="G856" s="12"/>
      <c r="H856" s="20"/>
      <c r="I856" s="18"/>
      <c r="J856" s="18"/>
      <c r="K856" s="44"/>
      <c r="L856" s="11"/>
      <c r="M856" s="11"/>
      <c r="N856" s="11"/>
      <c r="O856" s="11"/>
      <c r="P856" s="72"/>
      <c r="Q856" s="72"/>
      <c r="R856" s="49"/>
    </row>
    <row r="857" spans="2:18" s="9" customFormat="1" x14ac:dyDescent="0.2">
      <c r="B857" s="10"/>
      <c r="C857" s="11"/>
      <c r="D857" s="25"/>
      <c r="E857" s="47"/>
      <c r="F857" s="27"/>
      <c r="G857" s="12"/>
      <c r="H857" s="20"/>
      <c r="I857" s="18"/>
      <c r="J857" s="18"/>
      <c r="K857" s="44"/>
      <c r="L857" s="11"/>
      <c r="M857" s="11"/>
      <c r="N857" s="11"/>
      <c r="O857" s="11"/>
      <c r="P857" s="72"/>
      <c r="Q857" s="72"/>
      <c r="R857" s="49"/>
    </row>
    <row r="858" spans="2:18" s="9" customFormat="1" x14ac:dyDescent="0.2">
      <c r="B858" s="10"/>
      <c r="C858" s="11"/>
      <c r="D858" s="25"/>
      <c r="E858" s="47"/>
      <c r="F858" s="27"/>
      <c r="G858" s="12"/>
      <c r="H858" s="20"/>
      <c r="I858" s="18"/>
      <c r="J858" s="18"/>
      <c r="K858" s="44"/>
      <c r="L858" s="11"/>
      <c r="M858" s="11"/>
      <c r="N858" s="11"/>
      <c r="O858" s="11"/>
      <c r="P858" s="72"/>
      <c r="Q858" s="72"/>
      <c r="R858" s="49"/>
    </row>
    <row r="859" spans="2:18" s="9" customFormat="1" x14ac:dyDescent="0.2">
      <c r="B859" s="10"/>
      <c r="C859" s="11"/>
      <c r="D859" s="25"/>
      <c r="E859" s="47"/>
      <c r="F859" s="27"/>
      <c r="G859" s="12"/>
      <c r="H859" s="20"/>
      <c r="I859" s="18"/>
      <c r="J859" s="18"/>
      <c r="K859" s="44"/>
      <c r="L859" s="11"/>
      <c r="M859" s="11"/>
      <c r="N859" s="11"/>
      <c r="O859" s="11"/>
      <c r="P859" s="72"/>
      <c r="Q859" s="72"/>
      <c r="R859" s="49"/>
    </row>
    <row r="860" spans="2:18" s="9" customFormat="1" x14ac:dyDescent="0.2">
      <c r="B860" s="10"/>
      <c r="C860" s="11"/>
      <c r="D860" s="25"/>
      <c r="E860" s="47"/>
      <c r="F860" s="27"/>
      <c r="G860" s="12"/>
      <c r="H860" s="20"/>
      <c r="I860" s="18"/>
      <c r="J860" s="18"/>
      <c r="K860" s="44"/>
      <c r="L860" s="11"/>
      <c r="M860" s="11"/>
      <c r="N860" s="11"/>
      <c r="O860" s="11"/>
      <c r="P860" s="72"/>
      <c r="Q860" s="72"/>
      <c r="R860" s="49"/>
    </row>
    <row r="861" spans="2:18" s="9" customFormat="1" x14ac:dyDescent="0.2">
      <c r="B861" s="10"/>
      <c r="C861" s="11"/>
      <c r="D861" s="25"/>
      <c r="E861" s="47"/>
      <c r="F861" s="27"/>
      <c r="G861" s="12"/>
      <c r="H861" s="20"/>
      <c r="I861" s="18"/>
      <c r="J861" s="18"/>
      <c r="K861" s="44"/>
      <c r="L861" s="11"/>
      <c r="M861" s="11"/>
      <c r="N861" s="11"/>
      <c r="O861" s="11"/>
      <c r="P861" s="72"/>
      <c r="Q861" s="72"/>
      <c r="R861" s="49"/>
    </row>
    <row r="862" spans="2:18" s="9" customFormat="1" x14ac:dyDescent="0.2">
      <c r="B862" s="10"/>
      <c r="C862" s="11"/>
      <c r="D862" s="25"/>
      <c r="E862" s="47"/>
      <c r="F862" s="27"/>
      <c r="G862" s="12"/>
      <c r="H862" s="20"/>
      <c r="I862" s="18"/>
      <c r="J862" s="18"/>
      <c r="K862" s="44"/>
      <c r="L862" s="11"/>
      <c r="M862" s="11"/>
      <c r="N862" s="11"/>
      <c r="O862" s="11"/>
      <c r="P862" s="72"/>
      <c r="Q862" s="72"/>
      <c r="R862" s="49"/>
    </row>
    <row r="863" spans="2:18" s="9" customFormat="1" x14ac:dyDescent="0.2">
      <c r="B863" s="10"/>
      <c r="C863" s="11"/>
      <c r="D863" s="25"/>
      <c r="E863" s="47"/>
      <c r="F863" s="27"/>
      <c r="G863" s="12"/>
      <c r="H863" s="20"/>
      <c r="I863" s="18"/>
      <c r="J863" s="18"/>
      <c r="K863" s="44"/>
      <c r="L863" s="11"/>
      <c r="M863" s="11"/>
      <c r="N863" s="11"/>
      <c r="O863" s="11"/>
      <c r="P863" s="72"/>
      <c r="Q863" s="72"/>
      <c r="R863" s="49"/>
    </row>
    <row r="864" spans="2:18" s="9" customFormat="1" x14ac:dyDescent="0.2">
      <c r="B864" s="10"/>
      <c r="C864" s="11"/>
      <c r="D864" s="25"/>
      <c r="E864" s="47"/>
      <c r="F864" s="27"/>
      <c r="G864" s="12"/>
      <c r="H864" s="20"/>
      <c r="I864" s="18"/>
      <c r="J864" s="18"/>
      <c r="K864" s="44"/>
      <c r="L864" s="11"/>
      <c r="M864" s="11"/>
      <c r="N864" s="11"/>
      <c r="O864" s="11"/>
      <c r="P864" s="72"/>
      <c r="Q864" s="72"/>
      <c r="R864" s="49"/>
    </row>
    <row r="865" spans="2:18" s="9" customFormat="1" x14ac:dyDescent="0.2">
      <c r="B865" s="10"/>
      <c r="C865" s="11"/>
      <c r="D865" s="25"/>
      <c r="E865" s="47"/>
      <c r="F865" s="27"/>
      <c r="G865" s="12"/>
      <c r="H865" s="20"/>
      <c r="I865" s="18"/>
      <c r="J865" s="18"/>
      <c r="K865" s="44"/>
      <c r="L865" s="11"/>
      <c r="M865" s="11"/>
      <c r="N865" s="11"/>
      <c r="O865" s="11"/>
      <c r="P865" s="72"/>
      <c r="Q865" s="72"/>
      <c r="R865" s="49"/>
    </row>
    <row r="866" spans="2:18" s="9" customFormat="1" x14ac:dyDescent="0.2">
      <c r="B866" s="10"/>
      <c r="C866" s="11"/>
      <c r="D866" s="25"/>
      <c r="E866" s="47"/>
      <c r="F866" s="27"/>
      <c r="G866" s="12"/>
      <c r="H866" s="20"/>
      <c r="I866" s="18"/>
      <c r="J866" s="18"/>
      <c r="K866" s="44"/>
      <c r="L866" s="11"/>
      <c r="M866" s="11"/>
      <c r="N866" s="11"/>
      <c r="O866" s="11"/>
      <c r="P866" s="72"/>
      <c r="Q866" s="72"/>
      <c r="R866" s="49"/>
    </row>
    <row r="867" spans="2:18" s="9" customFormat="1" x14ac:dyDescent="0.2">
      <c r="B867" s="10"/>
      <c r="C867" s="11"/>
      <c r="D867" s="25"/>
      <c r="E867" s="47"/>
      <c r="F867" s="27"/>
      <c r="G867" s="12"/>
      <c r="H867" s="20"/>
      <c r="I867" s="18"/>
      <c r="J867" s="18"/>
      <c r="K867" s="44"/>
      <c r="L867" s="11"/>
      <c r="M867" s="11"/>
      <c r="N867" s="11"/>
      <c r="O867" s="11"/>
      <c r="P867" s="72"/>
      <c r="Q867" s="72"/>
      <c r="R867" s="49"/>
    </row>
    <row r="868" spans="2:18" s="9" customFormat="1" x14ac:dyDescent="0.2">
      <c r="B868" s="10"/>
      <c r="C868" s="11"/>
      <c r="D868" s="25"/>
      <c r="E868" s="47"/>
      <c r="F868" s="27"/>
      <c r="G868" s="12"/>
      <c r="H868" s="20"/>
      <c r="I868" s="18"/>
      <c r="J868" s="18"/>
      <c r="K868" s="44"/>
      <c r="L868" s="11"/>
      <c r="M868" s="11"/>
      <c r="N868" s="11"/>
      <c r="O868" s="11"/>
      <c r="P868" s="72"/>
      <c r="Q868" s="72"/>
      <c r="R868" s="49"/>
    </row>
    <row r="869" spans="2:18" s="9" customFormat="1" x14ac:dyDescent="0.2">
      <c r="B869" s="10"/>
      <c r="C869" s="11"/>
      <c r="D869" s="25"/>
      <c r="E869" s="47"/>
      <c r="F869" s="27"/>
      <c r="G869" s="12"/>
      <c r="H869" s="20"/>
      <c r="I869" s="18"/>
      <c r="J869" s="18"/>
      <c r="K869" s="44"/>
      <c r="L869" s="11"/>
      <c r="M869" s="11"/>
      <c r="N869" s="11"/>
      <c r="O869" s="11"/>
      <c r="P869" s="72"/>
      <c r="Q869" s="72"/>
      <c r="R869" s="49"/>
    </row>
    <row r="870" spans="2:18" s="9" customFormat="1" x14ac:dyDescent="0.2">
      <c r="B870" s="10"/>
      <c r="C870" s="11"/>
      <c r="D870" s="25"/>
      <c r="E870" s="47"/>
      <c r="F870" s="27"/>
      <c r="G870" s="12"/>
      <c r="H870" s="20"/>
      <c r="I870" s="18"/>
      <c r="J870" s="18"/>
      <c r="K870" s="44"/>
      <c r="L870" s="11"/>
      <c r="M870" s="11"/>
      <c r="N870" s="11"/>
      <c r="O870" s="11"/>
      <c r="P870" s="72"/>
      <c r="Q870" s="72"/>
      <c r="R870" s="49"/>
    </row>
    <row r="871" spans="2:18" s="9" customFormat="1" x14ac:dyDescent="0.2">
      <c r="B871" s="10"/>
      <c r="C871" s="11"/>
      <c r="D871" s="25"/>
      <c r="E871" s="47"/>
      <c r="F871" s="27"/>
      <c r="G871" s="12"/>
      <c r="H871" s="20"/>
      <c r="I871" s="18"/>
      <c r="J871" s="18"/>
      <c r="K871" s="44"/>
      <c r="L871" s="11"/>
      <c r="M871" s="11"/>
      <c r="N871" s="11"/>
      <c r="O871" s="11"/>
      <c r="P871" s="72"/>
      <c r="Q871" s="72"/>
      <c r="R871" s="49"/>
    </row>
    <row r="872" spans="2:18" s="9" customFormat="1" x14ac:dyDescent="0.2">
      <c r="B872" s="10"/>
      <c r="C872" s="11"/>
      <c r="D872" s="25"/>
      <c r="E872" s="47"/>
      <c r="F872" s="27"/>
      <c r="G872" s="12"/>
      <c r="H872" s="20"/>
      <c r="I872" s="18"/>
      <c r="J872" s="18"/>
      <c r="K872" s="44"/>
      <c r="L872" s="11"/>
      <c r="M872" s="11"/>
      <c r="N872" s="11"/>
      <c r="O872" s="11"/>
      <c r="P872" s="72"/>
      <c r="Q872" s="72"/>
      <c r="R872" s="49"/>
    </row>
    <row r="873" spans="2:18" s="9" customFormat="1" x14ac:dyDescent="0.2">
      <c r="B873" s="10"/>
      <c r="C873" s="11"/>
      <c r="D873" s="25"/>
      <c r="E873" s="47"/>
      <c r="F873" s="27"/>
      <c r="G873" s="12"/>
      <c r="H873" s="20"/>
      <c r="I873" s="18"/>
      <c r="J873" s="18"/>
      <c r="K873" s="44"/>
      <c r="L873" s="11"/>
      <c r="M873" s="11"/>
      <c r="N873" s="11"/>
      <c r="O873" s="11"/>
      <c r="P873" s="72"/>
      <c r="Q873" s="72"/>
      <c r="R873" s="49"/>
    </row>
    <row r="874" spans="2:18" s="9" customFormat="1" x14ac:dyDescent="0.2">
      <c r="B874" s="10"/>
      <c r="C874" s="11"/>
      <c r="D874" s="25"/>
      <c r="E874" s="47"/>
      <c r="F874" s="27"/>
      <c r="G874" s="12"/>
      <c r="H874" s="20"/>
      <c r="I874" s="18"/>
      <c r="J874" s="18"/>
      <c r="K874" s="44"/>
      <c r="L874" s="11"/>
      <c r="M874" s="11"/>
      <c r="N874" s="11"/>
      <c r="O874" s="11"/>
      <c r="P874" s="72"/>
      <c r="Q874" s="72"/>
      <c r="R874" s="49"/>
    </row>
    <row r="875" spans="2:18" s="9" customFormat="1" x14ac:dyDescent="0.2">
      <c r="B875" s="10"/>
      <c r="C875" s="11"/>
      <c r="D875" s="25"/>
      <c r="E875" s="47"/>
      <c r="F875" s="27"/>
      <c r="G875" s="12"/>
      <c r="H875" s="20"/>
      <c r="I875" s="18"/>
      <c r="J875" s="18"/>
      <c r="K875" s="44"/>
      <c r="L875" s="11"/>
      <c r="M875" s="11"/>
      <c r="N875" s="11"/>
      <c r="O875" s="11"/>
      <c r="P875" s="72"/>
      <c r="Q875" s="72"/>
      <c r="R875" s="49"/>
    </row>
    <row r="876" spans="2:18" s="9" customFormat="1" x14ac:dyDescent="0.2">
      <c r="B876" s="10"/>
      <c r="C876" s="11"/>
      <c r="D876" s="25"/>
      <c r="E876" s="47"/>
      <c r="F876" s="27"/>
      <c r="G876" s="12"/>
      <c r="H876" s="20"/>
      <c r="I876" s="18"/>
      <c r="J876" s="18"/>
      <c r="K876" s="44"/>
      <c r="L876" s="11"/>
      <c r="M876" s="11"/>
      <c r="N876" s="11"/>
      <c r="O876" s="11"/>
      <c r="P876" s="72"/>
      <c r="Q876" s="72"/>
      <c r="R876" s="49"/>
    </row>
    <row r="877" spans="2:18" s="9" customFormat="1" x14ac:dyDescent="0.2">
      <c r="B877" s="10"/>
      <c r="C877" s="11"/>
      <c r="D877" s="25"/>
      <c r="E877" s="47"/>
      <c r="F877" s="27"/>
      <c r="G877" s="12"/>
      <c r="H877" s="20"/>
      <c r="I877" s="18"/>
      <c r="J877" s="18"/>
      <c r="K877" s="44"/>
      <c r="L877" s="11"/>
      <c r="M877" s="11"/>
      <c r="N877" s="11"/>
      <c r="O877" s="11"/>
      <c r="P877" s="72"/>
      <c r="Q877" s="72"/>
      <c r="R877" s="49"/>
    </row>
    <row r="878" spans="2:18" s="9" customFormat="1" x14ac:dyDescent="0.2">
      <c r="B878" s="10"/>
      <c r="C878" s="11"/>
      <c r="D878" s="25"/>
      <c r="E878" s="47"/>
      <c r="F878" s="27"/>
      <c r="G878" s="12"/>
      <c r="H878" s="20"/>
      <c r="I878" s="18"/>
      <c r="J878" s="18"/>
      <c r="K878" s="44"/>
      <c r="L878" s="11"/>
      <c r="M878" s="11"/>
      <c r="N878" s="11"/>
      <c r="O878" s="11"/>
      <c r="P878" s="72"/>
      <c r="Q878" s="72"/>
      <c r="R878" s="49"/>
    </row>
    <row r="879" spans="2:18" s="9" customFormat="1" x14ac:dyDescent="0.2">
      <c r="B879" s="10"/>
      <c r="C879" s="11"/>
      <c r="D879" s="25"/>
      <c r="E879" s="47"/>
      <c r="F879" s="27"/>
      <c r="G879" s="12"/>
      <c r="H879" s="20"/>
      <c r="I879" s="18"/>
      <c r="J879" s="18"/>
      <c r="K879" s="44"/>
      <c r="L879" s="11"/>
      <c r="M879" s="11"/>
      <c r="N879" s="11"/>
      <c r="O879" s="11"/>
      <c r="P879" s="72"/>
      <c r="Q879" s="72"/>
      <c r="R879" s="49"/>
    </row>
    <row r="880" spans="2:18" s="9" customFormat="1" x14ac:dyDescent="0.2">
      <c r="B880" s="10"/>
      <c r="C880" s="11"/>
      <c r="D880" s="25"/>
      <c r="E880" s="47"/>
      <c r="F880" s="27"/>
      <c r="G880" s="12"/>
      <c r="H880" s="20"/>
      <c r="I880" s="18"/>
      <c r="J880" s="18"/>
      <c r="K880" s="44"/>
      <c r="L880" s="11"/>
      <c r="M880" s="11"/>
      <c r="N880" s="11"/>
      <c r="O880" s="11"/>
      <c r="P880" s="72"/>
      <c r="Q880" s="72"/>
      <c r="R880" s="49"/>
    </row>
    <row r="881" spans="2:18" s="9" customFormat="1" x14ac:dyDescent="0.2">
      <c r="B881" s="10"/>
      <c r="C881" s="11"/>
      <c r="D881" s="25"/>
      <c r="E881" s="47"/>
      <c r="F881" s="27"/>
      <c r="G881" s="12"/>
      <c r="H881" s="20"/>
      <c r="I881" s="18"/>
      <c r="J881" s="18"/>
      <c r="K881" s="44"/>
      <c r="L881" s="11"/>
      <c r="M881" s="11"/>
      <c r="N881" s="11"/>
      <c r="O881" s="11"/>
      <c r="P881" s="72"/>
      <c r="Q881" s="72"/>
      <c r="R881" s="49"/>
    </row>
    <row r="882" spans="2:18" s="9" customFormat="1" x14ac:dyDescent="0.2">
      <c r="B882" s="10"/>
      <c r="C882" s="11"/>
      <c r="D882" s="25"/>
      <c r="E882" s="47"/>
      <c r="F882" s="27"/>
      <c r="G882" s="12"/>
      <c r="H882" s="20"/>
      <c r="I882" s="18"/>
      <c r="J882" s="18"/>
      <c r="K882" s="44"/>
      <c r="L882" s="11"/>
      <c r="M882" s="11"/>
      <c r="N882" s="11"/>
      <c r="O882" s="11"/>
      <c r="P882" s="72"/>
      <c r="Q882" s="72"/>
      <c r="R882" s="49"/>
    </row>
    <row r="883" spans="2:18" s="9" customFormat="1" x14ac:dyDescent="0.2">
      <c r="B883" s="10"/>
      <c r="C883" s="11"/>
      <c r="D883" s="25"/>
      <c r="E883" s="47"/>
      <c r="F883" s="27"/>
      <c r="G883" s="12"/>
      <c r="H883" s="20"/>
      <c r="I883" s="18"/>
      <c r="J883" s="18"/>
      <c r="K883" s="44"/>
      <c r="L883" s="11"/>
      <c r="M883" s="11"/>
      <c r="N883" s="11"/>
      <c r="O883" s="11"/>
      <c r="P883" s="72"/>
      <c r="Q883" s="72"/>
      <c r="R883" s="49"/>
    </row>
    <row r="884" spans="2:18" s="9" customFormat="1" x14ac:dyDescent="0.2">
      <c r="B884" s="10"/>
      <c r="C884" s="11"/>
      <c r="D884" s="25"/>
      <c r="E884" s="47"/>
      <c r="F884" s="27"/>
      <c r="G884" s="12"/>
      <c r="H884" s="20"/>
      <c r="I884" s="18"/>
      <c r="J884" s="18"/>
      <c r="K884" s="44"/>
      <c r="L884" s="11"/>
      <c r="M884" s="11"/>
      <c r="N884" s="11"/>
      <c r="O884" s="11"/>
      <c r="P884" s="72"/>
      <c r="Q884" s="72"/>
      <c r="R884" s="49"/>
    </row>
    <row r="885" spans="2:18" s="9" customFormat="1" x14ac:dyDescent="0.2">
      <c r="B885" s="10"/>
      <c r="C885" s="11"/>
      <c r="D885" s="25"/>
      <c r="E885" s="47"/>
      <c r="F885" s="27"/>
      <c r="G885" s="12"/>
      <c r="H885" s="20"/>
      <c r="I885" s="18"/>
      <c r="J885" s="18"/>
      <c r="K885" s="44"/>
      <c r="L885" s="11"/>
      <c r="M885" s="11"/>
      <c r="N885" s="11"/>
      <c r="O885" s="11"/>
      <c r="P885" s="72"/>
      <c r="Q885" s="72"/>
      <c r="R885" s="49"/>
    </row>
    <row r="886" spans="2:18" s="9" customFormat="1" x14ac:dyDescent="0.2">
      <c r="B886" s="10"/>
      <c r="C886" s="11"/>
      <c r="D886" s="25"/>
      <c r="E886" s="47"/>
      <c r="F886" s="27"/>
      <c r="G886" s="12"/>
      <c r="H886" s="20"/>
      <c r="I886" s="18"/>
      <c r="J886" s="18"/>
      <c r="K886" s="44"/>
      <c r="L886" s="11"/>
      <c r="M886" s="11"/>
      <c r="N886" s="11"/>
      <c r="O886" s="11"/>
      <c r="P886" s="72"/>
      <c r="Q886" s="72"/>
      <c r="R886" s="49"/>
    </row>
    <row r="887" spans="2:18" s="9" customFormat="1" x14ac:dyDescent="0.2">
      <c r="B887" s="10"/>
      <c r="C887" s="11"/>
      <c r="D887" s="25"/>
      <c r="E887" s="47"/>
      <c r="F887" s="27"/>
      <c r="G887" s="12"/>
      <c r="H887" s="20"/>
      <c r="I887" s="18"/>
      <c r="J887" s="18"/>
      <c r="K887" s="44"/>
      <c r="L887" s="11"/>
      <c r="M887" s="11"/>
      <c r="N887" s="11"/>
      <c r="O887" s="11"/>
      <c r="P887" s="72"/>
      <c r="Q887" s="72"/>
      <c r="R887" s="49"/>
    </row>
    <row r="888" spans="2:18" s="9" customFormat="1" x14ac:dyDescent="0.2">
      <c r="B888" s="10"/>
      <c r="C888" s="11"/>
      <c r="D888" s="25"/>
      <c r="E888" s="47"/>
      <c r="F888" s="27"/>
      <c r="G888" s="12"/>
      <c r="H888" s="20"/>
      <c r="I888" s="18"/>
      <c r="J888" s="18"/>
      <c r="K888" s="44"/>
      <c r="L888" s="11"/>
      <c r="M888" s="11"/>
      <c r="N888" s="11"/>
      <c r="O888" s="11"/>
      <c r="P888" s="72"/>
      <c r="Q888" s="72"/>
      <c r="R888" s="49"/>
    </row>
    <row r="889" spans="2:18" s="9" customFormat="1" x14ac:dyDescent="0.2">
      <c r="B889" s="10"/>
      <c r="C889" s="11"/>
      <c r="D889" s="25"/>
      <c r="E889" s="47"/>
      <c r="F889" s="27"/>
      <c r="G889" s="12"/>
      <c r="H889" s="20"/>
      <c r="I889" s="18"/>
      <c r="J889" s="18"/>
      <c r="K889" s="44"/>
      <c r="L889" s="11"/>
      <c r="M889" s="11"/>
      <c r="N889" s="11"/>
      <c r="O889" s="11"/>
      <c r="P889" s="72"/>
      <c r="Q889" s="72"/>
      <c r="R889" s="49"/>
    </row>
    <row r="890" spans="2:18" s="9" customFormat="1" x14ac:dyDescent="0.2">
      <c r="B890" s="10"/>
      <c r="C890" s="11"/>
      <c r="D890" s="25"/>
      <c r="E890" s="47"/>
      <c r="F890" s="27"/>
      <c r="G890" s="12"/>
      <c r="H890" s="20"/>
      <c r="I890" s="18"/>
      <c r="J890" s="18"/>
      <c r="K890" s="44"/>
      <c r="L890" s="11"/>
      <c r="M890" s="11"/>
      <c r="N890" s="11"/>
      <c r="O890" s="11"/>
      <c r="P890" s="72"/>
      <c r="Q890" s="72"/>
      <c r="R890" s="49"/>
    </row>
    <row r="891" spans="2:18" s="9" customFormat="1" x14ac:dyDescent="0.2">
      <c r="B891" s="10"/>
      <c r="C891" s="11"/>
      <c r="D891" s="25"/>
      <c r="E891" s="47"/>
      <c r="F891" s="27"/>
      <c r="G891" s="12"/>
      <c r="H891" s="20"/>
      <c r="I891" s="18"/>
      <c r="J891" s="18"/>
      <c r="K891" s="44"/>
      <c r="L891" s="11"/>
      <c r="M891" s="11"/>
      <c r="N891" s="11"/>
      <c r="O891" s="11"/>
      <c r="P891" s="72"/>
      <c r="Q891" s="72"/>
      <c r="R891" s="49"/>
    </row>
    <row r="892" spans="2:18" s="9" customFormat="1" x14ac:dyDescent="0.2">
      <c r="B892" s="10"/>
      <c r="C892" s="11"/>
      <c r="D892" s="25"/>
      <c r="E892" s="47"/>
      <c r="F892" s="27"/>
      <c r="G892" s="12"/>
      <c r="H892" s="20"/>
      <c r="I892" s="18"/>
      <c r="J892" s="18"/>
      <c r="K892" s="44"/>
      <c r="L892" s="11"/>
      <c r="M892" s="11"/>
      <c r="N892" s="11"/>
      <c r="O892" s="11"/>
      <c r="P892" s="72"/>
      <c r="Q892" s="72"/>
      <c r="R892" s="49"/>
    </row>
    <row r="893" spans="2:18" s="9" customFormat="1" x14ac:dyDescent="0.2">
      <c r="B893" s="10"/>
      <c r="C893" s="11"/>
      <c r="D893" s="25"/>
      <c r="E893" s="47"/>
      <c r="F893" s="27"/>
      <c r="G893" s="12"/>
      <c r="H893" s="20"/>
      <c r="I893" s="18"/>
      <c r="J893" s="18"/>
      <c r="K893" s="44"/>
      <c r="L893" s="11"/>
      <c r="M893" s="11"/>
      <c r="N893" s="11"/>
      <c r="O893" s="11"/>
      <c r="P893" s="72"/>
      <c r="Q893" s="72"/>
      <c r="R893" s="49"/>
    </row>
    <row r="894" spans="2:18" s="9" customFormat="1" x14ac:dyDescent="0.2">
      <c r="B894" s="10"/>
      <c r="C894" s="11"/>
      <c r="D894" s="25"/>
      <c r="E894" s="47"/>
      <c r="F894" s="27"/>
      <c r="G894" s="12"/>
      <c r="H894" s="20"/>
      <c r="I894" s="18"/>
      <c r="J894" s="18"/>
      <c r="K894" s="44"/>
      <c r="L894" s="11"/>
      <c r="M894" s="11"/>
      <c r="N894" s="11"/>
      <c r="O894" s="11"/>
      <c r="P894" s="72"/>
      <c r="Q894" s="72"/>
      <c r="R894" s="49"/>
    </row>
    <row r="895" spans="2:18" s="9" customFormat="1" x14ac:dyDescent="0.2">
      <c r="B895" s="10"/>
      <c r="C895" s="11"/>
      <c r="D895" s="25"/>
      <c r="E895" s="47"/>
      <c r="F895" s="27"/>
      <c r="G895" s="12"/>
      <c r="H895" s="20"/>
      <c r="I895" s="18"/>
      <c r="J895" s="18"/>
      <c r="K895" s="44"/>
      <c r="L895" s="11"/>
      <c r="M895" s="11"/>
      <c r="N895" s="11"/>
      <c r="O895" s="11"/>
      <c r="P895" s="72"/>
      <c r="Q895" s="72"/>
      <c r="R895" s="49"/>
    </row>
    <row r="896" spans="2:18" s="9" customFormat="1" x14ac:dyDescent="0.2">
      <c r="B896" s="10"/>
      <c r="C896" s="11"/>
      <c r="D896" s="25"/>
      <c r="E896" s="47"/>
      <c r="F896" s="27"/>
      <c r="G896" s="12"/>
      <c r="H896" s="20"/>
      <c r="I896" s="18"/>
      <c r="J896" s="18"/>
      <c r="K896" s="44"/>
      <c r="L896" s="11"/>
      <c r="M896" s="11"/>
      <c r="N896" s="11"/>
      <c r="O896" s="11"/>
      <c r="P896" s="72"/>
      <c r="Q896" s="72"/>
      <c r="R896" s="49"/>
    </row>
    <row r="897" spans="2:18" s="9" customFormat="1" x14ac:dyDescent="0.2">
      <c r="B897" s="10"/>
      <c r="C897" s="11"/>
      <c r="D897" s="25"/>
      <c r="E897" s="47"/>
      <c r="F897" s="27"/>
      <c r="G897" s="12"/>
      <c r="H897" s="20"/>
      <c r="I897" s="18"/>
      <c r="J897" s="18"/>
      <c r="K897" s="44"/>
      <c r="L897" s="11"/>
      <c r="M897" s="11"/>
      <c r="N897" s="11"/>
      <c r="O897" s="11"/>
      <c r="P897" s="72"/>
      <c r="Q897" s="72"/>
      <c r="R897" s="49"/>
    </row>
    <row r="898" spans="2:18" s="9" customFormat="1" x14ac:dyDescent="0.2">
      <c r="B898" s="10"/>
      <c r="C898" s="11"/>
      <c r="D898" s="25"/>
      <c r="E898" s="47"/>
      <c r="F898" s="27"/>
      <c r="G898" s="12"/>
      <c r="H898" s="20"/>
      <c r="I898" s="18"/>
      <c r="J898" s="18"/>
      <c r="K898" s="44"/>
      <c r="L898" s="11"/>
      <c r="M898" s="11"/>
      <c r="N898" s="11"/>
      <c r="O898" s="11"/>
      <c r="P898" s="72"/>
      <c r="Q898" s="72"/>
      <c r="R898" s="49"/>
    </row>
    <row r="899" spans="2:18" s="9" customFormat="1" x14ac:dyDescent="0.2">
      <c r="B899" s="10"/>
      <c r="C899" s="11"/>
      <c r="D899" s="25"/>
      <c r="E899" s="47"/>
      <c r="F899" s="27"/>
      <c r="G899" s="12"/>
      <c r="H899" s="20"/>
      <c r="I899" s="18"/>
      <c r="J899" s="18"/>
      <c r="K899" s="44"/>
      <c r="L899" s="11"/>
      <c r="M899" s="11"/>
      <c r="N899" s="11"/>
      <c r="O899" s="11"/>
      <c r="P899" s="72"/>
      <c r="Q899" s="72"/>
      <c r="R899" s="49"/>
    </row>
    <row r="900" spans="2:18" s="9" customFormat="1" x14ac:dyDescent="0.2">
      <c r="B900" s="10"/>
      <c r="C900" s="11"/>
      <c r="D900" s="25"/>
      <c r="E900" s="47"/>
      <c r="F900" s="27"/>
      <c r="G900" s="12"/>
      <c r="H900" s="20"/>
      <c r="I900" s="18"/>
      <c r="J900" s="18"/>
      <c r="K900" s="44"/>
      <c r="L900" s="11"/>
      <c r="M900" s="11"/>
      <c r="N900" s="11"/>
      <c r="O900" s="11"/>
      <c r="P900" s="72"/>
      <c r="Q900" s="72"/>
      <c r="R900" s="49"/>
    </row>
    <row r="901" spans="2:18" s="9" customFormat="1" x14ac:dyDescent="0.2">
      <c r="B901" s="10"/>
      <c r="C901" s="11"/>
      <c r="D901" s="25"/>
      <c r="E901" s="47"/>
      <c r="F901" s="27"/>
      <c r="G901" s="12"/>
      <c r="H901" s="20"/>
      <c r="I901" s="18"/>
      <c r="J901" s="18"/>
      <c r="K901" s="44"/>
      <c r="L901" s="11"/>
      <c r="M901" s="11"/>
      <c r="N901" s="11"/>
      <c r="O901" s="11"/>
      <c r="P901" s="72"/>
      <c r="Q901" s="72"/>
      <c r="R901" s="49"/>
    </row>
    <row r="902" spans="2:18" s="9" customFormat="1" x14ac:dyDescent="0.2">
      <c r="B902" s="10"/>
      <c r="C902" s="11"/>
      <c r="D902" s="25"/>
      <c r="E902" s="47"/>
      <c r="F902" s="27"/>
      <c r="G902" s="12"/>
      <c r="H902" s="20"/>
      <c r="I902" s="18"/>
      <c r="J902" s="18"/>
      <c r="K902" s="44"/>
      <c r="L902" s="11"/>
      <c r="M902" s="11"/>
      <c r="N902" s="11"/>
      <c r="O902" s="11"/>
      <c r="P902" s="72"/>
      <c r="Q902" s="72"/>
      <c r="R902" s="49"/>
    </row>
    <row r="903" spans="2:18" s="9" customFormat="1" x14ac:dyDescent="0.2">
      <c r="B903" s="10"/>
      <c r="C903" s="11"/>
      <c r="D903" s="25"/>
      <c r="E903" s="47"/>
      <c r="F903" s="27"/>
      <c r="G903" s="12"/>
      <c r="H903" s="20"/>
      <c r="I903" s="18"/>
      <c r="J903" s="18"/>
      <c r="K903" s="44"/>
      <c r="L903" s="11"/>
      <c r="M903" s="11"/>
      <c r="N903" s="11"/>
      <c r="O903" s="11"/>
      <c r="P903" s="72"/>
      <c r="Q903" s="72"/>
      <c r="R903" s="49"/>
    </row>
    <row r="904" spans="2:18" s="9" customFormat="1" x14ac:dyDescent="0.2">
      <c r="B904" s="10"/>
      <c r="C904" s="11"/>
      <c r="D904" s="25"/>
      <c r="E904" s="47"/>
      <c r="F904" s="27"/>
      <c r="G904" s="12"/>
      <c r="H904" s="20"/>
      <c r="I904" s="18"/>
      <c r="J904" s="18"/>
      <c r="K904" s="44"/>
      <c r="L904" s="11"/>
      <c r="M904" s="11"/>
      <c r="N904" s="11"/>
      <c r="O904" s="11"/>
      <c r="P904" s="72"/>
      <c r="Q904" s="72"/>
      <c r="R904" s="49"/>
    </row>
    <row r="905" spans="2:18" s="9" customFormat="1" x14ac:dyDescent="0.2">
      <c r="B905" s="10"/>
      <c r="C905" s="11"/>
      <c r="D905" s="25"/>
      <c r="E905" s="47"/>
      <c r="F905" s="27"/>
      <c r="G905" s="12"/>
      <c r="H905" s="20"/>
      <c r="I905" s="18"/>
      <c r="J905" s="18"/>
      <c r="K905" s="44"/>
      <c r="L905" s="11"/>
      <c r="M905" s="11"/>
      <c r="N905" s="11"/>
      <c r="O905" s="11"/>
      <c r="P905" s="72"/>
      <c r="Q905" s="72"/>
      <c r="R905" s="49"/>
    </row>
    <row r="906" spans="2:18" s="9" customFormat="1" x14ac:dyDescent="0.2">
      <c r="B906" s="10"/>
      <c r="C906" s="11"/>
      <c r="D906" s="25"/>
      <c r="E906" s="47"/>
      <c r="F906" s="27"/>
      <c r="G906" s="12"/>
      <c r="H906" s="20"/>
      <c r="I906" s="18"/>
      <c r="J906" s="18"/>
      <c r="K906" s="44"/>
      <c r="L906" s="11"/>
      <c r="M906" s="11"/>
      <c r="N906" s="11"/>
      <c r="O906" s="11"/>
      <c r="P906" s="72"/>
      <c r="Q906" s="72"/>
      <c r="R906" s="49"/>
    </row>
    <row r="907" spans="2:18" s="9" customFormat="1" x14ac:dyDescent="0.2">
      <c r="B907" s="10"/>
      <c r="C907" s="11"/>
      <c r="D907" s="25"/>
      <c r="E907" s="47"/>
      <c r="F907" s="27"/>
      <c r="G907" s="12"/>
      <c r="H907" s="20"/>
      <c r="I907" s="18"/>
      <c r="J907" s="18"/>
      <c r="K907" s="44"/>
      <c r="L907" s="11"/>
      <c r="M907" s="11"/>
      <c r="N907" s="11"/>
      <c r="O907" s="11"/>
      <c r="P907" s="72"/>
      <c r="Q907" s="72"/>
      <c r="R907" s="49"/>
    </row>
    <row r="908" spans="2:18" s="9" customFormat="1" x14ac:dyDescent="0.2">
      <c r="B908" s="10"/>
      <c r="C908" s="11"/>
      <c r="D908" s="25"/>
      <c r="E908" s="47"/>
      <c r="F908" s="27"/>
      <c r="G908" s="12"/>
      <c r="H908" s="20"/>
      <c r="I908" s="18"/>
      <c r="J908" s="18"/>
      <c r="K908" s="44"/>
      <c r="L908" s="11"/>
      <c r="M908" s="11"/>
      <c r="N908" s="11"/>
      <c r="O908" s="11"/>
      <c r="P908" s="72"/>
      <c r="Q908" s="72"/>
      <c r="R908" s="49"/>
    </row>
    <row r="909" spans="2:18" s="9" customFormat="1" x14ac:dyDescent="0.2">
      <c r="B909" s="10"/>
      <c r="C909" s="11"/>
      <c r="D909" s="25"/>
      <c r="E909" s="47"/>
      <c r="F909" s="27"/>
      <c r="G909" s="12"/>
      <c r="H909" s="20"/>
      <c r="I909" s="18"/>
      <c r="J909" s="18"/>
      <c r="K909" s="44"/>
      <c r="L909" s="11"/>
      <c r="M909" s="11"/>
      <c r="N909" s="11"/>
      <c r="O909" s="11"/>
      <c r="P909" s="72"/>
      <c r="Q909" s="72"/>
      <c r="R909" s="49"/>
    </row>
    <row r="910" spans="2:18" s="9" customFormat="1" x14ac:dyDescent="0.2">
      <c r="B910" s="10"/>
      <c r="C910" s="11"/>
      <c r="D910" s="25"/>
      <c r="E910" s="47"/>
      <c r="F910" s="27"/>
      <c r="G910" s="12"/>
      <c r="H910" s="20"/>
      <c r="I910" s="18"/>
      <c r="J910" s="18"/>
      <c r="K910" s="44"/>
      <c r="L910" s="11"/>
      <c r="M910" s="11"/>
      <c r="N910" s="11"/>
      <c r="O910" s="11"/>
      <c r="P910" s="72"/>
      <c r="Q910" s="72"/>
      <c r="R910" s="49"/>
    </row>
    <row r="911" spans="2:18" s="9" customFormat="1" x14ac:dyDescent="0.2">
      <c r="B911" s="10"/>
      <c r="C911" s="11"/>
      <c r="D911" s="25"/>
      <c r="E911" s="47"/>
      <c r="F911" s="27"/>
      <c r="G911" s="12"/>
      <c r="H911" s="20"/>
      <c r="I911" s="18"/>
      <c r="J911" s="18"/>
      <c r="K911" s="44"/>
      <c r="L911" s="11"/>
      <c r="M911" s="11"/>
      <c r="N911" s="11"/>
      <c r="O911" s="11"/>
      <c r="P911" s="72"/>
      <c r="Q911" s="72"/>
      <c r="R911" s="49"/>
    </row>
    <row r="912" spans="2:18" s="9" customFormat="1" x14ac:dyDescent="0.2">
      <c r="B912" s="10"/>
      <c r="C912" s="11"/>
      <c r="D912" s="25"/>
      <c r="E912" s="47"/>
      <c r="F912" s="27"/>
      <c r="G912" s="12"/>
      <c r="H912" s="20"/>
      <c r="I912" s="18"/>
      <c r="J912" s="18"/>
      <c r="K912" s="44"/>
      <c r="L912" s="11"/>
      <c r="M912" s="11"/>
      <c r="N912" s="11"/>
      <c r="O912" s="11"/>
      <c r="P912" s="72"/>
      <c r="Q912" s="72"/>
      <c r="R912" s="49"/>
    </row>
    <row r="913" spans="2:18" s="9" customFormat="1" x14ac:dyDescent="0.2">
      <c r="B913" s="10"/>
      <c r="C913" s="11"/>
      <c r="D913" s="25"/>
      <c r="E913" s="47"/>
      <c r="F913" s="27"/>
      <c r="G913" s="12"/>
      <c r="H913" s="20"/>
      <c r="I913" s="18"/>
      <c r="J913" s="18"/>
      <c r="K913" s="44"/>
      <c r="L913" s="11"/>
      <c r="M913" s="11"/>
      <c r="N913" s="11"/>
      <c r="O913" s="11"/>
      <c r="P913" s="72"/>
      <c r="Q913" s="72"/>
      <c r="R913" s="49"/>
    </row>
    <row r="914" spans="2:18" s="9" customFormat="1" x14ac:dyDescent="0.2">
      <c r="B914" s="10"/>
      <c r="C914" s="11"/>
      <c r="D914" s="25"/>
      <c r="E914" s="47"/>
      <c r="F914" s="27"/>
      <c r="G914" s="12"/>
      <c r="H914" s="20"/>
      <c r="I914" s="18"/>
      <c r="J914" s="18"/>
      <c r="K914" s="44"/>
      <c r="L914" s="11"/>
      <c r="M914" s="11"/>
      <c r="N914" s="11"/>
      <c r="O914" s="11"/>
      <c r="P914" s="72"/>
      <c r="Q914" s="72"/>
      <c r="R914" s="49"/>
    </row>
    <row r="915" spans="2:18" s="9" customFormat="1" x14ac:dyDescent="0.2">
      <c r="B915" s="10"/>
      <c r="C915" s="11"/>
      <c r="D915" s="25"/>
      <c r="E915" s="47"/>
      <c r="F915" s="27"/>
      <c r="G915" s="12"/>
      <c r="H915" s="20"/>
      <c r="I915" s="18"/>
      <c r="J915" s="18"/>
      <c r="K915" s="44"/>
      <c r="L915" s="11"/>
      <c r="M915" s="11"/>
      <c r="N915" s="11"/>
      <c r="O915" s="11"/>
      <c r="P915" s="72"/>
      <c r="Q915" s="72"/>
      <c r="R915" s="49"/>
    </row>
    <row r="916" spans="2:18" s="9" customFormat="1" x14ac:dyDescent="0.2">
      <c r="B916" s="10"/>
      <c r="C916" s="11"/>
      <c r="D916" s="25"/>
      <c r="E916" s="47"/>
      <c r="F916" s="27"/>
      <c r="G916" s="12"/>
      <c r="H916" s="20"/>
      <c r="I916" s="18"/>
      <c r="J916" s="18"/>
      <c r="K916" s="44"/>
      <c r="L916" s="11"/>
      <c r="M916" s="11"/>
      <c r="N916" s="11"/>
      <c r="O916" s="11"/>
      <c r="P916" s="72"/>
      <c r="Q916" s="72"/>
      <c r="R916" s="49"/>
    </row>
    <row r="917" spans="2:18" s="9" customFormat="1" x14ac:dyDescent="0.2">
      <c r="B917" s="10"/>
      <c r="C917" s="11"/>
      <c r="D917" s="25"/>
      <c r="E917" s="47"/>
      <c r="F917" s="27"/>
      <c r="G917" s="12"/>
      <c r="H917" s="20"/>
      <c r="I917" s="18"/>
      <c r="J917" s="18"/>
      <c r="K917" s="44"/>
      <c r="L917" s="11"/>
      <c r="M917" s="11"/>
      <c r="N917" s="11"/>
      <c r="O917" s="11"/>
      <c r="P917" s="72"/>
      <c r="Q917" s="72"/>
      <c r="R917" s="49"/>
    </row>
    <row r="918" spans="2:18" s="9" customFormat="1" x14ac:dyDescent="0.2">
      <c r="B918" s="10"/>
      <c r="C918" s="11"/>
      <c r="D918" s="25"/>
      <c r="E918" s="47"/>
      <c r="F918" s="27"/>
      <c r="G918" s="12"/>
      <c r="H918" s="20"/>
      <c r="I918" s="18"/>
      <c r="J918" s="18"/>
      <c r="K918" s="44"/>
      <c r="L918" s="11"/>
      <c r="M918" s="11"/>
      <c r="N918" s="11"/>
      <c r="O918" s="11"/>
      <c r="P918" s="72"/>
      <c r="Q918" s="72"/>
      <c r="R918" s="49"/>
    </row>
    <row r="919" spans="2:18" s="9" customFormat="1" x14ac:dyDescent="0.2">
      <c r="B919" s="10"/>
      <c r="C919" s="11"/>
      <c r="D919" s="25"/>
      <c r="E919" s="47"/>
      <c r="F919" s="27"/>
      <c r="G919" s="12"/>
      <c r="H919" s="20"/>
      <c r="I919" s="18"/>
      <c r="J919" s="18"/>
      <c r="K919" s="44"/>
      <c r="L919" s="11"/>
      <c r="M919" s="11"/>
      <c r="N919" s="11"/>
      <c r="O919" s="11"/>
      <c r="P919" s="72"/>
      <c r="Q919" s="72"/>
      <c r="R919" s="49"/>
    </row>
    <row r="920" spans="2:18" s="9" customFormat="1" x14ac:dyDescent="0.2">
      <c r="B920" s="10"/>
      <c r="C920" s="11"/>
      <c r="D920" s="25"/>
      <c r="E920" s="47"/>
      <c r="F920" s="27"/>
      <c r="G920" s="12"/>
      <c r="H920" s="20"/>
      <c r="I920" s="18"/>
      <c r="J920" s="18"/>
      <c r="K920" s="44"/>
      <c r="L920" s="11"/>
      <c r="M920" s="11"/>
      <c r="N920" s="11"/>
      <c r="O920" s="11"/>
      <c r="P920" s="72"/>
      <c r="Q920" s="72"/>
      <c r="R920" s="49"/>
    </row>
    <row r="921" spans="2:18" s="9" customFormat="1" x14ac:dyDescent="0.2">
      <c r="B921" s="10"/>
      <c r="C921" s="11"/>
      <c r="D921" s="25"/>
      <c r="E921" s="47"/>
      <c r="F921" s="27"/>
      <c r="G921" s="12"/>
      <c r="H921" s="20"/>
      <c r="I921" s="18"/>
      <c r="J921" s="18"/>
      <c r="K921" s="44"/>
      <c r="L921" s="11"/>
      <c r="M921" s="11"/>
      <c r="N921" s="11"/>
      <c r="O921" s="11"/>
      <c r="P921" s="72"/>
      <c r="Q921" s="72"/>
      <c r="R921" s="49"/>
    </row>
    <row r="922" spans="2:18" s="9" customFormat="1" x14ac:dyDescent="0.2">
      <c r="B922" s="10"/>
      <c r="C922" s="11"/>
      <c r="D922" s="25"/>
      <c r="E922" s="47"/>
      <c r="F922" s="27"/>
      <c r="G922" s="12"/>
      <c r="H922" s="20"/>
      <c r="I922" s="18"/>
      <c r="J922" s="18"/>
      <c r="K922" s="44"/>
      <c r="L922" s="11"/>
      <c r="M922" s="11"/>
      <c r="N922" s="11"/>
      <c r="O922" s="11"/>
      <c r="P922" s="72"/>
      <c r="Q922" s="72"/>
      <c r="R922" s="49"/>
    </row>
    <row r="923" spans="2:18" s="9" customFormat="1" x14ac:dyDescent="0.2">
      <c r="B923" s="10"/>
      <c r="C923" s="11"/>
      <c r="D923" s="25"/>
      <c r="E923" s="47"/>
      <c r="F923" s="27"/>
      <c r="G923" s="12"/>
      <c r="H923" s="20"/>
      <c r="I923" s="18"/>
      <c r="J923" s="18"/>
      <c r="K923" s="44"/>
      <c r="L923" s="11"/>
      <c r="M923" s="11"/>
      <c r="N923" s="11"/>
      <c r="O923" s="11"/>
      <c r="P923" s="72"/>
      <c r="Q923" s="72"/>
      <c r="R923" s="49"/>
    </row>
    <row r="924" spans="2:18" s="9" customFormat="1" x14ac:dyDescent="0.2">
      <c r="B924" s="10"/>
      <c r="C924" s="11"/>
      <c r="D924" s="25"/>
      <c r="E924" s="47"/>
      <c r="F924" s="27"/>
      <c r="G924" s="12"/>
      <c r="H924" s="20"/>
      <c r="I924" s="18"/>
      <c r="J924" s="18"/>
      <c r="K924" s="44"/>
      <c r="L924" s="11"/>
      <c r="M924" s="11"/>
      <c r="N924" s="11"/>
      <c r="O924" s="11"/>
      <c r="P924" s="72"/>
      <c r="Q924" s="72"/>
      <c r="R924" s="49"/>
    </row>
    <row r="925" spans="2:18" s="9" customFormat="1" x14ac:dyDescent="0.2">
      <c r="B925" s="10"/>
      <c r="C925" s="11"/>
      <c r="D925" s="25"/>
      <c r="E925" s="47"/>
      <c r="F925" s="27"/>
      <c r="G925" s="12"/>
      <c r="H925" s="20"/>
      <c r="I925" s="18"/>
      <c r="J925" s="18"/>
      <c r="K925" s="44"/>
      <c r="L925" s="11"/>
      <c r="M925" s="11"/>
      <c r="N925" s="11"/>
      <c r="O925" s="11"/>
      <c r="P925" s="72"/>
      <c r="Q925" s="72"/>
      <c r="R925" s="49"/>
    </row>
    <row r="926" spans="2:18" s="9" customFormat="1" x14ac:dyDescent="0.2">
      <c r="B926" s="10"/>
      <c r="C926" s="11"/>
      <c r="D926" s="25"/>
      <c r="E926" s="47"/>
      <c r="F926" s="27"/>
      <c r="G926" s="12"/>
      <c r="H926" s="20"/>
      <c r="I926" s="18"/>
      <c r="J926" s="18"/>
      <c r="K926" s="44"/>
      <c r="L926" s="11"/>
      <c r="M926" s="11"/>
      <c r="N926" s="11"/>
      <c r="O926" s="11"/>
      <c r="P926" s="72"/>
      <c r="Q926" s="72"/>
      <c r="R926" s="49"/>
    </row>
    <row r="927" spans="2:18" s="9" customFormat="1" x14ac:dyDescent="0.2">
      <c r="B927" s="10"/>
      <c r="C927" s="11"/>
      <c r="D927" s="25"/>
      <c r="E927" s="47"/>
      <c r="F927" s="27"/>
      <c r="G927" s="12"/>
      <c r="H927" s="20"/>
      <c r="I927" s="18"/>
      <c r="J927" s="18"/>
      <c r="K927" s="44"/>
      <c r="L927" s="11"/>
      <c r="M927" s="11"/>
      <c r="N927" s="11"/>
      <c r="O927" s="11"/>
      <c r="P927" s="72"/>
      <c r="Q927" s="72"/>
      <c r="R927" s="49"/>
    </row>
    <row r="928" spans="2:18" s="9" customFormat="1" x14ac:dyDescent="0.2">
      <c r="B928" s="10"/>
      <c r="C928" s="11"/>
      <c r="D928" s="25"/>
      <c r="E928" s="47"/>
      <c r="F928" s="27"/>
      <c r="G928" s="12"/>
      <c r="H928" s="20"/>
      <c r="I928" s="18"/>
      <c r="J928" s="18"/>
      <c r="K928" s="44"/>
      <c r="L928" s="11"/>
      <c r="M928" s="11"/>
      <c r="N928" s="11"/>
      <c r="O928" s="11"/>
      <c r="P928" s="72"/>
      <c r="Q928" s="72"/>
      <c r="R928" s="49"/>
    </row>
    <row r="929" spans="2:18" s="9" customFormat="1" x14ac:dyDescent="0.2">
      <c r="B929" s="10"/>
      <c r="C929" s="11"/>
      <c r="D929" s="25"/>
      <c r="E929" s="47"/>
      <c r="F929" s="27"/>
      <c r="G929" s="12"/>
      <c r="H929" s="20"/>
      <c r="I929" s="18"/>
      <c r="J929" s="18"/>
      <c r="K929" s="44"/>
      <c r="L929" s="11"/>
      <c r="M929" s="11"/>
      <c r="N929" s="11"/>
      <c r="O929" s="11"/>
      <c r="P929" s="72"/>
      <c r="Q929" s="72"/>
      <c r="R929" s="49"/>
    </row>
    <row r="930" spans="2:18" s="9" customFormat="1" x14ac:dyDescent="0.2">
      <c r="B930" s="10"/>
      <c r="C930" s="11"/>
      <c r="D930" s="25"/>
      <c r="E930" s="47"/>
      <c r="F930" s="27"/>
      <c r="G930" s="12"/>
      <c r="H930" s="20"/>
      <c r="I930" s="18"/>
      <c r="J930" s="18"/>
      <c r="K930" s="44"/>
      <c r="L930" s="11"/>
      <c r="M930" s="11"/>
      <c r="N930" s="11"/>
      <c r="O930" s="11"/>
      <c r="P930" s="72"/>
      <c r="Q930" s="72"/>
      <c r="R930" s="49"/>
    </row>
    <row r="931" spans="2:18" s="9" customFormat="1" x14ac:dyDescent="0.2">
      <c r="B931" s="10"/>
      <c r="C931" s="11"/>
      <c r="D931" s="25"/>
      <c r="E931" s="47"/>
      <c r="F931" s="27"/>
      <c r="G931" s="12"/>
      <c r="H931" s="20"/>
      <c r="I931" s="18"/>
      <c r="J931" s="18"/>
      <c r="K931" s="44"/>
      <c r="L931" s="11"/>
      <c r="M931" s="11"/>
      <c r="N931" s="11"/>
      <c r="O931" s="11"/>
      <c r="P931" s="72"/>
      <c r="Q931" s="72"/>
      <c r="R931" s="49"/>
    </row>
    <row r="932" spans="2:18" s="9" customFormat="1" x14ac:dyDescent="0.2">
      <c r="B932" s="10"/>
      <c r="C932" s="11"/>
      <c r="D932" s="25"/>
      <c r="E932" s="47"/>
      <c r="F932" s="27"/>
      <c r="G932" s="12"/>
      <c r="H932" s="20"/>
      <c r="I932" s="18"/>
      <c r="J932" s="18"/>
      <c r="K932" s="44"/>
      <c r="L932" s="11"/>
      <c r="M932" s="11"/>
      <c r="N932" s="11"/>
      <c r="O932" s="11"/>
      <c r="P932" s="72"/>
      <c r="Q932" s="72"/>
      <c r="R932" s="49"/>
    </row>
    <row r="933" spans="2:18" s="9" customFormat="1" x14ac:dyDescent="0.2">
      <c r="B933" s="10"/>
      <c r="C933" s="11"/>
      <c r="D933" s="25"/>
      <c r="E933" s="47"/>
      <c r="F933" s="27"/>
      <c r="G933" s="12"/>
      <c r="H933" s="20"/>
      <c r="I933" s="18"/>
      <c r="J933" s="18"/>
      <c r="K933" s="44"/>
      <c r="L933" s="11"/>
      <c r="M933" s="11"/>
      <c r="N933" s="11"/>
      <c r="O933" s="11"/>
      <c r="P933" s="72"/>
      <c r="Q933" s="72"/>
      <c r="R933" s="49"/>
    </row>
    <row r="934" spans="2:18" s="9" customFormat="1" x14ac:dyDescent="0.2">
      <c r="B934" s="10"/>
      <c r="C934" s="11"/>
      <c r="D934" s="25"/>
      <c r="E934" s="47"/>
      <c r="F934" s="27"/>
      <c r="G934" s="12"/>
      <c r="H934" s="20"/>
      <c r="I934" s="18"/>
      <c r="J934" s="18"/>
      <c r="K934" s="44"/>
      <c r="L934" s="11"/>
      <c r="M934" s="11"/>
      <c r="N934" s="11"/>
      <c r="O934" s="11"/>
      <c r="P934" s="72"/>
      <c r="Q934" s="72"/>
      <c r="R934" s="49"/>
    </row>
    <row r="935" spans="2:18" s="9" customFormat="1" x14ac:dyDescent="0.2">
      <c r="B935" s="10"/>
      <c r="C935" s="11"/>
      <c r="D935" s="25"/>
      <c r="E935" s="47"/>
      <c r="F935" s="27"/>
      <c r="G935" s="12"/>
      <c r="H935" s="20"/>
      <c r="I935" s="18"/>
      <c r="J935" s="18"/>
      <c r="K935" s="44"/>
      <c r="L935" s="11"/>
      <c r="M935" s="11"/>
      <c r="N935" s="11"/>
      <c r="O935" s="11"/>
      <c r="P935" s="72"/>
      <c r="Q935" s="72"/>
      <c r="R935" s="49"/>
    </row>
    <row r="936" spans="2:18" s="9" customFormat="1" x14ac:dyDescent="0.2">
      <c r="B936" s="10"/>
      <c r="C936" s="11"/>
      <c r="D936" s="25"/>
      <c r="E936" s="47"/>
      <c r="F936" s="27"/>
      <c r="G936" s="12"/>
      <c r="H936" s="20"/>
      <c r="I936" s="18"/>
      <c r="J936" s="18"/>
      <c r="K936" s="44"/>
      <c r="L936" s="11"/>
      <c r="M936" s="11"/>
      <c r="N936" s="11"/>
      <c r="O936" s="11"/>
      <c r="P936" s="72"/>
      <c r="Q936" s="72"/>
      <c r="R936" s="49"/>
    </row>
    <row r="937" spans="2:18" s="9" customFormat="1" x14ac:dyDescent="0.2">
      <c r="B937" s="10"/>
      <c r="C937" s="11"/>
      <c r="D937" s="25"/>
      <c r="E937" s="47"/>
      <c r="F937" s="27"/>
      <c r="G937" s="12"/>
      <c r="H937" s="20"/>
      <c r="I937" s="18"/>
      <c r="J937" s="18"/>
      <c r="K937" s="44"/>
      <c r="L937" s="11"/>
      <c r="M937" s="11"/>
      <c r="N937" s="11"/>
      <c r="O937" s="11"/>
      <c r="P937" s="72"/>
      <c r="Q937" s="72"/>
      <c r="R937" s="49"/>
    </row>
    <row r="938" spans="2:18" s="9" customFormat="1" x14ac:dyDescent="0.2">
      <c r="B938" s="10"/>
      <c r="C938" s="11"/>
      <c r="D938" s="25"/>
      <c r="E938" s="47"/>
      <c r="F938" s="27"/>
      <c r="G938" s="12"/>
      <c r="H938" s="20"/>
      <c r="I938" s="18"/>
      <c r="J938" s="18"/>
      <c r="K938" s="44"/>
      <c r="L938" s="11"/>
      <c r="M938" s="11"/>
      <c r="N938" s="11"/>
      <c r="O938" s="11"/>
      <c r="P938" s="72"/>
      <c r="Q938" s="72"/>
      <c r="R938" s="49"/>
    </row>
    <row r="939" spans="2:18" s="9" customFormat="1" x14ac:dyDescent="0.2">
      <c r="B939" s="10"/>
      <c r="C939" s="11"/>
      <c r="D939" s="25"/>
      <c r="E939" s="47"/>
      <c r="F939" s="27"/>
      <c r="G939" s="12"/>
      <c r="H939" s="20"/>
      <c r="I939" s="18"/>
      <c r="J939" s="18"/>
      <c r="K939" s="44"/>
      <c r="L939" s="11"/>
      <c r="M939" s="11"/>
      <c r="N939" s="11"/>
      <c r="O939" s="11"/>
      <c r="P939" s="72"/>
      <c r="Q939" s="72"/>
      <c r="R939" s="49"/>
    </row>
    <row r="940" spans="2:18" s="9" customFormat="1" x14ac:dyDescent="0.2">
      <c r="B940" s="10"/>
      <c r="C940" s="11"/>
      <c r="D940" s="25"/>
      <c r="E940" s="47"/>
      <c r="F940" s="27"/>
      <c r="G940" s="12"/>
      <c r="H940" s="20"/>
      <c r="I940" s="18"/>
      <c r="J940" s="18"/>
      <c r="K940" s="44"/>
      <c r="L940" s="11"/>
      <c r="M940" s="11"/>
      <c r="N940" s="11"/>
      <c r="O940" s="11"/>
      <c r="P940" s="72"/>
      <c r="Q940" s="72"/>
      <c r="R940" s="49"/>
    </row>
    <row r="941" spans="2:18" s="9" customFormat="1" x14ac:dyDescent="0.2">
      <c r="B941" s="10"/>
      <c r="C941" s="11"/>
      <c r="D941" s="25"/>
      <c r="E941" s="47"/>
      <c r="F941" s="27"/>
      <c r="G941" s="12"/>
      <c r="H941" s="20"/>
      <c r="I941" s="18"/>
      <c r="J941" s="18"/>
      <c r="K941" s="44"/>
      <c r="L941" s="11"/>
      <c r="M941" s="11"/>
      <c r="N941" s="11"/>
      <c r="O941" s="11"/>
      <c r="P941" s="72"/>
      <c r="Q941" s="72"/>
      <c r="R941" s="49"/>
    </row>
    <row r="942" spans="2:18" s="9" customFormat="1" x14ac:dyDescent="0.2">
      <c r="B942" s="10"/>
      <c r="C942" s="11"/>
      <c r="D942" s="25"/>
      <c r="E942" s="47"/>
      <c r="F942" s="27"/>
      <c r="G942" s="12"/>
      <c r="H942" s="20"/>
      <c r="I942" s="18"/>
      <c r="J942" s="18"/>
      <c r="K942" s="44"/>
      <c r="L942" s="11"/>
      <c r="M942" s="11"/>
      <c r="N942" s="11"/>
      <c r="O942" s="11"/>
      <c r="P942" s="72"/>
      <c r="Q942" s="72"/>
      <c r="R942" s="49"/>
    </row>
    <row r="943" spans="2:18" s="9" customFormat="1" x14ac:dyDescent="0.2">
      <c r="B943" s="10"/>
      <c r="C943" s="11"/>
      <c r="D943" s="25"/>
      <c r="E943" s="47"/>
      <c r="F943" s="27"/>
      <c r="G943" s="12"/>
      <c r="H943" s="20"/>
      <c r="I943" s="18"/>
      <c r="J943" s="18"/>
      <c r="K943" s="44"/>
      <c r="L943" s="11"/>
      <c r="M943" s="11"/>
      <c r="N943" s="11"/>
      <c r="O943" s="11"/>
      <c r="P943" s="72"/>
      <c r="Q943" s="72"/>
      <c r="R943" s="49"/>
    </row>
    <row r="944" spans="2:18" s="9" customFormat="1" x14ac:dyDescent="0.2">
      <c r="B944" s="10"/>
      <c r="C944" s="11"/>
      <c r="D944" s="25"/>
      <c r="E944" s="47"/>
      <c r="F944" s="27"/>
      <c r="G944" s="12"/>
      <c r="H944" s="20"/>
      <c r="I944" s="18"/>
      <c r="J944" s="18"/>
      <c r="K944" s="44"/>
      <c r="L944" s="11"/>
      <c r="M944" s="11"/>
      <c r="N944" s="11"/>
      <c r="O944" s="11"/>
      <c r="P944" s="72"/>
      <c r="Q944" s="72"/>
      <c r="R944" s="49"/>
    </row>
    <row r="945" spans="2:18" s="9" customFormat="1" x14ac:dyDescent="0.2">
      <c r="B945" s="10"/>
      <c r="C945" s="11"/>
      <c r="D945" s="25"/>
      <c r="E945" s="47"/>
      <c r="F945" s="27"/>
      <c r="G945" s="12"/>
      <c r="H945" s="20"/>
      <c r="I945" s="18"/>
      <c r="J945" s="18"/>
      <c r="K945" s="44"/>
      <c r="L945" s="11"/>
      <c r="M945" s="11"/>
      <c r="N945" s="11"/>
      <c r="O945" s="11"/>
      <c r="P945" s="72"/>
      <c r="Q945" s="72"/>
      <c r="R945" s="49"/>
    </row>
    <row r="946" spans="2:18" s="9" customFormat="1" x14ac:dyDescent="0.2">
      <c r="B946" s="10"/>
      <c r="C946" s="11"/>
      <c r="D946" s="25"/>
      <c r="E946" s="47"/>
      <c r="F946" s="27"/>
      <c r="G946" s="12"/>
      <c r="H946" s="20"/>
      <c r="I946" s="18"/>
      <c r="J946" s="18"/>
      <c r="K946" s="44"/>
      <c r="L946" s="11"/>
      <c r="M946" s="11"/>
      <c r="N946" s="11"/>
      <c r="O946" s="11"/>
      <c r="P946" s="72"/>
      <c r="Q946" s="72"/>
      <c r="R946" s="49"/>
    </row>
    <row r="947" spans="2:18" s="9" customFormat="1" x14ac:dyDescent="0.2">
      <c r="B947" s="10"/>
      <c r="C947" s="11"/>
      <c r="D947" s="25"/>
      <c r="E947" s="47"/>
      <c r="F947" s="27"/>
      <c r="G947" s="12"/>
      <c r="H947" s="20"/>
      <c r="I947" s="18"/>
      <c r="J947" s="18"/>
      <c r="K947" s="44"/>
      <c r="L947" s="11"/>
      <c r="M947" s="11"/>
      <c r="N947" s="11"/>
      <c r="O947" s="11"/>
      <c r="P947" s="72"/>
      <c r="Q947" s="72"/>
      <c r="R947" s="49"/>
    </row>
    <row r="948" spans="2:18" s="9" customFormat="1" x14ac:dyDescent="0.2">
      <c r="B948" s="10"/>
      <c r="C948" s="11"/>
      <c r="D948" s="25"/>
      <c r="E948" s="47"/>
      <c r="F948" s="27"/>
      <c r="G948" s="12"/>
      <c r="H948" s="20"/>
      <c r="I948" s="18"/>
      <c r="J948" s="18"/>
      <c r="K948" s="44"/>
      <c r="L948" s="11"/>
      <c r="M948" s="11"/>
      <c r="N948" s="11"/>
      <c r="O948" s="11"/>
      <c r="P948" s="72"/>
      <c r="Q948" s="72"/>
      <c r="R948" s="49"/>
    </row>
    <row r="949" spans="2:18" s="9" customFormat="1" x14ac:dyDescent="0.2">
      <c r="B949" s="10"/>
      <c r="C949" s="11"/>
      <c r="D949" s="25"/>
      <c r="E949" s="47"/>
      <c r="F949" s="27"/>
      <c r="G949" s="12"/>
      <c r="H949" s="20"/>
      <c r="I949" s="18"/>
      <c r="J949" s="18"/>
      <c r="K949" s="44"/>
      <c r="L949" s="11"/>
      <c r="M949" s="11"/>
      <c r="N949" s="11"/>
      <c r="O949" s="11"/>
      <c r="P949" s="72"/>
      <c r="Q949" s="72"/>
      <c r="R949" s="49"/>
    </row>
    <row r="950" spans="2:18" s="9" customFormat="1" x14ac:dyDescent="0.2">
      <c r="B950" s="10"/>
      <c r="C950" s="11"/>
      <c r="D950" s="25"/>
      <c r="E950" s="47"/>
      <c r="F950" s="27"/>
      <c r="G950" s="12"/>
      <c r="H950" s="20"/>
      <c r="I950" s="18"/>
      <c r="J950" s="18"/>
      <c r="K950" s="44"/>
      <c r="L950" s="11"/>
      <c r="M950" s="11"/>
      <c r="N950" s="11"/>
      <c r="O950" s="11"/>
      <c r="P950" s="72"/>
      <c r="Q950" s="72"/>
      <c r="R950" s="49"/>
    </row>
    <row r="951" spans="2:18" s="9" customFormat="1" x14ac:dyDescent="0.2">
      <c r="B951" s="10"/>
      <c r="C951" s="11"/>
      <c r="D951" s="25"/>
      <c r="E951" s="47"/>
      <c r="F951" s="27"/>
      <c r="G951" s="12"/>
      <c r="H951" s="20"/>
      <c r="I951" s="18"/>
      <c r="J951" s="18"/>
      <c r="K951" s="44"/>
      <c r="L951" s="11"/>
      <c r="M951" s="11"/>
      <c r="N951" s="11"/>
      <c r="O951" s="11"/>
      <c r="P951" s="72"/>
      <c r="Q951" s="72"/>
      <c r="R951" s="49"/>
    </row>
    <row r="952" spans="2:18" s="9" customFormat="1" x14ac:dyDescent="0.2">
      <c r="B952" s="10"/>
      <c r="C952" s="11"/>
      <c r="D952" s="25"/>
      <c r="E952" s="47"/>
      <c r="F952" s="27"/>
      <c r="G952" s="12"/>
      <c r="H952" s="20"/>
      <c r="I952" s="18"/>
      <c r="J952" s="18"/>
      <c r="K952" s="44"/>
      <c r="L952" s="11"/>
      <c r="M952" s="11"/>
      <c r="N952" s="11"/>
      <c r="O952" s="11"/>
      <c r="P952" s="72"/>
      <c r="Q952" s="72"/>
      <c r="R952" s="49"/>
    </row>
    <row r="953" spans="2:18" s="9" customFormat="1" x14ac:dyDescent="0.2">
      <c r="B953" s="10"/>
      <c r="C953" s="11"/>
      <c r="D953" s="25"/>
      <c r="E953" s="47"/>
      <c r="F953" s="27"/>
      <c r="G953" s="12"/>
      <c r="H953" s="20"/>
      <c r="I953" s="18"/>
      <c r="J953" s="18"/>
      <c r="K953" s="44"/>
      <c r="L953" s="11"/>
      <c r="M953" s="11"/>
      <c r="N953" s="11"/>
      <c r="O953" s="11"/>
      <c r="P953" s="72"/>
      <c r="Q953" s="72"/>
      <c r="R953" s="49"/>
    </row>
    <row r="954" spans="2:18" s="9" customFormat="1" x14ac:dyDescent="0.2">
      <c r="B954" s="10"/>
      <c r="C954" s="11"/>
      <c r="D954" s="25"/>
      <c r="E954" s="47"/>
      <c r="F954" s="27"/>
      <c r="G954" s="12"/>
      <c r="H954" s="20"/>
      <c r="I954" s="18"/>
      <c r="J954" s="18"/>
      <c r="K954" s="44"/>
      <c r="L954" s="11"/>
      <c r="M954" s="11"/>
      <c r="N954" s="11"/>
      <c r="O954" s="11"/>
      <c r="P954" s="72"/>
      <c r="Q954" s="72"/>
      <c r="R954" s="49"/>
    </row>
    <row r="955" spans="2:18" s="9" customFormat="1" x14ac:dyDescent="0.2">
      <c r="B955" s="10"/>
      <c r="C955" s="11"/>
      <c r="D955" s="25"/>
      <c r="E955" s="47"/>
      <c r="F955" s="27"/>
      <c r="G955" s="12"/>
      <c r="H955" s="20"/>
      <c r="I955" s="18"/>
      <c r="J955" s="18"/>
      <c r="K955" s="44"/>
      <c r="L955" s="11"/>
      <c r="M955" s="11"/>
      <c r="N955" s="11"/>
      <c r="O955" s="11"/>
      <c r="P955" s="72"/>
      <c r="Q955" s="72"/>
      <c r="R955" s="49"/>
    </row>
    <row r="956" spans="2:18" s="9" customFormat="1" x14ac:dyDescent="0.2">
      <c r="B956" s="10"/>
      <c r="C956" s="11"/>
      <c r="D956" s="25"/>
      <c r="E956" s="47"/>
      <c r="F956" s="27"/>
      <c r="G956" s="12"/>
      <c r="H956" s="20"/>
      <c r="I956" s="18"/>
      <c r="J956" s="18"/>
      <c r="K956" s="44"/>
      <c r="L956" s="11"/>
      <c r="M956" s="11"/>
      <c r="N956" s="11"/>
      <c r="O956" s="11"/>
      <c r="P956" s="72"/>
      <c r="Q956" s="72"/>
      <c r="R956" s="49"/>
    </row>
    <row r="957" spans="2:18" s="9" customFormat="1" x14ac:dyDescent="0.2">
      <c r="B957" s="10"/>
      <c r="C957" s="11"/>
      <c r="D957" s="25"/>
      <c r="E957" s="47"/>
      <c r="F957" s="27"/>
      <c r="G957" s="12"/>
      <c r="H957" s="20"/>
      <c r="I957" s="18"/>
      <c r="J957" s="18"/>
      <c r="K957" s="44"/>
      <c r="L957" s="11"/>
      <c r="M957" s="11"/>
      <c r="N957" s="11"/>
      <c r="O957" s="11"/>
      <c r="P957" s="72"/>
      <c r="Q957" s="72"/>
      <c r="R957" s="49"/>
    </row>
    <row r="958" spans="2:18" s="9" customFormat="1" x14ac:dyDescent="0.2">
      <c r="B958" s="10"/>
      <c r="C958" s="11"/>
      <c r="D958" s="25"/>
      <c r="E958" s="47"/>
      <c r="F958" s="27"/>
      <c r="G958" s="12"/>
      <c r="H958" s="20"/>
      <c r="I958" s="18"/>
      <c r="J958" s="18"/>
      <c r="K958" s="44"/>
      <c r="L958" s="11"/>
      <c r="M958" s="11"/>
      <c r="N958" s="11"/>
      <c r="O958" s="11"/>
      <c r="P958" s="72"/>
      <c r="Q958" s="72"/>
      <c r="R958" s="49"/>
    </row>
    <row r="959" spans="2:18" s="9" customFormat="1" x14ac:dyDescent="0.2">
      <c r="B959" s="10"/>
      <c r="C959" s="11"/>
      <c r="D959" s="25"/>
      <c r="E959" s="47"/>
      <c r="F959" s="27"/>
      <c r="G959" s="12"/>
      <c r="H959" s="20"/>
      <c r="I959" s="18"/>
      <c r="J959" s="18"/>
      <c r="K959" s="44"/>
      <c r="L959" s="11"/>
      <c r="M959" s="11"/>
      <c r="N959" s="11"/>
      <c r="O959" s="11"/>
      <c r="P959" s="72"/>
      <c r="Q959" s="72"/>
      <c r="R959" s="49"/>
    </row>
    <row r="960" spans="2:18" s="9" customFormat="1" x14ac:dyDescent="0.2">
      <c r="B960" s="10"/>
      <c r="C960" s="11"/>
      <c r="D960" s="25"/>
      <c r="E960" s="47"/>
      <c r="F960" s="27"/>
      <c r="G960" s="12"/>
      <c r="H960" s="20"/>
      <c r="I960" s="18"/>
      <c r="J960" s="18"/>
      <c r="K960" s="44"/>
      <c r="L960" s="11"/>
      <c r="M960" s="11"/>
      <c r="N960" s="11"/>
      <c r="O960" s="11"/>
      <c r="P960" s="72"/>
      <c r="Q960" s="72"/>
      <c r="R960" s="49"/>
    </row>
    <row r="961" spans="2:18" s="9" customFormat="1" x14ac:dyDescent="0.2">
      <c r="B961" s="10"/>
      <c r="C961" s="11"/>
      <c r="D961" s="25"/>
      <c r="E961" s="47"/>
      <c r="F961" s="27"/>
      <c r="G961" s="12"/>
      <c r="H961" s="20"/>
      <c r="I961" s="18"/>
      <c r="J961" s="18"/>
      <c r="K961" s="44"/>
      <c r="L961" s="11"/>
      <c r="M961" s="11"/>
      <c r="N961" s="11"/>
      <c r="O961" s="11"/>
      <c r="P961" s="72"/>
      <c r="Q961" s="72"/>
      <c r="R961" s="49"/>
    </row>
    <row r="962" spans="2:18" s="9" customFormat="1" x14ac:dyDescent="0.2">
      <c r="B962" s="10"/>
      <c r="C962" s="11"/>
      <c r="D962" s="25"/>
      <c r="E962" s="47"/>
      <c r="F962" s="27"/>
      <c r="G962" s="12"/>
      <c r="H962" s="20"/>
      <c r="I962" s="18"/>
      <c r="J962" s="18"/>
      <c r="K962" s="44"/>
      <c r="L962" s="11"/>
      <c r="M962" s="11"/>
      <c r="N962" s="11"/>
      <c r="O962" s="11"/>
      <c r="P962" s="72"/>
      <c r="Q962" s="72"/>
      <c r="R962" s="49"/>
    </row>
    <row r="963" spans="2:18" s="9" customFormat="1" x14ac:dyDescent="0.2">
      <c r="B963" s="10"/>
      <c r="C963" s="11"/>
      <c r="D963" s="25"/>
      <c r="E963" s="47"/>
      <c r="F963" s="27"/>
      <c r="G963" s="12"/>
      <c r="H963" s="20"/>
      <c r="I963" s="18"/>
      <c r="J963" s="18"/>
      <c r="K963" s="44"/>
      <c r="L963" s="11"/>
      <c r="M963" s="11"/>
      <c r="N963" s="11"/>
      <c r="O963" s="11"/>
      <c r="P963" s="72"/>
      <c r="Q963" s="72"/>
      <c r="R963" s="49"/>
    </row>
    <row r="964" spans="2:18" s="9" customFormat="1" x14ac:dyDescent="0.2">
      <c r="B964" s="10"/>
      <c r="C964" s="11"/>
      <c r="D964" s="25"/>
      <c r="E964" s="47"/>
      <c r="F964" s="27"/>
      <c r="G964" s="12"/>
      <c r="H964" s="20"/>
      <c r="I964" s="18"/>
      <c r="J964" s="18"/>
      <c r="K964" s="44"/>
      <c r="L964" s="11"/>
      <c r="M964" s="11"/>
      <c r="N964" s="11"/>
      <c r="O964" s="11"/>
      <c r="P964" s="72"/>
      <c r="Q964" s="72"/>
      <c r="R964" s="49"/>
    </row>
    <row r="965" spans="2:18" s="9" customFormat="1" x14ac:dyDescent="0.2">
      <c r="B965" s="10"/>
      <c r="C965" s="11"/>
      <c r="D965" s="25"/>
      <c r="E965" s="47"/>
      <c r="F965" s="27"/>
      <c r="G965" s="12"/>
      <c r="H965" s="20"/>
      <c r="I965" s="18"/>
      <c r="J965" s="18"/>
      <c r="K965" s="44"/>
      <c r="L965" s="11"/>
      <c r="M965" s="11"/>
      <c r="N965" s="11"/>
      <c r="O965" s="11"/>
      <c r="P965" s="72"/>
      <c r="Q965" s="72"/>
      <c r="R965" s="49"/>
    </row>
    <row r="966" spans="2:18" s="9" customFormat="1" x14ac:dyDescent="0.2">
      <c r="B966" s="10"/>
      <c r="C966" s="11"/>
      <c r="D966" s="25"/>
      <c r="E966" s="47"/>
      <c r="F966" s="27"/>
      <c r="G966" s="12"/>
      <c r="H966" s="20"/>
      <c r="I966" s="18"/>
      <c r="J966" s="18"/>
      <c r="K966" s="44"/>
      <c r="L966" s="11"/>
      <c r="M966" s="11"/>
      <c r="N966" s="11"/>
      <c r="O966" s="11"/>
      <c r="P966" s="72"/>
      <c r="Q966" s="72"/>
      <c r="R966" s="49"/>
    </row>
    <row r="967" spans="2:18" s="9" customFormat="1" x14ac:dyDescent="0.2">
      <c r="B967" s="10"/>
      <c r="C967" s="11"/>
      <c r="D967" s="25"/>
      <c r="E967" s="47"/>
      <c r="F967" s="27"/>
      <c r="G967" s="12"/>
      <c r="H967" s="20"/>
      <c r="I967" s="18"/>
      <c r="J967" s="18"/>
      <c r="K967" s="44"/>
      <c r="L967" s="11"/>
      <c r="M967" s="11"/>
      <c r="N967" s="11"/>
      <c r="O967" s="11"/>
      <c r="P967" s="72"/>
      <c r="Q967" s="72"/>
      <c r="R967" s="49"/>
    </row>
    <row r="968" spans="2:18" s="9" customFormat="1" x14ac:dyDescent="0.2">
      <c r="B968" s="10"/>
      <c r="C968" s="11"/>
      <c r="D968" s="25"/>
      <c r="E968" s="47"/>
      <c r="F968" s="27"/>
      <c r="G968" s="12"/>
      <c r="H968" s="20"/>
      <c r="I968" s="18"/>
      <c r="J968" s="18"/>
      <c r="K968" s="44"/>
      <c r="L968" s="11"/>
      <c r="M968" s="11"/>
      <c r="N968" s="11"/>
      <c r="O968" s="11"/>
      <c r="P968" s="72"/>
      <c r="Q968" s="72"/>
      <c r="R968" s="49"/>
    </row>
    <row r="969" spans="2:18" s="9" customFormat="1" x14ac:dyDescent="0.2">
      <c r="B969" s="10"/>
      <c r="C969" s="11"/>
      <c r="D969" s="25"/>
      <c r="E969" s="47"/>
      <c r="F969" s="27"/>
      <c r="G969" s="12"/>
      <c r="H969" s="20"/>
      <c r="I969" s="18"/>
      <c r="J969" s="18"/>
      <c r="K969" s="44"/>
      <c r="L969" s="11"/>
      <c r="M969" s="11"/>
      <c r="N969" s="11"/>
      <c r="O969" s="11"/>
      <c r="P969" s="72"/>
      <c r="Q969" s="72"/>
      <c r="R969" s="49"/>
    </row>
    <row r="970" spans="2:18" s="9" customFormat="1" x14ac:dyDescent="0.2">
      <c r="B970" s="10"/>
      <c r="C970" s="11"/>
      <c r="D970" s="25"/>
      <c r="E970" s="47"/>
      <c r="F970" s="27"/>
      <c r="G970" s="12"/>
      <c r="H970" s="20"/>
      <c r="I970" s="18"/>
      <c r="J970" s="18"/>
      <c r="K970" s="44"/>
      <c r="L970" s="11"/>
      <c r="M970" s="11"/>
      <c r="N970" s="11"/>
      <c r="O970" s="11"/>
      <c r="P970" s="72"/>
      <c r="Q970" s="72"/>
      <c r="R970" s="49"/>
    </row>
    <row r="971" spans="2:18" s="9" customFormat="1" x14ac:dyDescent="0.2">
      <c r="B971" s="10"/>
      <c r="C971" s="11"/>
      <c r="D971" s="25"/>
      <c r="E971" s="47"/>
      <c r="F971" s="27"/>
      <c r="G971" s="12"/>
      <c r="H971" s="20"/>
      <c r="I971" s="18"/>
      <c r="J971" s="18"/>
      <c r="K971" s="44"/>
      <c r="L971" s="11"/>
      <c r="M971" s="11"/>
      <c r="N971" s="11"/>
      <c r="O971" s="11"/>
      <c r="P971" s="72"/>
      <c r="Q971" s="72"/>
      <c r="R971" s="49"/>
    </row>
    <row r="972" spans="2:18" s="9" customFormat="1" x14ac:dyDescent="0.2">
      <c r="B972" s="10"/>
      <c r="C972" s="11"/>
      <c r="D972" s="25"/>
      <c r="E972" s="47"/>
      <c r="F972" s="27"/>
      <c r="G972" s="12"/>
      <c r="H972" s="20"/>
      <c r="I972" s="18"/>
      <c r="J972" s="18"/>
      <c r="K972" s="44"/>
      <c r="L972" s="11"/>
      <c r="M972" s="11"/>
      <c r="N972" s="11"/>
      <c r="O972" s="11"/>
      <c r="P972" s="72"/>
      <c r="Q972" s="72"/>
      <c r="R972" s="49"/>
    </row>
    <row r="973" spans="2:18" s="9" customFormat="1" x14ac:dyDescent="0.2">
      <c r="B973" s="10"/>
      <c r="C973" s="11"/>
      <c r="D973" s="25"/>
      <c r="E973" s="47"/>
      <c r="F973" s="27"/>
      <c r="G973" s="12"/>
      <c r="H973" s="20"/>
      <c r="I973" s="18"/>
      <c r="J973" s="18"/>
      <c r="K973" s="44"/>
      <c r="L973" s="11"/>
      <c r="M973" s="11"/>
      <c r="N973" s="11"/>
      <c r="O973" s="11"/>
      <c r="P973" s="72"/>
      <c r="Q973" s="72"/>
      <c r="R973" s="49"/>
    </row>
    <row r="974" spans="2:18" s="9" customFormat="1" x14ac:dyDescent="0.2">
      <c r="B974" s="10"/>
      <c r="C974" s="11"/>
      <c r="D974" s="25"/>
      <c r="E974" s="47"/>
      <c r="F974" s="27"/>
      <c r="G974" s="12"/>
      <c r="H974" s="20"/>
      <c r="I974" s="18"/>
      <c r="J974" s="18"/>
      <c r="K974" s="44"/>
      <c r="L974" s="11"/>
      <c r="M974" s="11"/>
      <c r="N974" s="11"/>
      <c r="O974" s="11"/>
      <c r="P974" s="72"/>
      <c r="Q974" s="72"/>
      <c r="R974" s="49"/>
    </row>
    <row r="975" spans="2:18" s="9" customFormat="1" x14ac:dyDescent="0.2">
      <c r="B975" s="10"/>
      <c r="C975" s="11"/>
      <c r="D975" s="25"/>
      <c r="E975" s="47"/>
      <c r="F975" s="27"/>
      <c r="G975" s="12"/>
      <c r="H975" s="20"/>
      <c r="I975" s="18"/>
      <c r="J975" s="18"/>
      <c r="K975" s="44"/>
      <c r="L975" s="11"/>
      <c r="M975" s="11"/>
      <c r="N975" s="11"/>
      <c r="O975" s="11"/>
      <c r="P975" s="72"/>
      <c r="Q975" s="72"/>
      <c r="R975" s="49"/>
    </row>
    <row r="976" spans="2:18" s="9" customFormat="1" x14ac:dyDescent="0.2">
      <c r="B976" s="10"/>
      <c r="C976" s="11"/>
      <c r="D976" s="25"/>
      <c r="E976" s="47"/>
      <c r="F976" s="27"/>
      <c r="G976" s="12"/>
      <c r="H976" s="20"/>
      <c r="I976" s="18"/>
      <c r="J976" s="18"/>
      <c r="K976" s="44"/>
      <c r="L976" s="11"/>
      <c r="M976" s="11"/>
      <c r="N976" s="11"/>
      <c r="O976" s="11"/>
      <c r="P976" s="72"/>
      <c r="Q976" s="72"/>
      <c r="R976" s="49"/>
    </row>
    <row r="977" spans="2:18" s="9" customFormat="1" x14ac:dyDescent="0.2">
      <c r="B977" s="10"/>
      <c r="C977" s="11"/>
      <c r="D977" s="25"/>
      <c r="E977" s="47"/>
      <c r="F977" s="27"/>
      <c r="G977" s="12"/>
      <c r="H977" s="20"/>
      <c r="I977" s="18"/>
      <c r="J977" s="18"/>
      <c r="K977" s="44"/>
      <c r="L977" s="11"/>
      <c r="M977" s="11"/>
      <c r="N977" s="11"/>
      <c r="O977" s="11"/>
      <c r="P977" s="72"/>
      <c r="Q977" s="72"/>
      <c r="R977" s="49"/>
    </row>
    <row r="978" spans="2:18" s="9" customFormat="1" x14ac:dyDescent="0.2">
      <c r="B978" s="10"/>
      <c r="C978" s="11"/>
      <c r="D978" s="25"/>
      <c r="E978" s="47"/>
      <c r="F978" s="27"/>
      <c r="G978" s="12"/>
      <c r="H978" s="20"/>
      <c r="I978" s="18"/>
      <c r="J978" s="18"/>
      <c r="K978" s="44"/>
      <c r="L978" s="11"/>
      <c r="M978" s="11"/>
      <c r="N978" s="11"/>
      <c r="O978" s="11"/>
      <c r="P978" s="72"/>
      <c r="Q978" s="72"/>
      <c r="R978" s="49"/>
    </row>
    <row r="979" spans="2:18" s="9" customFormat="1" x14ac:dyDescent="0.2">
      <c r="B979" s="10"/>
      <c r="C979" s="11"/>
      <c r="D979" s="25"/>
      <c r="E979" s="47"/>
      <c r="F979" s="27"/>
      <c r="G979" s="12"/>
      <c r="H979" s="20"/>
      <c r="I979" s="18"/>
      <c r="J979" s="18"/>
      <c r="K979" s="44"/>
      <c r="L979" s="11"/>
      <c r="M979" s="11"/>
      <c r="N979" s="11"/>
      <c r="O979" s="11"/>
      <c r="P979" s="72"/>
      <c r="Q979" s="72"/>
      <c r="R979" s="49"/>
    </row>
    <row r="980" spans="2:18" s="9" customFormat="1" x14ac:dyDescent="0.2">
      <c r="B980" s="10"/>
      <c r="C980" s="11"/>
      <c r="D980" s="25"/>
      <c r="E980" s="47"/>
      <c r="F980" s="27"/>
      <c r="G980" s="12"/>
      <c r="H980" s="20"/>
      <c r="I980" s="18"/>
      <c r="J980" s="18"/>
      <c r="K980" s="44"/>
      <c r="L980" s="11"/>
      <c r="M980" s="11"/>
      <c r="N980" s="11"/>
      <c r="O980" s="11"/>
      <c r="P980" s="72"/>
      <c r="Q980" s="72"/>
      <c r="R980" s="49"/>
    </row>
    <row r="981" spans="2:18" s="9" customFormat="1" x14ac:dyDescent="0.2">
      <c r="B981" s="10"/>
      <c r="C981" s="11"/>
      <c r="D981" s="25"/>
      <c r="E981" s="47"/>
      <c r="F981" s="27"/>
      <c r="G981" s="12"/>
      <c r="H981" s="20"/>
      <c r="I981" s="18"/>
      <c r="J981" s="18"/>
      <c r="K981" s="44"/>
      <c r="L981" s="11"/>
      <c r="M981" s="11"/>
      <c r="N981" s="11"/>
      <c r="O981" s="11"/>
      <c r="P981" s="72"/>
      <c r="Q981" s="72"/>
      <c r="R981" s="49"/>
    </row>
    <row r="982" spans="2:18" s="9" customFormat="1" x14ac:dyDescent="0.2">
      <c r="B982" s="10"/>
      <c r="C982" s="11"/>
      <c r="D982" s="25"/>
      <c r="E982" s="47"/>
      <c r="F982" s="27"/>
      <c r="G982" s="12"/>
      <c r="H982" s="20"/>
      <c r="I982" s="18"/>
      <c r="J982" s="18"/>
      <c r="K982" s="44"/>
      <c r="L982" s="11"/>
      <c r="M982" s="11"/>
      <c r="N982" s="11"/>
      <c r="O982" s="11"/>
      <c r="P982" s="72"/>
      <c r="Q982" s="72"/>
      <c r="R982" s="49"/>
    </row>
    <row r="983" spans="2:18" s="9" customFormat="1" x14ac:dyDescent="0.2">
      <c r="B983" s="10"/>
      <c r="C983" s="11"/>
      <c r="D983" s="25"/>
      <c r="E983" s="47"/>
      <c r="F983" s="27"/>
      <c r="G983" s="12"/>
      <c r="H983" s="20"/>
      <c r="I983" s="18"/>
      <c r="J983" s="18"/>
      <c r="K983" s="44"/>
      <c r="L983" s="11"/>
      <c r="M983" s="11"/>
      <c r="N983" s="11"/>
      <c r="O983" s="11"/>
      <c r="P983" s="72"/>
      <c r="Q983" s="72"/>
      <c r="R983" s="49"/>
    </row>
    <row r="984" spans="2:18" s="9" customFormat="1" x14ac:dyDescent="0.2">
      <c r="B984" s="10"/>
      <c r="C984" s="11"/>
      <c r="D984" s="25"/>
      <c r="E984" s="47"/>
      <c r="F984" s="27"/>
      <c r="G984" s="12"/>
      <c r="H984" s="20"/>
      <c r="I984" s="18"/>
      <c r="J984" s="18"/>
      <c r="K984" s="44"/>
      <c r="L984" s="11"/>
      <c r="M984" s="11"/>
      <c r="N984" s="11"/>
      <c r="O984" s="11"/>
      <c r="P984" s="72"/>
      <c r="Q984" s="72"/>
      <c r="R984" s="49"/>
    </row>
    <row r="985" spans="2:18" s="9" customFormat="1" x14ac:dyDescent="0.2">
      <c r="B985" s="10"/>
      <c r="C985" s="11"/>
      <c r="D985" s="25"/>
      <c r="E985" s="47"/>
      <c r="F985" s="27"/>
      <c r="G985" s="12"/>
      <c r="H985" s="20"/>
      <c r="I985" s="18"/>
      <c r="J985" s="18"/>
      <c r="K985" s="44"/>
      <c r="L985" s="11"/>
      <c r="M985" s="11"/>
      <c r="N985" s="11"/>
      <c r="O985" s="11"/>
      <c r="P985" s="72"/>
      <c r="Q985" s="72"/>
      <c r="R985" s="49"/>
    </row>
    <row r="986" spans="2:18" s="9" customFormat="1" x14ac:dyDescent="0.2">
      <c r="B986" s="10"/>
      <c r="C986" s="11"/>
      <c r="D986" s="25"/>
      <c r="E986" s="47"/>
      <c r="F986" s="27"/>
      <c r="G986" s="12"/>
      <c r="H986" s="20"/>
      <c r="I986" s="18"/>
      <c r="J986" s="18"/>
      <c r="K986" s="44"/>
      <c r="L986" s="11"/>
      <c r="M986" s="11"/>
      <c r="N986" s="11"/>
      <c r="O986" s="11"/>
      <c r="P986" s="72"/>
      <c r="Q986" s="72"/>
      <c r="R986" s="49"/>
    </row>
    <row r="987" spans="2:18" s="9" customFormat="1" x14ac:dyDescent="0.2">
      <c r="B987" s="10"/>
      <c r="C987" s="11"/>
      <c r="D987" s="25"/>
      <c r="E987" s="47"/>
      <c r="F987" s="27"/>
      <c r="G987" s="12"/>
      <c r="H987" s="20"/>
      <c r="I987" s="18"/>
      <c r="J987" s="18"/>
      <c r="K987" s="44"/>
      <c r="L987" s="11"/>
      <c r="M987" s="11"/>
      <c r="N987" s="11"/>
      <c r="O987" s="11"/>
      <c r="P987" s="72"/>
      <c r="Q987" s="72"/>
      <c r="R987" s="49"/>
    </row>
    <row r="988" spans="2:18" s="9" customFormat="1" x14ac:dyDescent="0.2">
      <c r="B988" s="10"/>
      <c r="C988" s="11"/>
      <c r="D988" s="25"/>
      <c r="E988" s="47"/>
      <c r="F988" s="27"/>
      <c r="G988" s="12"/>
      <c r="H988" s="20"/>
      <c r="I988" s="18"/>
      <c r="J988" s="18"/>
      <c r="K988" s="44"/>
      <c r="L988" s="11"/>
      <c r="M988" s="11"/>
      <c r="N988" s="11"/>
      <c r="O988" s="11"/>
      <c r="P988" s="72"/>
      <c r="Q988" s="72"/>
      <c r="R988" s="49"/>
    </row>
    <row r="989" spans="2:18" s="9" customFormat="1" x14ac:dyDescent="0.2">
      <c r="B989" s="10"/>
      <c r="C989" s="11"/>
      <c r="D989" s="25"/>
      <c r="E989" s="47"/>
      <c r="F989" s="27"/>
      <c r="G989" s="12"/>
      <c r="H989" s="20"/>
      <c r="I989" s="18"/>
      <c r="J989" s="18"/>
      <c r="K989" s="44"/>
      <c r="L989" s="11"/>
      <c r="M989" s="11"/>
      <c r="N989" s="11"/>
      <c r="O989" s="11"/>
      <c r="P989" s="72"/>
      <c r="Q989" s="72"/>
      <c r="R989" s="49"/>
    </row>
    <row r="990" spans="2:18" s="9" customFormat="1" x14ac:dyDescent="0.2">
      <c r="B990" s="10"/>
      <c r="C990" s="11"/>
      <c r="D990" s="25"/>
      <c r="E990" s="47"/>
      <c r="F990" s="27"/>
      <c r="G990" s="12"/>
      <c r="H990" s="20"/>
      <c r="I990" s="18"/>
      <c r="J990" s="18"/>
      <c r="K990" s="44"/>
      <c r="L990" s="11"/>
      <c r="M990" s="11"/>
      <c r="N990" s="11"/>
      <c r="O990" s="11"/>
      <c r="P990" s="72"/>
      <c r="Q990" s="72"/>
      <c r="R990" s="49"/>
    </row>
    <row r="991" spans="2:18" s="9" customFormat="1" x14ac:dyDescent="0.2">
      <c r="B991" s="10"/>
      <c r="C991" s="11"/>
      <c r="D991" s="25"/>
      <c r="E991" s="47"/>
      <c r="F991" s="27"/>
      <c r="G991" s="12"/>
      <c r="H991" s="20"/>
      <c r="I991" s="18"/>
      <c r="J991" s="18"/>
      <c r="K991" s="44"/>
      <c r="L991" s="11"/>
      <c r="M991" s="11"/>
      <c r="N991" s="11"/>
      <c r="O991" s="11"/>
      <c r="P991" s="72"/>
      <c r="Q991" s="72"/>
      <c r="R991" s="49"/>
    </row>
    <row r="992" spans="2:18" s="9" customFormat="1" x14ac:dyDescent="0.2">
      <c r="B992" s="10"/>
      <c r="C992" s="11"/>
      <c r="D992" s="25"/>
      <c r="E992" s="47"/>
      <c r="F992" s="27"/>
      <c r="G992" s="12"/>
      <c r="H992" s="20"/>
      <c r="I992" s="18"/>
      <c r="J992" s="18"/>
      <c r="K992" s="44"/>
      <c r="L992" s="11"/>
      <c r="M992" s="11"/>
      <c r="N992" s="11"/>
      <c r="O992" s="11"/>
      <c r="P992" s="72"/>
      <c r="Q992" s="72"/>
      <c r="R992" s="49"/>
    </row>
    <row r="993" spans="2:51" s="9" customFormat="1" x14ac:dyDescent="0.2">
      <c r="B993" s="10"/>
      <c r="C993" s="11"/>
      <c r="D993" s="25"/>
      <c r="E993" s="47"/>
      <c r="F993" s="27"/>
      <c r="G993" s="12"/>
      <c r="H993" s="20"/>
      <c r="I993" s="18"/>
      <c r="J993" s="18"/>
      <c r="K993" s="44"/>
      <c r="L993" s="11"/>
      <c r="M993" s="11"/>
      <c r="N993" s="11"/>
      <c r="O993" s="11"/>
      <c r="P993" s="72"/>
      <c r="Q993" s="72"/>
      <c r="R993" s="49"/>
    </row>
    <row r="994" spans="2:51" s="9" customFormat="1" x14ac:dyDescent="0.2">
      <c r="B994" s="10"/>
      <c r="C994" s="11"/>
      <c r="D994" s="25"/>
      <c r="E994" s="47"/>
      <c r="F994" s="27"/>
      <c r="G994" s="12"/>
      <c r="H994" s="20"/>
      <c r="I994" s="18"/>
      <c r="J994" s="18"/>
      <c r="K994" s="44"/>
      <c r="L994" s="11"/>
      <c r="M994" s="11"/>
      <c r="N994" s="11"/>
      <c r="O994" s="11"/>
      <c r="P994" s="72"/>
      <c r="Q994" s="72"/>
      <c r="R994" s="49"/>
    </row>
    <row r="995" spans="2:51" s="9" customFormat="1" x14ac:dyDescent="0.2">
      <c r="B995" s="10"/>
      <c r="C995" s="11"/>
      <c r="D995" s="25"/>
      <c r="E995" s="47"/>
      <c r="F995" s="27"/>
      <c r="G995" s="12"/>
      <c r="H995" s="20"/>
      <c r="I995" s="18"/>
      <c r="J995" s="18"/>
      <c r="K995" s="44"/>
      <c r="L995" s="11"/>
      <c r="M995" s="11"/>
      <c r="N995" s="11"/>
      <c r="O995" s="11"/>
      <c r="P995" s="72"/>
      <c r="Q995" s="72"/>
      <c r="R995" s="49"/>
    </row>
    <row r="996" spans="2:51" x14ac:dyDescent="0.2">
      <c r="B996" s="10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</row>
    <row r="1046773" spans="2:51" x14ac:dyDescent="0.2">
      <c r="B1046773"/>
      <c r="C1046773"/>
      <c r="D1046773"/>
      <c r="E1046773"/>
      <c r="F1046773"/>
      <c r="G1046773"/>
      <c r="H1046773"/>
      <c r="I1046773"/>
      <c r="J1046773"/>
      <c r="K1046773"/>
      <c r="L1046773" s="15"/>
      <c r="M1046773" s="34"/>
      <c r="N1046773"/>
      <c r="O1046773"/>
      <c r="P1046773"/>
      <c r="Q1046773"/>
      <c r="R1046773"/>
      <c r="T1046773"/>
      <c r="U1046773"/>
      <c r="V1046773"/>
      <c r="W1046773"/>
      <c r="X1046773"/>
      <c r="Y1046773"/>
      <c r="Z1046773"/>
      <c r="AA1046773"/>
      <c r="AB1046773"/>
      <c r="AC1046773"/>
      <c r="AD1046773"/>
      <c r="AE1046773"/>
      <c r="AF1046773"/>
      <c r="AG1046773"/>
      <c r="AH1046773"/>
      <c r="AI1046773"/>
      <c r="AJ1046773"/>
      <c r="AK1046773"/>
      <c r="AL1046773"/>
      <c r="AM1046773"/>
      <c r="AN1046773"/>
      <c r="AO1046773"/>
      <c r="AP1046773"/>
      <c r="AQ1046773"/>
      <c r="AR1046773"/>
      <c r="AS1046773"/>
      <c r="AT1046773"/>
      <c r="AU1046773"/>
      <c r="AV1046773"/>
      <c r="AW1046773"/>
      <c r="AX1046773"/>
      <c r="AY1046773"/>
    </row>
  </sheetData>
  <conditionalFormatting sqref="K233:K238 K218 K191 K265:K268 K123 K80:K86">
    <cfRule type="cellIs" dxfId="8878" priority="788" operator="between">
      <formula>7.6</formula>
      <formula>8</formula>
    </cfRule>
    <cfRule type="cellIs" dxfId="8877" priority="789" operator="greaterThan">
      <formula>8</formula>
    </cfRule>
    <cfRule type="cellIs" dxfId="8876" priority="790" operator="lessThan">
      <formula>7.6</formula>
    </cfRule>
  </conditionalFormatting>
  <conditionalFormatting sqref="J233:J238 J218 J191 J265:J268 J123 J80:J86">
    <cfRule type="cellIs" dxfId="8875" priority="786" operator="greaterThan">
      <formula>0.03</formula>
    </cfRule>
    <cfRule type="cellIs" dxfId="8874" priority="787" operator="lessThanOrEqual">
      <formula>0.03</formula>
    </cfRule>
  </conditionalFormatting>
  <conditionalFormatting sqref="J221 J227 J241:J264">
    <cfRule type="cellIs" dxfId="8873" priority="691" operator="greaterThan">
      <formula>0.03</formula>
    </cfRule>
    <cfRule type="cellIs" dxfId="8872" priority="692" operator="lessThanOrEqual">
      <formula>0.03</formula>
    </cfRule>
  </conditionalFormatting>
  <conditionalFormatting sqref="K221 K227 K241:K264">
    <cfRule type="cellIs" dxfId="8871" priority="693" operator="between">
      <formula>7.6</formula>
      <formula>8</formula>
    </cfRule>
    <cfRule type="cellIs" dxfId="8870" priority="694" operator="greaterThan">
      <formula>8</formula>
    </cfRule>
    <cfRule type="cellIs" dxfId="8869" priority="695" operator="lessThan">
      <formula>7.6</formula>
    </cfRule>
  </conditionalFormatting>
  <conditionalFormatting sqref="K222">
    <cfRule type="cellIs" dxfId="8868" priority="663" operator="between">
      <formula>7.6</formula>
      <formula>8</formula>
    </cfRule>
    <cfRule type="cellIs" dxfId="8867" priority="664" operator="greaterThan">
      <formula>8</formula>
    </cfRule>
    <cfRule type="cellIs" dxfId="8866" priority="665" operator="lessThan">
      <formula>7.6</formula>
    </cfRule>
  </conditionalFormatting>
  <conditionalFormatting sqref="J222">
    <cfRule type="cellIs" dxfId="8865" priority="661" operator="greaterThan">
      <formula>0.03</formula>
    </cfRule>
    <cfRule type="cellIs" dxfId="8864" priority="662" operator="lessThanOrEqual">
      <formula>0.03</formula>
    </cfRule>
  </conditionalFormatting>
  <conditionalFormatting sqref="K269:K1195">
    <cfRule type="cellIs" dxfId="8863" priority="836" operator="between">
      <formula>7.6</formula>
      <formula>8</formula>
    </cfRule>
    <cfRule type="cellIs" dxfId="8862" priority="837" operator="greaterThan">
      <formula>8</formula>
    </cfRule>
    <cfRule type="cellIs" dxfId="8861" priority="838" operator="lessThan">
      <formula>7.6</formula>
    </cfRule>
  </conditionalFormatting>
  <conditionalFormatting sqref="J269:J1195">
    <cfRule type="cellIs" dxfId="8860" priority="834" operator="greaterThan">
      <formula>0.03</formula>
    </cfRule>
    <cfRule type="cellIs" dxfId="8859" priority="835" operator="lessThanOrEqual">
      <formula>0.03</formula>
    </cfRule>
  </conditionalFormatting>
  <conditionalFormatting sqref="J122">
    <cfRule type="cellIs" dxfId="8858" priority="586" operator="greaterThan">
      <formula>0.03</formula>
    </cfRule>
    <cfRule type="cellIs" dxfId="8857" priority="587" operator="lessThanOrEqual">
      <formula>0.03</formula>
    </cfRule>
  </conditionalFormatting>
  <conditionalFormatting sqref="K122">
    <cfRule type="cellIs" dxfId="8856" priority="588" operator="between">
      <formula>7.6</formula>
      <formula>8</formula>
    </cfRule>
    <cfRule type="cellIs" dxfId="8855" priority="589" operator="greaterThan">
      <formula>8</formula>
    </cfRule>
    <cfRule type="cellIs" dxfId="8854" priority="590" operator="lessThan">
      <formula>7.6</formula>
    </cfRule>
  </conditionalFormatting>
  <conditionalFormatting sqref="K121">
    <cfRule type="cellIs" dxfId="8853" priority="583" operator="between">
      <formula>7.6</formula>
      <formula>8</formula>
    </cfRule>
    <cfRule type="cellIs" dxfId="8852" priority="584" operator="greaterThan">
      <formula>8</formula>
    </cfRule>
    <cfRule type="cellIs" dxfId="8851" priority="585" operator="lessThan">
      <formula>7.6</formula>
    </cfRule>
  </conditionalFormatting>
  <conditionalFormatting sqref="J121">
    <cfRule type="cellIs" dxfId="8850" priority="581" operator="greaterThan">
      <formula>0.03</formula>
    </cfRule>
    <cfRule type="cellIs" dxfId="8849" priority="582" operator="lessThanOrEqual">
      <formula>0.03</formula>
    </cfRule>
  </conditionalFormatting>
  <conditionalFormatting sqref="K140:K141 K143:K144 K155:K156">
    <cfRule type="cellIs" dxfId="8848" priority="568" operator="between">
      <formula>7.6</formula>
      <formula>8</formula>
    </cfRule>
    <cfRule type="cellIs" dxfId="8847" priority="569" operator="greaterThan">
      <formula>8</formula>
    </cfRule>
    <cfRule type="cellIs" dxfId="8846" priority="570" operator="lessThan">
      <formula>7.6</formula>
    </cfRule>
  </conditionalFormatting>
  <conditionalFormatting sqref="J140:J141 J143:J144 J155:J156">
    <cfRule type="cellIs" dxfId="8845" priority="566" operator="greaterThan">
      <formula>0.03</formula>
    </cfRule>
    <cfRule type="cellIs" dxfId="8844" priority="567" operator="lessThanOrEqual">
      <formula>0.03</formula>
    </cfRule>
  </conditionalFormatting>
  <conditionalFormatting sqref="K232">
    <cfRule type="cellIs" dxfId="8843" priority="553" operator="between">
      <formula>7.6</formula>
      <formula>8</formula>
    </cfRule>
    <cfRule type="cellIs" dxfId="8842" priority="554" operator="greaterThan">
      <formula>8</formula>
    </cfRule>
    <cfRule type="cellIs" dxfId="8841" priority="555" operator="lessThan">
      <formula>7.6</formula>
    </cfRule>
  </conditionalFormatting>
  <conditionalFormatting sqref="J232">
    <cfRule type="cellIs" dxfId="8840" priority="551" operator="greaterThan">
      <formula>0.03</formula>
    </cfRule>
    <cfRule type="cellIs" dxfId="8839" priority="552" operator="lessThanOrEqual">
      <formula>0.03</formula>
    </cfRule>
  </conditionalFormatting>
  <conditionalFormatting sqref="K219">
    <cfRule type="cellIs" dxfId="8838" priority="538" operator="between">
      <formula>7.6</formula>
      <formula>8</formula>
    </cfRule>
    <cfRule type="cellIs" dxfId="8837" priority="539" operator="greaterThan">
      <formula>8</formula>
    </cfRule>
    <cfRule type="cellIs" dxfId="8836" priority="540" operator="lessThan">
      <formula>7.6</formula>
    </cfRule>
  </conditionalFormatting>
  <conditionalFormatting sqref="J219">
    <cfRule type="cellIs" dxfId="8835" priority="536" operator="greaterThan">
      <formula>0.03</formula>
    </cfRule>
    <cfRule type="cellIs" dxfId="8834" priority="537" operator="lessThanOrEqual">
      <formula>0.03</formula>
    </cfRule>
  </conditionalFormatting>
  <conditionalFormatting sqref="J228:J229 J231">
    <cfRule type="cellIs" dxfId="8833" priority="511" operator="greaterThan">
      <formula>0.03</formula>
    </cfRule>
    <cfRule type="cellIs" dxfId="8832" priority="512" operator="lessThanOrEqual">
      <formula>0.03</formula>
    </cfRule>
  </conditionalFormatting>
  <conditionalFormatting sqref="K224">
    <cfRule type="cellIs" dxfId="8831" priority="533" operator="between">
      <formula>7.6</formula>
      <formula>8</formula>
    </cfRule>
    <cfRule type="cellIs" dxfId="8830" priority="534" operator="greaterThan">
      <formula>8</formula>
    </cfRule>
    <cfRule type="cellIs" dxfId="8829" priority="535" operator="lessThan">
      <formula>7.6</formula>
    </cfRule>
  </conditionalFormatting>
  <conditionalFormatting sqref="J224">
    <cfRule type="cellIs" dxfId="8828" priority="531" operator="greaterThan">
      <formula>0.03</formula>
    </cfRule>
    <cfRule type="cellIs" dxfId="8827" priority="532" operator="lessThanOrEqual">
      <formula>0.03</formula>
    </cfRule>
  </conditionalFormatting>
  <conditionalFormatting sqref="K223">
    <cfRule type="cellIs" dxfId="8826" priority="528" operator="between">
      <formula>7.6</formula>
      <formula>8</formula>
    </cfRule>
    <cfRule type="cellIs" dxfId="8825" priority="529" operator="greaterThan">
      <formula>8</formula>
    </cfRule>
    <cfRule type="cellIs" dxfId="8824" priority="530" operator="lessThan">
      <formula>7.6</formula>
    </cfRule>
  </conditionalFormatting>
  <conditionalFormatting sqref="J223">
    <cfRule type="cellIs" dxfId="8823" priority="526" operator="greaterThan">
      <formula>0.03</formula>
    </cfRule>
    <cfRule type="cellIs" dxfId="8822" priority="527" operator="lessThanOrEqual">
      <formula>0.03</formula>
    </cfRule>
  </conditionalFormatting>
  <conditionalFormatting sqref="K226">
    <cfRule type="cellIs" dxfId="8821" priority="523" operator="between">
      <formula>7.6</formula>
      <formula>8</formula>
    </cfRule>
    <cfRule type="cellIs" dxfId="8820" priority="524" operator="greaterThan">
      <formula>8</formula>
    </cfRule>
    <cfRule type="cellIs" dxfId="8819" priority="525" operator="lessThan">
      <formula>7.6</formula>
    </cfRule>
  </conditionalFormatting>
  <conditionalFormatting sqref="J226">
    <cfRule type="cellIs" dxfId="8818" priority="521" operator="greaterThan">
      <formula>0.03</formula>
    </cfRule>
    <cfRule type="cellIs" dxfId="8817" priority="522" operator="lessThanOrEqual">
      <formula>0.03</formula>
    </cfRule>
  </conditionalFormatting>
  <conditionalFormatting sqref="K225">
    <cfRule type="cellIs" dxfId="8816" priority="518" operator="between">
      <formula>7.6</formula>
      <formula>8</formula>
    </cfRule>
    <cfRule type="cellIs" dxfId="8815" priority="519" operator="greaterThan">
      <formula>8</formula>
    </cfRule>
    <cfRule type="cellIs" dxfId="8814" priority="520" operator="lessThan">
      <formula>7.6</formula>
    </cfRule>
  </conditionalFormatting>
  <conditionalFormatting sqref="J225">
    <cfRule type="cellIs" dxfId="8813" priority="516" operator="greaterThan">
      <formula>0.03</formula>
    </cfRule>
    <cfRule type="cellIs" dxfId="8812" priority="517" operator="lessThanOrEqual">
      <formula>0.03</formula>
    </cfRule>
  </conditionalFormatting>
  <conditionalFormatting sqref="K228:K229 K231">
    <cfRule type="cellIs" dxfId="8811" priority="513" operator="between">
      <formula>7.6</formula>
      <formula>8</formula>
    </cfRule>
    <cfRule type="cellIs" dxfId="8810" priority="514" operator="greaterThan">
      <formula>8</formula>
    </cfRule>
    <cfRule type="cellIs" dxfId="8809" priority="515" operator="lessThan">
      <formula>7.6</formula>
    </cfRule>
  </conditionalFormatting>
  <conditionalFormatting sqref="J230">
    <cfRule type="cellIs" dxfId="8808" priority="506" operator="greaterThan">
      <formula>0.03</formula>
    </cfRule>
    <cfRule type="cellIs" dxfId="8807" priority="507" operator="lessThanOrEqual">
      <formula>0.03</formula>
    </cfRule>
  </conditionalFormatting>
  <conditionalFormatting sqref="K230">
    <cfRule type="cellIs" dxfId="8806" priority="508" operator="between">
      <formula>7.6</formula>
      <formula>8</formula>
    </cfRule>
    <cfRule type="cellIs" dxfId="8805" priority="509" operator="greaterThan">
      <formula>8</formula>
    </cfRule>
    <cfRule type="cellIs" dxfId="8804" priority="510" operator="lessThan">
      <formula>7.6</formula>
    </cfRule>
  </conditionalFormatting>
  <conditionalFormatting sqref="K158:K159 K161:K162 K164:K166 K168:K175">
    <cfRule type="cellIs" dxfId="8803" priority="503" operator="between">
      <formula>7.6</formula>
      <formula>8</formula>
    </cfRule>
    <cfRule type="cellIs" dxfId="8802" priority="504" operator="greaterThan">
      <formula>8</formula>
    </cfRule>
    <cfRule type="cellIs" dxfId="8801" priority="505" operator="lessThan">
      <formula>7.6</formula>
    </cfRule>
  </conditionalFormatting>
  <conditionalFormatting sqref="J158:J159 J161:J162 J164:J166 J168:J175">
    <cfRule type="cellIs" dxfId="8800" priority="501" operator="greaterThan">
      <formula>0.03</formula>
    </cfRule>
    <cfRule type="cellIs" dxfId="8799" priority="502" operator="lessThanOrEqual">
      <formula>0.03</formula>
    </cfRule>
  </conditionalFormatting>
  <conditionalFormatting sqref="K176:K177 K183 K185 K187 K189">
    <cfRule type="cellIs" dxfId="8798" priority="498" operator="between">
      <formula>7.6</formula>
      <formula>8</formula>
    </cfRule>
    <cfRule type="cellIs" dxfId="8797" priority="499" operator="greaterThan">
      <formula>8</formula>
    </cfRule>
    <cfRule type="cellIs" dxfId="8796" priority="500" operator="lessThan">
      <formula>7.6</formula>
    </cfRule>
  </conditionalFormatting>
  <conditionalFormatting sqref="J176:J177 J183 J185 J187 J189">
    <cfRule type="cellIs" dxfId="8795" priority="496" operator="greaterThan">
      <formula>0.03</formula>
    </cfRule>
    <cfRule type="cellIs" dxfId="8794" priority="497" operator="lessThanOrEqual">
      <formula>0.03</formula>
    </cfRule>
  </conditionalFormatting>
  <conditionalFormatting sqref="K178:K181">
    <cfRule type="cellIs" dxfId="8793" priority="493" operator="between">
      <formula>7.6</formula>
      <formula>8</formula>
    </cfRule>
    <cfRule type="cellIs" dxfId="8792" priority="494" operator="greaterThan">
      <formula>8</formula>
    </cfRule>
    <cfRule type="cellIs" dxfId="8791" priority="495" operator="lessThan">
      <formula>7.6</formula>
    </cfRule>
  </conditionalFormatting>
  <conditionalFormatting sqref="J178:J181">
    <cfRule type="cellIs" dxfId="8790" priority="491" operator="greaterThan">
      <formula>0.03</formula>
    </cfRule>
    <cfRule type="cellIs" dxfId="8789" priority="492" operator="lessThanOrEqual">
      <formula>0.03</formula>
    </cfRule>
  </conditionalFormatting>
  <conditionalFormatting sqref="K182">
    <cfRule type="cellIs" dxfId="8788" priority="488" operator="between">
      <formula>7.6</formula>
      <formula>8</formula>
    </cfRule>
    <cfRule type="cellIs" dxfId="8787" priority="489" operator="greaterThan">
      <formula>8</formula>
    </cfRule>
    <cfRule type="cellIs" dxfId="8786" priority="490" operator="lessThan">
      <formula>7.6</formula>
    </cfRule>
  </conditionalFormatting>
  <conditionalFormatting sqref="J182">
    <cfRule type="cellIs" dxfId="8785" priority="486" operator="greaterThan">
      <formula>0.03</formula>
    </cfRule>
    <cfRule type="cellIs" dxfId="8784" priority="487" operator="lessThanOrEqual">
      <formula>0.03</formula>
    </cfRule>
  </conditionalFormatting>
  <conditionalFormatting sqref="K184">
    <cfRule type="cellIs" dxfId="8783" priority="483" operator="between">
      <formula>7.6</formula>
      <formula>8</formula>
    </cfRule>
    <cfRule type="cellIs" dxfId="8782" priority="484" operator="greaterThan">
      <formula>8</formula>
    </cfRule>
    <cfRule type="cellIs" dxfId="8781" priority="485" operator="lessThan">
      <formula>7.6</formula>
    </cfRule>
  </conditionalFormatting>
  <conditionalFormatting sqref="J184">
    <cfRule type="cellIs" dxfId="8780" priority="481" operator="greaterThan">
      <formula>0.03</formula>
    </cfRule>
    <cfRule type="cellIs" dxfId="8779" priority="482" operator="lessThanOrEqual">
      <formula>0.03</formula>
    </cfRule>
  </conditionalFormatting>
  <conditionalFormatting sqref="K186">
    <cfRule type="cellIs" dxfId="8778" priority="478" operator="between">
      <formula>7.6</formula>
      <formula>8</formula>
    </cfRule>
    <cfRule type="cellIs" dxfId="8777" priority="479" operator="greaterThan">
      <formula>8</formula>
    </cfRule>
    <cfRule type="cellIs" dxfId="8776" priority="480" operator="lessThan">
      <formula>7.6</formula>
    </cfRule>
  </conditionalFormatting>
  <conditionalFormatting sqref="J186">
    <cfRule type="cellIs" dxfId="8775" priority="476" operator="greaterThan">
      <formula>0.03</formula>
    </cfRule>
    <cfRule type="cellIs" dxfId="8774" priority="477" operator="lessThanOrEqual">
      <formula>0.03</formula>
    </cfRule>
  </conditionalFormatting>
  <conditionalFormatting sqref="K188">
    <cfRule type="cellIs" dxfId="8773" priority="473" operator="between">
      <formula>7.6</formula>
      <formula>8</formula>
    </cfRule>
    <cfRule type="cellIs" dxfId="8772" priority="474" operator="greaterThan">
      <formula>8</formula>
    </cfRule>
    <cfRule type="cellIs" dxfId="8771" priority="475" operator="lessThan">
      <formula>7.6</formula>
    </cfRule>
  </conditionalFormatting>
  <conditionalFormatting sqref="J188">
    <cfRule type="cellIs" dxfId="8770" priority="471" operator="greaterThan">
      <formula>0.03</formula>
    </cfRule>
    <cfRule type="cellIs" dxfId="8769" priority="472" operator="lessThanOrEqual">
      <formula>0.03</formula>
    </cfRule>
  </conditionalFormatting>
  <conditionalFormatting sqref="K190 K193">
    <cfRule type="cellIs" dxfId="8768" priority="468" operator="between">
      <formula>7.6</formula>
      <formula>8</formula>
    </cfRule>
    <cfRule type="cellIs" dxfId="8767" priority="469" operator="greaterThan">
      <formula>8</formula>
    </cfRule>
    <cfRule type="cellIs" dxfId="8766" priority="470" operator="lessThan">
      <formula>7.6</formula>
    </cfRule>
  </conditionalFormatting>
  <conditionalFormatting sqref="J190 J193">
    <cfRule type="cellIs" dxfId="8765" priority="466" operator="greaterThan">
      <formula>0.03</formula>
    </cfRule>
    <cfRule type="cellIs" dxfId="8764" priority="467" operator="lessThanOrEqual">
      <formula>0.03</formula>
    </cfRule>
  </conditionalFormatting>
  <conditionalFormatting sqref="K192">
    <cfRule type="cellIs" dxfId="8763" priority="463" operator="between">
      <formula>7.6</formula>
      <formula>8</formula>
    </cfRule>
    <cfRule type="cellIs" dxfId="8762" priority="464" operator="greaterThan">
      <formula>8</formula>
    </cfRule>
    <cfRule type="cellIs" dxfId="8761" priority="465" operator="lessThan">
      <formula>7.6</formula>
    </cfRule>
  </conditionalFormatting>
  <conditionalFormatting sqref="J192">
    <cfRule type="cellIs" dxfId="8760" priority="461" operator="greaterThan">
      <formula>0.03</formula>
    </cfRule>
    <cfRule type="cellIs" dxfId="8759" priority="462" operator="lessThanOrEqual">
      <formula>0.03</formula>
    </cfRule>
  </conditionalFormatting>
  <conditionalFormatting sqref="K239:K240">
    <cfRule type="cellIs" dxfId="8758" priority="458" operator="between">
      <formula>7.6</formula>
      <formula>8</formula>
    </cfRule>
    <cfRule type="cellIs" dxfId="8757" priority="459" operator="greaterThan">
      <formula>8</formula>
    </cfRule>
    <cfRule type="cellIs" dxfId="8756" priority="460" operator="lessThan">
      <formula>7.6</formula>
    </cfRule>
  </conditionalFormatting>
  <conditionalFormatting sqref="J239:J240">
    <cfRule type="cellIs" dxfId="8755" priority="456" operator="greaterThan">
      <formula>0.03</formula>
    </cfRule>
    <cfRule type="cellIs" dxfId="8754" priority="457" operator="lessThanOrEqual">
      <formula>0.03</formula>
    </cfRule>
  </conditionalFormatting>
  <conditionalFormatting sqref="K194:K200 K217">
    <cfRule type="cellIs" dxfId="8753" priority="453" operator="between">
      <formula>7.6</formula>
      <formula>8</formula>
    </cfRule>
    <cfRule type="cellIs" dxfId="8752" priority="454" operator="greaterThan">
      <formula>8</formula>
    </cfRule>
    <cfRule type="cellIs" dxfId="8751" priority="455" operator="lessThan">
      <formula>7.6</formula>
    </cfRule>
  </conditionalFormatting>
  <conditionalFormatting sqref="J194:J200 J217">
    <cfRule type="cellIs" dxfId="8750" priority="451" operator="greaterThan">
      <formula>0.03</formula>
    </cfRule>
    <cfRule type="cellIs" dxfId="8749" priority="452" operator="lessThanOrEqual">
      <formula>0.03</formula>
    </cfRule>
  </conditionalFormatting>
  <conditionalFormatting sqref="K220">
    <cfRule type="cellIs" dxfId="8748" priority="448" operator="between">
      <formula>7.6</formula>
      <formula>8</formula>
    </cfRule>
    <cfRule type="cellIs" dxfId="8747" priority="449" operator="greaterThan">
      <formula>8</formula>
    </cfRule>
    <cfRule type="cellIs" dxfId="8746" priority="450" operator="lessThan">
      <formula>7.6</formula>
    </cfRule>
  </conditionalFormatting>
  <conditionalFormatting sqref="J220">
    <cfRule type="cellIs" dxfId="8745" priority="446" operator="greaterThan">
      <formula>0.03</formula>
    </cfRule>
    <cfRule type="cellIs" dxfId="8744" priority="447" operator="lessThanOrEqual">
      <formula>0.03</formula>
    </cfRule>
  </conditionalFormatting>
  <conditionalFormatting sqref="K202:K208">
    <cfRule type="cellIs" dxfId="8743" priority="443" operator="between">
      <formula>7.6</formula>
      <formula>8</formula>
    </cfRule>
    <cfRule type="cellIs" dxfId="8742" priority="444" operator="greaterThan">
      <formula>8</formula>
    </cfRule>
    <cfRule type="cellIs" dxfId="8741" priority="445" operator="lessThan">
      <formula>7.6</formula>
    </cfRule>
  </conditionalFormatting>
  <conditionalFormatting sqref="J202:J208">
    <cfRule type="cellIs" dxfId="8740" priority="441" operator="greaterThan">
      <formula>0.03</formula>
    </cfRule>
    <cfRule type="cellIs" dxfId="8739" priority="442" operator="lessThanOrEqual">
      <formula>0.03</formula>
    </cfRule>
  </conditionalFormatting>
  <conditionalFormatting sqref="K201">
    <cfRule type="cellIs" dxfId="8738" priority="438" operator="between">
      <formula>7.6</formula>
      <formula>8</formula>
    </cfRule>
    <cfRule type="cellIs" dxfId="8737" priority="439" operator="greaterThan">
      <formula>8</formula>
    </cfRule>
    <cfRule type="cellIs" dxfId="8736" priority="440" operator="lessThan">
      <formula>7.6</formula>
    </cfRule>
  </conditionalFormatting>
  <conditionalFormatting sqref="J201">
    <cfRule type="cellIs" dxfId="8735" priority="436" operator="greaterThan">
      <formula>0.03</formula>
    </cfRule>
    <cfRule type="cellIs" dxfId="8734" priority="437" operator="lessThanOrEqual">
      <formula>0.03</formula>
    </cfRule>
  </conditionalFormatting>
  <conditionalFormatting sqref="K209">
    <cfRule type="cellIs" dxfId="8733" priority="433" operator="between">
      <formula>7.6</formula>
      <formula>8</formula>
    </cfRule>
    <cfRule type="cellIs" dxfId="8732" priority="434" operator="greaterThan">
      <formula>8</formula>
    </cfRule>
    <cfRule type="cellIs" dxfId="8731" priority="435" operator="lessThan">
      <formula>7.6</formula>
    </cfRule>
  </conditionalFormatting>
  <conditionalFormatting sqref="J209">
    <cfRule type="cellIs" dxfId="8730" priority="431" operator="greaterThan">
      <formula>0.03</formula>
    </cfRule>
    <cfRule type="cellIs" dxfId="8729" priority="432" operator="lessThanOrEqual">
      <formula>0.03</formula>
    </cfRule>
  </conditionalFormatting>
  <conditionalFormatting sqref="K210:K214">
    <cfRule type="cellIs" dxfId="8728" priority="428" operator="between">
      <formula>7.6</formula>
      <formula>8</formula>
    </cfRule>
    <cfRule type="cellIs" dxfId="8727" priority="429" operator="greaterThan">
      <formula>8</formula>
    </cfRule>
    <cfRule type="cellIs" dxfId="8726" priority="430" operator="lessThan">
      <formula>7.6</formula>
    </cfRule>
  </conditionalFormatting>
  <conditionalFormatting sqref="J210:J214">
    <cfRule type="cellIs" dxfId="8725" priority="426" operator="greaterThan">
      <formula>0.03</formula>
    </cfRule>
    <cfRule type="cellIs" dxfId="8724" priority="427" operator="lessThanOrEqual">
      <formula>0.03</formula>
    </cfRule>
  </conditionalFormatting>
  <conditionalFormatting sqref="K215">
    <cfRule type="cellIs" dxfId="8723" priority="423" operator="between">
      <formula>7.6</formula>
      <formula>8</formula>
    </cfRule>
    <cfRule type="cellIs" dxfId="8722" priority="424" operator="greaterThan">
      <formula>8</formula>
    </cfRule>
    <cfRule type="cellIs" dxfId="8721" priority="425" operator="lessThan">
      <formula>7.6</formula>
    </cfRule>
  </conditionalFormatting>
  <conditionalFormatting sqref="J215">
    <cfRule type="cellIs" dxfId="8720" priority="421" operator="greaterThan">
      <formula>0.03</formula>
    </cfRule>
    <cfRule type="cellIs" dxfId="8719" priority="422" operator="lessThanOrEqual">
      <formula>0.03</formula>
    </cfRule>
  </conditionalFormatting>
  <conditionalFormatting sqref="K216">
    <cfRule type="cellIs" dxfId="8718" priority="418" operator="between">
      <formula>7.6</formula>
      <formula>8</formula>
    </cfRule>
    <cfRule type="cellIs" dxfId="8717" priority="419" operator="greaterThan">
      <formula>8</formula>
    </cfRule>
    <cfRule type="cellIs" dxfId="8716" priority="420" operator="lessThan">
      <formula>7.6</formula>
    </cfRule>
  </conditionalFormatting>
  <conditionalFormatting sqref="J216">
    <cfRule type="cellIs" dxfId="8715" priority="416" operator="greaterThan">
      <formula>0.03</formula>
    </cfRule>
    <cfRule type="cellIs" dxfId="8714" priority="417" operator="lessThanOrEqual">
      <formula>0.03</formula>
    </cfRule>
  </conditionalFormatting>
  <conditionalFormatting sqref="K4">
    <cfRule type="cellIs" dxfId="8713" priority="403" operator="between">
      <formula>7.6</formula>
      <formula>8</formula>
    </cfRule>
    <cfRule type="cellIs" dxfId="8712" priority="404" operator="greaterThan">
      <formula>8</formula>
    </cfRule>
    <cfRule type="cellIs" dxfId="8711" priority="405" operator="lessThan">
      <formula>7.6</formula>
    </cfRule>
  </conditionalFormatting>
  <conditionalFormatting sqref="J4">
    <cfRule type="cellIs" dxfId="8710" priority="401" operator="greaterThan">
      <formula>0.03</formula>
    </cfRule>
    <cfRule type="cellIs" dxfId="8709" priority="402" operator="lessThanOrEqual">
      <formula>0.03</formula>
    </cfRule>
  </conditionalFormatting>
  <conditionalFormatting sqref="K5:K9 K24 K15 K19 K22 K11:K12">
    <cfRule type="cellIs" dxfId="8708" priority="398" operator="between">
      <formula>7.6</formula>
      <formula>8</formula>
    </cfRule>
    <cfRule type="cellIs" dxfId="8707" priority="399" operator="greaterThan">
      <formula>8</formula>
    </cfRule>
    <cfRule type="cellIs" dxfId="8706" priority="400" operator="lessThan">
      <formula>7.6</formula>
    </cfRule>
  </conditionalFormatting>
  <conditionalFormatting sqref="J5:J9 J24 J15 J19 J22 J11:J12">
    <cfRule type="cellIs" dxfId="8705" priority="396" operator="greaterThan">
      <formula>0.03</formula>
    </cfRule>
    <cfRule type="cellIs" dxfId="8704" priority="397" operator="lessThanOrEqual">
      <formula>0.03</formula>
    </cfRule>
  </conditionalFormatting>
  <conditionalFormatting sqref="K26">
    <cfRule type="cellIs" dxfId="8703" priority="393" operator="between">
      <formula>7.6</formula>
      <formula>8</formula>
    </cfRule>
    <cfRule type="cellIs" dxfId="8702" priority="394" operator="greaterThan">
      <formula>8</formula>
    </cfRule>
    <cfRule type="cellIs" dxfId="8701" priority="395" operator="lessThan">
      <formula>7.6</formula>
    </cfRule>
  </conditionalFormatting>
  <conditionalFormatting sqref="J26">
    <cfRule type="cellIs" dxfId="8700" priority="391" operator="greaterThan">
      <formula>0.03</formula>
    </cfRule>
    <cfRule type="cellIs" dxfId="8699" priority="392" operator="lessThanOrEqual">
      <formula>0.03</formula>
    </cfRule>
  </conditionalFormatting>
  <conditionalFormatting sqref="K27:K29 K31 K33:K35">
    <cfRule type="cellIs" dxfId="8698" priority="388" operator="between">
      <formula>7.6</formula>
      <formula>8</formula>
    </cfRule>
    <cfRule type="cellIs" dxfId="8697" priority="389" operator="greaterThan">
      <formula>8</formula>
    </cfRule>
    <cfRule type="cellIs" dxfId="8696" priority="390" operator="lessThan">
      <formula>7.6</formula>
    </cfRule>
  </conditionalFormatting>
  <conditionalFormatting sqref="J27:J29 J31 J33:J35">
    <cfRule type="cellIs" dxfId="8695" priority="386" operator="greaterThan">
      <formula>0.03</formula>
    </cfRule>
    <cfRule type="cellIs" dxfId="8694" priority="387" operator="lessThanOrEqual">
      <formula>0.03</formula>
    </cfRule>
  </conditionalFormatting>
  <conditionalFormatting sqref="K25">
    <cfRule type="cellIs" dxfId="8693" priority="383" operator="between">
      <formula>7.6</formula>
      <formula>8</formula>
    </cfRule>
    <cfRule type="cellIs" dxfId="8692" priority="384" operator="greaterThan">
      <formula>8</formula>
    </cfRule>
    <cfRule type="cellIs" dxfId="8691" priority="385" operator="lessThan">
      <formula>7.6</formula>
    </cfRule>
  </conditionalFormatting>
  <conditionalFormatting sqref="J25">
    <cfRule type="cellIs" dxfId="8690" priority="381" operator="greaterThan">
      <formula>0.03</formula>
    </cfRule>
    <cfRule type="cellIs" dxfId="8689" priority="382" operator="lessThanOrEqual">
      <formula>0.03</formula>
    </cfRule>
  </conditionalFormatting>
  <conditionalFormatting sqref="K23">
    <cfRule type="cellIs" dxfId="8688" priority="378" operator="between">
      <formula>7.6</formula>
      <formula>8</formula>
    </cfRule>
    <cfRule type="cellIs" dxfId="8687" priority="379" operator="greaterThan">
      <formula>8</formula>
    </cfRule>
    <cfRule type="cellIs" dxfId="8686" priority="380" operator="lessThan">
      <formula>7.6</formula>
    </cfRule>
  </conditionalFormatting>
  <conditionalFormatting sqref="J23">
    <cfRule type="cellIs" dxfId="8685" priority="376" operator="greaterThan">
      <formula>0.03</formula>
    </cfRule>
    <cfRule type="cellIs" dxfId="8684" priority="377" operator="lessThanOrEqual">
      <formula>0.03</formula>
    </cfRule>
  </conditionalFormatting>
  <conditionalFormatting sqref="K13">
    <cfRule type="cellIs" dxfId="8683" priority="373" operator="between">
      <formula>7.6</formula>
      <formula>8</formula>
    </cfRule>
    <cfRule type="cellIs" dxfId="8682" priority="374" operator="greaterThan">
      <formula>8</formula>
    </cfRule>
    <cfRule type="cellIs" dxfId="8681" priority="375" operator="lessThan">
      <formula>7.6</formula>
    </cfRule>
  </conditionalFormatting>
  <conditionalFormatting sqref="J13">
    <cfRule type="cellIs" dxfId="8680" priority="371" operator="greaterThan">
      <formula>0.03</formula>
    </cfRule>
    <cfRule type="cellIs" dxfId="8679" priority="372" operator="lessThanOrEqual">
      <formula>0.03</formula>
    </cfRule>
  </conditionalFormatting>
  <conditionalFormatting sqref="K14">
    <cfRule type="cellIs" dxfId="8678" priority="368" operator="between">
      <formula>7.6</formula>
      <formula>8</formula>
    </cfRule>
    <cfRule type="cellIs" dxfId="8677" priority="369" operator="greaterThan">
      <formula>8</formula>
    </cfRule>
    <cfRule type="cellIs" dxfId="8676" priority="370" operator="lessThan">
      <formula>7.6</formula>
    </cfRule>
  </conditionalFormatting>
  <conditionalFormatting sqref="J14">
    <cfRule type="cellIs" dxfId="8675" priority="366" operator="greaterThan">
      <formula>0.03</formula>
    </cfRule>
    <cfRule type="cellIs" dxfId="8674" priority="367" operator="lessThanOrEqual">
      <formula>0.03</formula>
    </cfRule>
  </conditionalFormatting>
  <conditionalFormatting sqref="K16">
    <cfRule type="cellIs" dxfId="8673" priority="363" operator="between">
      <formula>7.6</formula>
      <formula>8</formula>
    </cfRule>
    <cfRule type="cellIs" dxfId="8672" priority="364" operator="greaterThan">
      <formula>8</formula>
    </cfRule>
    <cfRule type="cellIs" dxfId="8671" priority="365" operator="lessThan">
      <formula>7.6</formula>
    </cfRule>
  </conditionalFormatting>
  <conditionalFormatting sqref="J16">
    <cfRule type="cellIs" dxfId="8670" priority="361" operator="greaterThan">
      <formula>0.03</formula>
    </cfRule>
    <cfRule type="cellIs" dxfId="8669" priority="362" operator="lessThanOrEqual">
      <formula>0.03</formula>
    </cfRule>
  </conditionalFormatting>
  <conditionalFormatting sqref="K135">
    <cfRule type="cellIs" dxfId="8668" priority="358" operator="between">
      <formula>7.6</formula>
      <formula>8</formula>
    </cfRule>
    <cfRule type="cellIs" dxfId="8667" priority="359" operator="greaterThan">
      <formula>8</formula>
    </cfRule>
    <cfRule type="cellIs" dxfId="8666" priority="360" operator="lessThan">
      <formula>7.6</formula>
    </cfRule>
  </conditionalFormatting>
  <conditionalFormatting sqref="J135">
    <cfRule type="cellIs" dxfId="8665" priority="356" operator="greaterThan">
      <formula>0.03</formula>
    </cfRule>
    <cfRule type="cellIs" dxfId="8664" priority="357" operator="lessThanOrEqual">
      <formula>0.03</formula>
    </cfRule>
  </conditionalFormatting>
  <conditionalFormatting sqref="K20">
    <cfRule type="cellIs" dxfId="8663" priority="353" operator="between">
      <formula>7.6</formula>
      <formula>8</formula>
    </cfRule>
    <cfRule type="cellIs" dxfId="8662" priority="354" operator="greaterThan">
      <formula>8</formula>
    </cfRule>
    <cfRule type="cellIs" dxfId="8661" priority="355" operator="lessThan">
      <formula>7.6</formula>
    </cfRule>
  </conditionalFormatting>
  <conditionalFormatting sqref="J20">
    <cfRule type="cellIs" dxfId="8660" priority="351" operator="greaterThan">
      <formula>0.03</formula>
    </cfRule>
    <cfRule type="cellIs" dxfId="8659" priority="352" operator="lessThanOrEqual">
      <formula>0.03</formula>
    </cfRule>
  </conditionalFormatting>
  <conditionalFormatting sqref="K136">
    <cfRule type="cellIs" dxfId="8658" priority="348" operator="between">
      <formula>7.6</formula>
      <formula>8</formula>
    </cfRule>
    <cfRule type="cellIs" dxfId="8657" priority="349" operator="greaterThan">
      <formula>8</formula>
    </cfRule>
    <cfRule type="cellIs" dxfId="8656" priority="350" operator="lessThan">
      <formula>7.6</formula>
    </cfRule>
  </conditionalFormatting>
  <conditionalFormatting sqref="J136">
    <cfRule type="cellIs" dxfId="8655" priority="346" operator="greaterThan">
      <formula>0.03</formula>
    </cfRule>
    <cfRule type="cellIs" dxfId="8654" priority="347" operator="lessThanOrEqual">
      <formula>0.03</formula>
    </cfRule>
  </conditionalFormatting>
  <conditionalFormatting sqref="J17">
    <cfRule type="cellIs" dxfId="8653" priority="331" operator="greaterThan">
      <formula>0.03</formula>
    </cfRule>
    <cfRule type="cellIs" dxfId="8652" priority="332" operator="lessThanOrEqual">
      <formula>0.03</formula>
    </cfRule>
  </conditionalFormatting>
  <conditionalFormatting sqref="K17">
    <cfRule type="cellIs" dxfId="8651" priority="333" operator="between">
      <formula>7.6</formula>
      <formula>8</formula>
    </cfRule>
    <cfRule type="cellIs" dxfId="8650" priority="334" operator="greaterThan">
      <formula>8</formula>
    </cfRule>
    <cfRule type="cellIs" dxfId="8649" priority="335" operator="lessThan">
      <formula>7.6</formula>
    </cfRule>
  </conditionalFormatting>
  <conditionalFormatting sqref="J21">
    <cfRule type="cellIs" dxfId="8648" priority="321" operator="greaterThan">
      <formula>0.03</formula>
    </cfRule>
    <cfRule type="cellIs" dxfId="8647" priority="322" operator="lessThanOrEqual">
      <formula>0.03</formula>
    </cfRule>
  </conditionalFormatting>
  <conditionalFormatting sqref="K21">
    <cfRule type="cellIs" dxfId="8646" priority="323" operator="between">
      <formula>7.6</formula>
      <formula>8</formula>
    </cfRule>
    <cfRule type="cellIs" dxfId="8645" priority="324" operator="greaterThan">
      <formula>8</formula>
    </cfRule>
    <cfRule type="cellIs" dxfId="8644" priority="325" operator="lessThan">
      <formula>7.6</formula>
    </cfRule>
  </conditionalFormatting>
  <conditionalFormatting sqref="K137">
    <cfRule type="cellIs" dxfId="8643" priority="318" operator="between">
      <formula>7.6</formula>
      <formula>8</formula>
    </cfRule>
    <cfRule type="cellIs" dxfId="8642" priority="319" operator="greaterThan">
      <formula>8</formula>
    </cfRule>
    <cfRule type="cellIs" dxfId="8641" priority="320" operator="lessThan">
      <formula>7.6</formula>
    </cfRule>
  </conditionalFormatting>
  <conditionalFormatting sqref="J137">
    <cfRule type="cellIs" dxfId="8640" priority="316" operator="greaterThan">
      <formula>0.03</formula>
    </cfRule>
    <cfRule type="cellIs" dxfId="8639" priority="317" operator="lessThanOrEqual">
      <formula>0.03</formula>
    </cfRule>
  </conditionalFormatting>
  <conditionalFormatting sqref="K138">
    <cfRule type="cellIs" dxfId="8638" priority="313" operator="between">
      <formula>7.6</formula>
      <formula>8</formula>
    </cfRule>
    <cfRule type="cellIs" dxfId="8637" priority="314" operator="greaterThan">
      <formula>8</formula>
    </cfRule>
    <cfRule type="cellIs" dxfId="8636" priority="315" operator="lessThan">
      <formula>7.6</formula>
    </cfRule>
  </conditionalFormatting>
  <conditionalFormatting sqref="J138">
    <cfRule type="cellIs" dxfId="8635" priority="311" operator="greaterThan">
      <formula>0.03</formula>
    </cfRule>
    <cfRule type="cellIs" dxfId="8634" priority="312" operator="lessThanOrEqual">
      <formula>0.03</formula>
    </cfRule>
  </conditionalFormatting>
  <conditionalFormatting sqref="K36:K45 K133:K134 K48 K52 K50">
    <cfRule type="cellIs" dxfId="8633" priority="308" operator="between">
      <formula>7.6</formula>
      <formula>8</formula>
    </cfRule>
    <cfRule type="cellIs" dxfId="8632" priority="309" operator="greaterThan">
      <formula>8</formula>
    </cfRule>
    <cfRule type="cellIs" dxfId="8631" priority="310" operator="lessThan">
      <formula>7.6</formula>
    </cfRule>
  </conditionalFormatting>
  <conditionalFormatting sqref="J36:J45 J133:J134 J48 J52 J50">
    <cfRule type="cellIs" dxfId="8630" priority="306" operator="greaterThan">
      <formula>0.03</formula>
    </cfRule>
    <cfRule type="cellIs" dxfId="8629" priority="307" operator="lessThanOrEqual">
      <formula>0.03</formula>
    </cfRule>
  </conditionalFormatting>
  <conditionalFormatting sqref="K53 K55:K56">
    <cfRule type="cellIs" dxfId="8628" priority="303" operator="between">
      <formula>7.6</formula>
      <formula>8</formula>
    </cfRule>
    <cfRule type="cellIs" dxfId="8627" priority="304" operator="greaterThan">
      <formula>8</formula>
    </cfRule>
    <cfRule type="cellIs" dxfId="8626" priority="305" operator="lessThan">
      <formula>7.6</formula>
    </cfRule>
  </conditionalFormatting>
  <conditionalFormatting sqref="J53 J55:J56">
    <cfRule type="cellIs" dxfId="8625" priority="301" operator="greaterThan">
      <formula>0.03</formula>
    </cfRule>
    <cfRule type="cellIs" dxfId="8624" priority="302" operator="lessThanOrEqual">
      <formula>0.03</formula>
    </cfRule>
  </conditionalFormatting>
  <conditionalFormatting sqref="K10">
    <cfRule type="cellIs" dxfId="8623" priority="293" operator="between">
      <formula>7.6</formula>
      <formula>8</formula>
    </cfRule>
    <cfRule type="cellIs" dxfId="8622" priority="294" operator="greaterThan">
      <formula>8</formula>
    </cfRule>
    <cfRule type="cellIs" dxfId="8621" priority="295" operator="lessThan">
      <formula>7.6</formula>
    </cfRule>
  </conditionalFormatting>
  <conditionalFormatting sqref="J10">
    <cfRule type="cellIs" dxfId="8620" priority="291" operator="greaterThan">
      <formula>0.03</formula>
    </cfRule>
    <cfRule type="cellIs" dxfId="8619" priority="292" operator="lessThanOrEqual">
      <formula>0.03</formula>
    </cfRule>
  </conditionalFormatting>
  <conditionalFormatting sqref="K18">
    <cfRule type="cellIs" dxfId="8618" priority="288" operator="between">
      <formula>7.6</formula>
      <formula>8</formula>
    </cfRule>
    <cfRule type="cellIs" dxfId="8617" priority="289" operator="greaterThan">
      <formula>8</formula>
    </cfRule>
    <cfRule type="cellIs" dxfId="8616" priority="290" operator="lessThan">
      <formula>7.6</formula>
    </cfRule>
  </conditionalFormatting>
  <conditionalFormatting sqref="J18">
    <cfRule type="cellIs" dxfId="8615" priority="286" operator="greaterThan">
      <formula>0.03</formula>
    </cfRule>
    <cfRule type="cellIs" dxfId="8614" priority="287" operator="lessThanOrEqual">
      <formula>0.03</formula>
    </cfRule>
  </conditionalFormatting>
  <conditionalFormatting sqref="K30">
    <cfRule type="cellIs" dxfId="8613" priority="283" operator="between">
      <formula>7.6</formula>
      <formula>8</formula>
    </cfRule>
    <cfRule type="cellIs" dxfId="8612" priority="284" operator="greaterThan">
      <formula>8</formula>
    </cfRule>
    <cfRule type="cellIs" dxfId="8611" priority="285" operator="lessThan">
      <formula>7.6</formula>
    </cfRule>
  </conditionalFormatting>
  <conditionalFormatting sqref="J30">
    <cfRule type="cellIs" dxfId="8610" priority="281" operator="greaterThan">
      <formula>0.03</formula>
    </cfRule>
    <cfRule type="cellIs" dxfId="8609" priority="282" operator="lessThanOrEqual">
      <formula>0.03</formula>
    </cfRule>
  </conditionalFormatting>
  <conditionalFormatting sqref="K32">
    <cfRule type="cellIs" dxfId="8608" priority="278" operator="between">
      <formula>7.6</formula>
      <formula>8</formula>
    </cfRule>
    <cfRule type="cellIs" dxfId="8607" priority="279" operator="greaterThan">
      <formula>8</formula>
    </cfRule>
    <cfRule type="cellIs" dxfId="8606" priority="280" operator="lessThan">
      <formula>7.6</formula>
    </cfRule>
  </conditionalFormatting>
  <conditionalFormatting sqref="J32">
    <cfRule type="cellIs" dxfId="8605" priority="276" operator="greaterThan">
      <formula>0.03</formula>
    </cfRule>
    <cfRule type="cellIs" dxfId="8604" priority="277" operator="lessThanOrEqual">
      <formula>0.03</formula>
    </cfRule>
  </conditionalFormatting>
  <conditionalFormatting sqref="J124 J127:J128 J130:J131">
    <cfRule type="cellIs" dxfId="8603" priority="271" operator="greaterThan">
      <formula>0.03</formula>
    </cfRule>
    <cfRule type="cellIs" dxfId="8602" priority="272" operator="lessThanOrEqual">
      <formula>0.03</formula>
    </cfRule>
  </conditionalFormatting>
  <conditionalFormatting sqref="K124 K127:K128 K130:K131">
    <cfRule type="cellIs" dxfId="8601" priority="273" operator="between">
      <formula>7.6</formula>
      <formula>8</formula>
    </cfRule>
    <cfRule type="cellIs" dxfId="8600" priority="274" operator="greaterThan">
      <formula>8</formula>
    </cfRule>
    <cfRule type="cellIs" dxfId="8599" priority="275" operator="lessThan">
      <formula>7.6</formula>
    </cfRule>
  </conditionalFormatting>
  <conditionalFormatting sqref="K51">
    <cfRule type="cellIs" dxfId="8598" priority="253" operator="between">
      <formula>7.6</formula>
      <formula>8</formula>
    </cfRule>
    <cfRule type="cellIs" dxfId="8597" priority="254" operator="greaterThan">
      <formula>8</formula>
    </cfRule>
    <cfRule type="cellIs" dxfId="8596" priority="255" operator="lessThan">
      <formula>7.6</formula>
    </cfRule>
  </conditionalFormatting>
  <conditionalFormatting sqref="J51">
    <cfRule type="cellIs" dxfId="8595" priority="251" operator="greaterThan">
      <formula>0.03</formula>
    </cfRule>
    <cfRule type="cellIs" dxfId="8594" priority="252" operator="lessThanOrEqual">
      <formula>0.03</formula>
    </cfRule>
  </conditionalFormatting>
  <conditionalFormatting sqref="K46">
    <cfRule type="cellIs" dxfId="8593" priority="263" operator="between">
      <formula>7.6</formula>
      <formula>8</formula>
    </cfRule>
    <cfRule type="cellIs" dxfId="8592" priority="264" operator="greaterThan">
      <formula>8</formula>
    </cfRule>
    <cfRule type="cellIs" dxfId="8591" priority="265" operator="lessThan">
      <formula>7.6</formula>
    </cfRule>
  </conditionalFormatting>
  <conditionalFormatting sqref="J46">
    <cfRule type="cellIs" dxfId="8590" priority="261" operator="greaterThan">
      <formula>0.03</formula>
    </cfRule>
    <cfRule type="cellIs" dxfId="8589" priority="262" operator="lessThanOrEqual">
      <formula>0.03</formula>
    </cfRule>
  </conditionalFormatting>
  <conditionalFormatting sqref="K47">
    <cfRule type="cellIs" dxfId="8588" priority="258" operator="between">
      <formula>7.6</formula>
      <formula>8</formula>
    </cfRule>
    <cfRule type="cellIs" dxfId="8587" priority="259" operator="greaterThan">
      <formula>8</formula>
    </cfRule>
    <cfRule type="cellIs" dxfId="8586" priority="260" operator="lessThan">
      <formula>7.6</formula>
    </cfRule>
  </conditionalFormatting>
  <conditionalFormatting sqref="J47">
    <cfRule type="cellIs" dxfId="8585" priority="256" operator="greaterThan">
      <formula>0.03</formula>
    </cfRule>
    <cfRule type="cellIs" dxfId="8584" priority="257" operator="lessThanOrEqual">
      <formula>0.03</formula>
    </cfRule>
  </conditionalFormatting>
  <conditionalFormatting sqref="K54">
    <cfRule type="cellIs" dxfId="8583" priority="248" operator="between">
      <formula>7.6</formula>
      <formula>8</formula>
    </cfRule>
    <cfRule type="cellIs" dxfId="8582" priority="249" operator="greaterThan">
      <formula>8</formula>
    </cfRule>
    <cfRule type="cellIs" dxfId="8581" priority="250" operator="lessThan">
      <formula>7.6</formula>
    </cfRule>
  </conditionalFormatting>
  <conditionalFormatting sqref="J54">
    <cfRule type="cellIs" dxfId="8580" priority="246" operator="greaterThan">
      <formula>0.03</formula>
    </cfRule>
    <cfRule type="cellIs" dxfId="8579" priority="247" operator="lessThanOrEqual">
      <formula>0.03</formula>
    </cfRule>
  </conditionalFormatting>
  <conditionalFormatting sqref="K49">
    <cfRule type="cellIs" dxfId="8578" priority="243" operator="between">
      <formula>7.6</formula>
      <formula>8</formula>
    </cfRule>
    <cfRule type="cellIs" dxfId="8577" priority="244" operator="greaterThan">
      <formula>8</formula>
    </cfRule>
    <cfRule type="cellIs" dxfId="8576" priority="245" operator="lessThan">
      <formula>7.6</formula>
    </cfRule>
  </conditionalFormatting>
  <conditionalFormatting sqref="J49">
    <cfRule type="cellIs" dxfId="8575" priority="241" operator="greaterThan">
      <formula>0.03</formula>
    </cfRule>
    <cfRule type="cellIs" dxfId="8574" priority="242" operator="lessThanOrEqual">
      <formula>0.03</formula>
    </cfRule>
  </conditionalFormatting>
  <conditionalFormatting sqref="J125">
    <cfRule type="cellIs" dxfId="8573" priority="231" operator="greaterThan">
      <formula>0.03</formula>
    </cfRule>
    <cfRule type="cellIs" dxfId="8572" priority="232" operator="lessThanOrEqual">
      <formula>0.03</formula>
    </cfRule>
  </conditionalFormatting>
  <conditionalFormatting sqref="K125">
    <cfRule type="cellIs" dxfId="8571" priority="233" operator="between">
      <formula>7.6</formula>
      <formula>8</formula>
    </cfRule>
    <cfRule type="cellIs" dxfId="8570" priority="234" operator="greaterThan">
      <formula>8</formula>
    </cfRule>
    <cfRule type="cellIs" dxfId="8569" priority="235" operator="lessThan">
      <formula>7.6</formula>
    </cfRule>
  </conditionalFormatting>
  <conditionalFormatting sqref="K57:K58">
    <cfRule type="cellIs" dxfId="8568" priority="228" operator="between">
      <formula>7.6</formula>
      <formula>8</formula>
    </cfRule>
    <cfRule type="cellIs" dxfId="8567" priority="229" operator="greaterThan">
      <formula>8</formula>
    </cfRule>
    <cfRule type="cellIs" dxfId="8566" priority="230" operator="lessThan">
      <formula>7.6</formula>
    </cfRule>
  </conditionalFormatting>
  <conditionalFormatting sqref="J57:J58">
    <cfRule type="cellIs" dxfId="8565" priority="226" operator="greaterThan">
      <formula>0.03</formula>
    </cfRule>
    <cfRule type="cellIs" dxfId="8564" priority="227" operator="lessThanOrEqual">
      <formula>0.03</formula>
    </cfRule>
  </conditionalFormatting>
  <conditionalFormatting sqref="K59:K71">
    <cfRule type="cellIs" dxfId="8563" priority="223" operator="between">
      <formula>7.6</formula>
      <formula>8</formula>
    </cfRule>
    <cfRule type="cellIs" dxfId="8562" priority="224" operator="greaterThan">
      <formula>8</formula>
    </cfRule>
    <cfRule type="cellIs" dxfId="8561" priority="225" operator="lessThan">
      <formula>7.6</formula>
    </cfRule>
  </conditionalFormatting>
  <conditionalFormatting sqref="J59:J71">
    <cfRule type="cellIs" dxfId="8560" priority="221" operator="greaterThan">
      <formula>0.03</formula>
    </cfRule>
    <cfRule type="cellIs" dxfId="8559" priority="222" operator="lessThanOrEqual">
      <formula>0.03</formula>
    </cfRule>
  </conditionalFormatting>
  <conditionalFormatting sqref="K72">
    <cfRule type="cellIs" dxfId="8558" priority="218" operator="between">
      <formula>7.6</formula>
      <formula>8</formula>
    </cfRule>
    <cfRule type="cellIs" dxfId="8557" priority="219" operator="greaterThan">
      <formula>8</formula>
    </cfRule>
    <cfRule type="cellIs" dxfId="8556" priority="220" operator="lessThan">
      <formula>7.6</formula>
    </cfRule>
  </conditionalFormatting>
  <conditionalFormatting sqref="J72">
    <cfRule type="cellIs" dxfId="8555" priority="216" operator="greaterThan">
      <formula>0.03</formula>
    </cfRule>
    <cfRule type="cellIs" dxfId="8554" priority="217" operator="lessThanOrEqual">
      <formula>0.03</formula>
    </cfRule>
  </conditionalFormatting>
  <conditionalFormatting sqref="K139">
    <cfRule type="cellIs" dxfId="8553" priority="213" operator="between">
      <formula>7.6</formula>
      <formula>8</formula>
    </cfRule>
    <cfRule type="cellIs" dxfId="8552" priority="214" operator="greaterThan">
      <formula>8</formula>
    </cfRule>
    <cfRule type="cellIs" dxfId="8551" priority="215" operator="lessThan">
      <formula>7.6</formula>
    </cfRule>
  </conditionalFormatting>
  <conditionalFormatting sqref="J139">
    <cfRule type="cellIs" dxfId="8550" priority="211" operator="greaterThan">
      <formula>0.03</formula>
    </cfRule>
    <cfRule type="cellIs" dxfId="8549" priority="212" operator="lessThanOrEqual">
      <formula>0.03</formula>
    </cfRule>
  </conditionalFormatting>
  <conditionalFormatting sqref="K126">
    <cfRule type="cellIs" dxfId="8548" priority="208" operator="between">
      <formula>7.6</formula>
      <formula>8</formula>
    </cfRule>
    <cfRule type="cellIs" dxfId="8547" priority="209" operator="greaterThan">
      <formula>8</formula>
    </cfRule>
    <cfRule type="cellIs" dxfId="8546" priority="210" operator="lessThan">
      <formula>7.6</formula>
    </cfRule>
  </conditionalFormatting>
  <conditionalFormatting sqref="J126">
    <cfRule type="cellIs" dxfId="8545" priority="206" operator="greaterThan">
      <formula>0.03</formula>
    </cfRule>
    <cfRule type="cellIs" dxfId="8544" priority="207" operator="lessThanOrEqual">
      <formula>0.03</formula>
    </cfRule>
  </conditionalFormatting>
  <conditionalFormatting sqref="K77:K78">
    <cfRule type="cellIs" dxfId="8543" priority="173" operator="between">
      <formula>7.6</formula>
      <formula>8</formula>
    </cfRule>
    <cfRule type="cellIs" dxfId="8542" priority="174" operator="greaterThan">
      <formula>8</formula>
    </cfRule>
    <cfRule type="cellIs" dxfId="8541" priority="175" operator="lessThan">
      <formula>7.6</formula>
    </cfRule>
  </conditionalFormatting>
  <conditionalFormatting sqref="J77:J78">
    <cfRule type="cellIs" dxfId="8540" priority="171" operator="greaterThan">
      <formula>0.03</formula>
    </cfRule>
    <cfRule type="cellIs" dxfId="8539" priority="172" operator="lessThanOrEqual">
      <formula>0.03</formula>
    </cfRule>
  </conditionalFormatting>
  <conditionalFormatting sqref="K74">
    <cfRule type="cellIs" dxfId="8538" priority="188" operator="between">
      <formula>7.6</formula>
      <formula>8</formula>
    </cfRule>
    <cfRule type="cellIs" dxfId="8537" priority="189" operator="greaterThan">
      <formula>8</formula>
    </cfRule>
    <cfRule type="cellIs" dxfId="8536" priority="190" operator="lessThan">
      <formula>7.6</formula>
    </cfRule>
  </conditionalFormatting>
  <conditionalFormatting sqref="J74">
    <cfRule type="cellIs" dxfId="8535" priority="186" operator="greaterThan">
      <formula>0.03</formula>
    </cfRule>
    <cfRule type="cellIs" dxfId="8534" priority="187" operator="lessThanOrEqual">
      <formula>0.03</formula>
    </cfRule>
  </conditionalFormatting>
  <conditionalFormatting sqref="K75 K95">
    <cfRule type="cellIs" dxfId="8533" priority="183" operator="between">
      <formula>7.6</formula>
      <formula>8</formula>
    </cfRule>
    <cfRule type="cellIs" dxfId="8532" priority="184" operator="greaterThan">
      <formula>8</formula>
    </cfRule>
    <cfRule type="cellIs" dxfId="8531" priority="185" operator="lessThan">
      <formula>7.6</formula>
    </cfRule>
  </conditionalFormatting>
  <conditionalFormatting sqref="J75 J95">
    <cfRule type="cellIs" dxfId="8530" priority="181" operator="greaterThan">
      <formula>0.03</formula>
    </cfRule>
    <cfRule type="cellIs" dxfId="8529" priority="182" operator="lessThanOrEqual">
      <formula>0.03</formula>
    </cfRule>
  </conditionalFormatting>
  <conditionalFormatting sqref="K73">
    <cfRule type="cellIs" dxfId="8528" priority="178" operator="between">
      <formula>7.6</formula>
      <formula>8</formula>
    </cfRule>
    <cfRule type="cellIs" dxfId="8527" priority="179" operator="greaterThan">
      <formula>8</formula>
    </cfRule>
    <cfRule type="cellIs" dxfId="8526" priority="180" operator="lessThan">
      <formula>7.6</formula>
    </cfRule>
  </conditionalFormatting>
  <conditionalFormatting sqref="J73">
    <cfRule type="cellIs" dxfId="8525" priority="176" operator="greaterThan">
      <formula>0.03</formula>
    </cfRule>
    <cfRule type="cellIs" dxfId="8524" priority="177" operator="lessThanOrEqual">
      <formula>0.03</formula>
    </cfRule>
  </conditionalFormatting>
  <conditionalFormatting sqref="K79">
    <cfRule type="cellIs" dxfId="8523" priority="163" operator="between">
      <formula>7.6</formula>
      <formula>8</formula>
    </cfRule>
    <cfRule type="cellIs" dxfId="8522" priority="164" operator="greaterThan">
      <formula>8</formula>
    </cfRule>
    <cfRule type="cellIs" dxfId="8521" priority="165" operator="lessThan">
      <formula>7.6</formula>
    </cfRule>
  </conditionalFormatting>
  <conditionalFormatting sqref="J79">
    <cfRule type="cellIs" dxfId="8520" priority="161" operator="greaterThan">
      <formula>0.03</formula>
    </cfRule>
    <cfRule type="cellIs" dxfId="8519" priority="162" operator="lessThanOrEqual">
      <formula>0.03</formula>
    </cfRule>
  </conditionalFormatting>
  <conditionalFormatting sqref="K129">
    <cfRule type="cellIs" dxfId="8518" priority="153" operator="between">
      <formula>7.6</formula>
      <formula>8</formula>
    </cfRule>
    <cfRule type="cellIs" dxfId="8517" priority="154" operator="greaterThan">
      <formula>8</formula>
    </cfRule>
    <cfRule type="cellIs" dxfId="8516" priority="155" operator="lessThan">
      <formula>7.6</formula>
    </cfRule>
  </conditionalFormatting>
  <conditionalFormatting sqref="J129">
    <cfRule type="cellIs" dxfId="8515" priority="151" operator="greaterThan">
      <formula>0.03</formula>
    </cfRule>
    <cfRule type="cellIs" dxfId="8514" priority="152" operator="lessThanOrEqual">
      <formula>0.03</formula>
    </cfRule>
  </conditionalFormatting>
  <conditionalFormatting sqref="K76">
    <cfRule type="cellIs" dxfId="8513" priority="148" operator="between">
      <formula>7.6</formula>
      <formula>8</formula>
    </cfRule>
    <cfRule type="cellIs" dxfId="8512" priority="149" operator="greaterThan">
      <formula>8</formula>
    </cfRule>
    <cfRule type="cellIs" dxfId="8511" priority="150" operator="lessThan">
      <formula>7.6</formula>
    </cfRule>
  </conditionalFormatting>
  <conditionalFormatting sqref="J76">
    <cfRule type="cellIs" dxfId="8510" priority="146" operator="greaterThan">
      <formula>0.03</formula>
    </cfRule>
    <cfRule type="cellIs" dxfId="8509" priority="147" operator="lessThanOrEqual">
      <formula>0.03</formula>
    </cfRule>
  </conditionalFormatting>
  <conditionalFormatting sqref="K94">
    <cfRule type="cellIs" dxfId="8508" priority="138" operator="between">
      <formula>7.6</formula>
      <formula>8</formula>
    </cfRule>
    <cfRule type="cellIs" dxfId="8507" priority="139" operator="greaterThan">
      <formula>8</formula>
    </cfRule>
    <cfRule type="cellIs" dxfId="8506" priority="140" operator="lessThan">
      <formula>7.6</formula>
    </cfRule>
  </conditionalFormatting>
  <conditionalFormatting sqref="J94">
    <cfRule type="cellIs" dxfId="8505" priority="136" operator="greaterThan">
      <formula>0.03</formula>
    </cfRule>
    <cfRule type="cellIs" dxfId="8504" priority="137" operator="lessThanOrEqual">
      <formula>0.03</formula>
    </cfRule>
  </conditionalFormatting>
  <conditionalFormatting sqref="K89 K92">
    <cfRule type="cellIs" dxfId="8503" priority="133" operator="between">
      <formula>7.6</formula>
      <formula>8</formula>
    </cfRule>
    <cfRule type="cellIs" dxfId="8502" priority="134" operator="greaterThan">
      <formula>8</formula>
    </cfRule>
    <cfRule type="cellIs" dxfId="8501" priority="135" operator="lessThan">
      <formula>7.6</formula>
    </cfRule>
  </conditionalFormatting>
  <conditionalFormatting sqref="J89 J92">
    <cfRule type="cellIs" dxfId="8500" priority="131" operator="greaterThan">
      <formula>0.03</formula>
    </cfRule>
    <cfRule type="cellIs" dxfId="8499" priority="132" operator="lessThanOrEqual">
      <formula>0.03</formula>
    </cfRule>
  </conditionalFormatting>
  <conditionalFormatting sqref="K90 K93">
    <cfRule type="cellIs" dxfId="8498" priority="128" operator="between">
      <formula>7.6</formula>
      <formula>8</formula>
    </cfRule>
    <cfRule type="cellIs" dxfId="8497" priority="129" operator="greaterThan">
      <formula>8</formula>
    </cfRule>
    <cfRule type="cellIs" dxfId="8496" priority="130" operator="lessThan">
      <formula>7.6</formula>
    </cfRule>
  </conditionalFormatting>
  <conditionalFormatting sqref="J90 J93">
    <cfRule type="cellIs" dxfId="8495" priority="126" operator="greaterThan">
      <formula>0.03</formula>
    </cfRule>
    <cfRule type="cellIs" dxfId="8494" priority="127" operator="lessThanOrEqual">
      <formula>0.03</formula>
    </cfRule>
  </conditionalFormatting>
  <conditionalFormatting sqref="K91">
    <cfRule type="cellIs" dxfId="8493" priority="123" operator="between">
      <formula>7.6</formula>
      <formula>8</formula>
    </cfRule>
    <cfRule type="cellIs" dxfId="8492" priority="124" operator="greaterThan">
      <formula>8</formula>
    </cfRule>
    <cfRule type="cellIs" dxfId="8491" priority="125" operator="lessThan">
      <formula>7.6</formula>
    </cfRule>
  </conditionalFormatting>
  <conditionalFormatting sqref="J91">
    <cfRule type="cellIs" dxfId="8490" priority="121" operator="greaterThan">
      <formula>0.03</formula>
    </cfRule>
    <cfRule type="cellIs" dxfId="8489" priority="122" operator="lessThanOrEqual">
      <formula>0.03</formula>
    </cfRule>
  </conditionalFormatting>
  <conditionalFormatting sqref="K96:K103">
    <cfRule type="cellIs" dxfId="8488" priority="118" operator="between">
      <formula>7.6</formula>
      <formula>8</formula>
    </cfRule>
    <cfRule type="cellIs" dxfId="8487" priority="119" operator="greaterThan">
      <formula>8</formula>
    </cfRule>
    <cfRule type="cellIs" dxfId="8486" priority="120" operator="lessThan">
      <formula>7.6</formula>
    </cfRule>
  </conditionalFormatting>
  <conditionalFormatting sqref="J96:J103">
    <cfRule type="cellIs" dxfId="8485" priority="116" operator="greaterThan">
      <formula>0.03</formula>
    </cfRule>
    <cfRule type="cellIs" dxfId="8484" priority="117" operator="lessThanOrEqual">
      <formula>0.03</formula>
    </cfRule>
  </conditionalFormatting>
  <conditionalFormatting sqref="K142">
    <cfRule type="cellIs" dxfId="8483" priority="113" operator="between">
      <formula>7.6</formula>
      <formula>8</formula>
    </cfRule>
    <cfRule type="cellIs" dxfId="8482" priority="114" operator="greaterThan">
      <formula>8</formula>
    </cfRule>
    <cfRule type="cellIs" dxfId="8481" priority="115" operator="lessThan">
      <formula>7.6</formula>
    </cfRule>
  </conditionalFormatting>
  <conditionalFormatting sqref="J142">
    <cfRule type="cellIs" dxfId="8480" priority="111" operator="greaterThan">
      <formula>0.03</formula>
    </cfRule>
    <cfRule type="cellIs" dxfId="8479" priority="112" operator="lessThanOrEqual">
      <formula>0.03</formula>
    </cfRule>
  </conditionalFormatting>
  <conditionalFormatting sqref="K87">
    <cfRule type="cellIs" dxfId="8478" priority="108" operator="between">
      <formula>7.6</formula>
      <formula>8</formula>
    </cfRule>
    <cfRule type="cellIs" dxfId="8477" priority="109" operator="greaterThan">
      <formula>8</formula>
    </cfRule>
    <cfRule type="cellIs" dxfId="8476" priority="110" operator="lessThan">
      <formula>7.6</formula>
    </cfRule>
  </conditionalFormatting>
  <conditionalFormatting sqref="J87">
    <cfRule type="cellIs" dxfId="8475" priority="106" operator="greaterThan">
      <formula>0.03</formula>
    </cfRule>
    <cfRule type="cellIs" dxfId="8474" priority="107" operator="lessThanOrEqual">
      <formula>0.03</formula>
    </cfRule>
  </conditionalFormatting>
  <conditionalFormatting sqref="K88">
    <cfRule type="cellIs" dxfId="8473" priority="103" operator="between">
      <formula>7.6</formula>
      <formula>8</formula>
    </cfRule>
    <cfRule type="cellIs" dxfId="8472" priority="104" operator="greaterThan">
      <formula>8</formula>
    </cfRule>
    <cfRule type="cellIs" dxfId="8471" priority="105" operator="lessThan">
      <formula>7.6</formula>
    </cfRule>
  </conditionalFormatting>
  <conditionalFormatting sqref="J88">
    <cfRule type="cellIs" dxfId="8470" priority="101" operator="greaterThan">
      <formula>0.03</formula>
    </cfRule>
    <cfRule type="cellIs" dxfId="8469" priority="102" operator="lessThanOrEqual">
      <formula>0.03</formula>
    </cfRule>
  </conditionalFormatting>
  <conditionalFormatting sqref="K104:K110">
    <cfRule type="cellIs" dxfId="8468" priority="98" operator="between">
      <formula>7.6</formula>
      <formula>8</formula>
    </cfRule>
    <cfRule type="cellIs" dxfId="8467" priority="99" operator="greaterThan">
      <formula>8</formula>
    </cfRule>
    <cfRule type="cellIs" dxfId="8466" priority="100" operator="lessThan">
      <formula>7.6</formula>
    </cfRule>
  </conditionalFormatting>
  <conditionalFormatting sqref="J104:J110">
    <cfRule type="cellIs" dxfId="8465" priority="96" operator="greaterThan">
      <formula>0.03</formula>
    </cfRule>
    <cfRule type="cellIs" dxfId="8464" priority="97" operator="lessThanOrEqual">
      <formula>0.03</formula>
    </cfRule>
  </conditionalFormatting>
  <conditionalFormatting sqref="K120">
    <cfRule type="cellIs" dxfId="8463" priority="88" operator="between">
      <formula>7.6</formula>
      <formula>8</formula>
    </cfRule>
    <cfRule type="cellIs" dxfId="8462" priority="89" operator="greaterThan">
      <formula>8</formula>
    </cfRule>
    <cfRule type="cellIs" dxfId="8461" priority="90" operator="lessThan">
      <formula>7.6</formula>
    </cfRule>
  </conditionalFormatting>
  <conditionalFormatting sqref="J120">
    <cfRule type="cellIs" dxfId="8460" priority="86" operator="greaterThan">
      <formula>0.03</formula>
    </cfRule>
    <cfRule type="cellIs" dxfId="8459" priority="87" operator="lessThanOrEqual">
      <formula>0.03</formula>
    </cfRule>
  </conditionalFormatting>
  <conditionalFormatting sqref="K112:K113 K115:K116 K118">
    <cfRule type="cellIs" dxfId="8458" priority="83" operator="between">
      <formula>7.6</formula>
      <formula>8</formula>
    </cfRule>
    <cfRule type="cellIs" dxfId="8457" priority="84" operator="greaterThan">
      <formula>8</formula>
    </cfRule>
    <cfRule type="cellIs" dxfId="8456" priority="85" operator="lessThan">
      <formula>7.6</formula>
    </cfRule>
  </conditionalFormatting>
  <conditionalFormatting sqref="J112:J113 J115:J116 J118">
    <cfRule type="cellIs" dxfId="8455" priority="81" operator="greaterThan">
      <formula>0.03</formula>
    </cfRule>
    <cfRule type="cellIs" dxfId="8454" priority="82" operator="lessThanOrEqual">
      <formula>0.03</formula>
    </cfRule>
  </conditionalFormatting>
  <conditionalFormatting sqref="K111">
    <cfRule type="cellIs" dxfId="8453" priority="78" operator="between">
      <formula>7.6</formula>
      <formula>8</formula>
    </cfRule>
    <cfRule type="cellIs" dxfId="8452" priority="79" operator="greaterThan">
      <formula>8</formula>
    </cfRule>
    <cfRule type="cellIs" dxfId="8451" priority="80" operator="lessThan">
      <formula>7.6</formula>
    </cfRule>
  </conditionalFormatting>
  <conditionalFormatting sqref="J111">
    <cfRule type="cellIs" dxfId="8450" priority="76" operator="greaterThan">
      <formula>0.03</formula>
    </cfRule>
    <cfRule type="cellIs" dxfId="8449" priority="77" operator="lessThanOrEqual">
      <formula>0.03</formula>
    </cfRule>
  </conditionalFormatting>
  <conditionalFormatting sqref="K114">
    <cfRule type="cellIs" dxfId="8448" priority="73" operator="between">
      <formula>7.6</formula>
      <formula>8</formula>
    </cfRule>
    <cfRule type="cellIs" dxfId="8447" priority="74" operator="greaterThan">
      <formula>8</formula>
    </cfRule>
    <cfRule type="cellIs" dxfId="8446" priority="75" operator="lessThan">
      <formula>7.6</formula>
    </cfRule>
  </conditionalFormatting>
  <conditionalFormatting sqref="J114">
    <cfRule type="cellIs" dxfId="8445" priority="71" operator="greaterThan">
      <formula>0.03</formula>
    </cfRule>
    <cfRule type="cellIs" dxfId="8444" priority="72" operator="lessThanOrEqual">
      <formula>0.03</formula>
    </cfRule>
  </conditionalFormatting>
  <conditionalFormatting sqref="K149:K150 K146:K147">
    <cfRule type="cellIs" dxfId="8443" priority="58" operator="between">
      <formula>7.6</formula>
      <formula>8</formula>
    </cfRule>
    <cfRule type="cellIs" dxfId="8442" priority="59" operator="greaterThan">
      <formula>8</formula>
    </cfRule>
    <cfRule type="cellIs" dxfId="8441" priority="60" operator="lessThan">
      <formula>7.6</formula>
    </cfRule>
  </conditionalFormatting>
  <conditionalFormatting sqref="J149:J150 J146:J147">
    <cfRule type="cellIs" dxfId="8440" priority="56" operator="greaterThan">
      <formula>0.03</formula>
    </cfRule>
    <cfRule type="cellIs" dxfId="8439" priority="57" operator="lessThanOrEqual">
      <formula>0.03</formula>
    </cfRule>
  </conditionalFormatting>
  <conditionalFormatting sqref="K119">
    <cfRule type="cellIs" dxfId="8438" priority="63" operator="between">
      <formula>7.6</formula>
      <formula>8</formula>
    </cfRule>
    <cfRule type="cellIs" dxfId="8437" priority="64" operator="greaterThan">
      <formula>8</formula>
    </cfRule>
    <cfRule type="cellIs" dxfId="8436" priority="65" operator="lessThan">
      <formula>7.6</formula>
    </cfRule>
  </conditionalFormatting>
  <conditionalFormatting sqref="J119">
    <cfRule type="cellIs" dxfId="8435" priority="61" operator="greaterThan">
      <formula>0.03</formula>
    </cfRule>
    <cfRule type="cellIs" dxfId="8434" priority="62" operator="lessThanOrEqual">
      <formula>0.03</formula>
    </cfRule>
  </conditionalFormatting>
  <conditionalFormatting sqref="K148 K145">
    <cfRule type="cellIs" dxfId="8433" priority="53" operator="between">
      <formula>7.6</formula>
      <formula>8</formula>
    </cfRule>
    <cfRule type="cellIs" dxfId="8432" priority="54" operator="greaterThan">
      <formula>8</formula>
    </cfRule>
    <cfRule type="cellIs" dxfId="8431" priority="55" operator="lessThan">
      <formula>7.6</formula>
    </cfRule>
  </conditionalFormatting>
  <conditionalFormatting sqref="J148 J145">
    <cfRule type="cellIs" dxfId="8430" priority="51" operator="greaterThan">
      <formula>0.03</formula>
    </cfRule>
    <cfRule type="cellIs" dxfId="8429" priority="52" operator="lessThanOrEqual">
      <formula>0.03</formula>
    </cfRule>
  </conditionalFormatting>
  <conditionalFormatting sqref="K152:K153">
    <cfRule type="cellIs" dxfId="8428" priority="48" operator="between">
      <formula>7.6</formula>
      <formula>8</formula>
    </cfRule>
    <cfRule type="cellIs" dxfId="8427" priority="49" operator="greaterThan">
      <formula>8</formula>
    </cfRule>
    <cfRule type="cellIs" dxfId="8426" priority="50" operator="lessThan">
      <formula>7.6</formula>
    </cfRule>
  </conditionalFormatting>
  <conditionalFormatting sqref="J152:J153">
    <cfRule type="cellIs" dxfId="8425" priority="46" operator="greaterThan">
      <formula>0.03</formula>
    </cfRule>
    <cfRule type="cellIs" dxfId="8424" priority="47" operator="lessThanOrEqual">
      <formula>0.03</formula>
    </cfRule>
  </conditionalFormatting>
  <conditionalFormatting sqref="K151">
    <cfRule type="cellIs" dxfId="8423" priority="43" operator="between">
      <formula>7.6</formula>
      <formula>8</formula>
    </cfRule>
    <cfRule type="cellIs" dxfId="8422" priority="44" operator="greaterThan">
      <formula>8</formula>
    </cfRule>
    <cfRule type="cellIs" dxfId="8421" priority="45" operator="lessThan">
      <formula>7.6</formula>
    </cfRule>
  </conditionalFormatting>
  <conditionalFormatting sqref="J151">
    <cfRule type="cellIs" dxfId="8420" priority="41" operator="greaterThan">
      <formula>0.03</formula>
    </cfRule>
    <cfRule type="cellIs" dxfId="8419" priority="42" operator="lessThanOrEqual">
      <formula>0.03</formula>
    </cfRule>
  </conditionalFormatting>
  <conditionalFormatting sqref="K154">
    <cfRule type="cellIs" dxfId="8418" priority="38" operator="between">
      <formula>7.6</formula>
      <formula>8</formula>
    </cfRule>
    <cfRule type="cellIs" dxfId="8417" priority="39" operator="greaterThan">
      <formula>8</formula>
    </cfRule>
    <cfRule type="cellIs" dxfId="8416" priority="40" operator="lessThan">
      <formula>7.6</formula>
    </cfRule>
  </conditionalFormatting>
  <conditionalFormatting sqref="J154">
    <cfRule type="cellIs" dxfId="8415" priority="36" operator="greaterThan">
      <formula>0.03</formula>
    </cfRule>
    <cfRule type="cellIs" dxfId="8414" priority="37" operator="lessThanOrEqual">
      <formula>0.03</formula>
    </cfRule>
  </conditionalFormatting>
  <conditionalFormatting sqref="K117">
    <cfRule type="cellIs" dxfId="8413" priority="28" operator="between">
      <formula>7.6</formula>
      <formula>8</formula>
    </cfRule>
    <cfRule type="cellIs" dxfId="8412" priority="29" operator="greaterThan">
      <formula>8</formula>
    </cfRule>
    <cfRule type="cellIs" dxfId="8411" priority="30" operator="lessThan">
      <formula>7.6</formula>
    </cfRule>
  </conditionalFormatting>
  <conditionalFormatting sqref="J117">
    <cfRule type="cellIs" dxfId="8410" priority="26" operator="greaterThan">
      <formula>0.03</formula>
    </cfRule>
    <cfRule type="cellIs" dxfId="8409" priority="27" operator="lessThanOrEqual">
      <formula>0.03</formula>
    </cfRule>
  </conditionalFormatting>
  <conditionalFormatting sqref="K157">
    <cfRule type="cellIs" dxfId="8408" priority="23" operator="between">
      <formula>7.6</formula>
      <formula>8</formula>
    </cfRule>
    <cfRule type="cellIs" dxfId="8407" priority="24" operator="greaterThan">
      <formula>8</formula>
    </cfRule>
    <cfRule type="cellIs" dxfId="8406" priority="25" operator="lessThan">
      <formula>7.6</formula>
    </cfRule>
  </conditionalFormatting>
  <conditionalFormatting sqref="J157">
    <cfRule type="cellIs" dxfId="8405" priority="21" operator="greaterThan">
      <formula>0.03</formula>
    </cfRule>
    <cfRule type="cellIs" dxfId="8404" priority="22" operator="lessThanOrEqual">
      <formula>0.03</formula>
    </cfRule>
  </conditionalFormatting>
  <conditionalFormatting sqref="K160">
    <cfRule type="cellIs" dxfId="8403" priority="18" operator="between">
      <formula>7.6</formula>
      <formula>8</formula>
    </cfRule>
    <cfRule type="cellIs" dxfId="8402" priority="19" operator="greaterThan">
      <formula>8</formula>
    </cfRule>
    <cfRule type="cellIs" dxfId="8401" priority="20" operator="lessThan">
      <formula>7.6</formula>
    </cfRule>
  </conditionalFormatting>
  <conditionalFormatting sqref="J160">
    <cfRule type="cellIs" dxfId="8400" priority="16" operator="greaterThan">
      <formula>0.03</formula>
    </cfRule>
    <cfRule type="cellIs" dxfId="8399" priority="17" operator="lessThanOrEqual">
      <formula>0.03</formula>
    </cfRule>
  </conditionalFormatting>
  <conditionalFormatting sqref="K163">
    <cfRule type="cellIs" dxfId="8398" priority="13" operator="between">
      <formula>7.6</formula>
      <formula>8</formula>
    </cfRule>
    <cfRule type="cellIs" dxfId="8397" priority="14" operator="greaterThan">
      <formula>8</formula>
    </cfRule>
    <cfRule type="cellIs" dxfId="8396" priority="15" operator="lessThan">
      <formula>7.6</formula>
    </cfRule>
  </conditionalFormatting>
  <conditionalFormatting sqref="J163">
    <cfRule type="cellIs" dxfId="8395" priority="11" operator="greaterThan">
      <formula>0.03</formula>
    </cfRule>
    <cfRule type="cellIs" dxfId="8394" priority="12" operator="lessThanOrEqual">
      <formula>0.03</formula>
    </cfRule>
  </conditionalFormatting>
  <conditionalFormatting sqref="K167">
    <cfRule type="cellIs" dxfId="8393" priority="8" operator="between">
      <formula>7.6</formula>
      <formula>8</formula>
    </cfRule>
    <cfRule type="cellIs" dxfId="8392" priority="9" operator="greaterThan">
      <formula>8</formula>
    </cfRule>
    <cfRule type="cellIs" dxfId="8391" priority="10" operator="lessThan">
      <formula>7.6</formula>
    </cfRule>
  </conditionalFormatting>
  <conditionalFormatting sqref="J167">
    <cfRule type="cellIs" dxfId="8390" priority="6" operator="greaterThan">
      <formula>0.03</formula>
    </cfRule>
    <cfRule type="cellIs" dxfId="8389" priority="7" operator="lessThanOrEqual">
      <formula>0.03</formula>
    </cfRule>
  </conditionalFormatting>
  <conditionalFormatting sqref="K132">
    <cfRule type="cellIs" dxfId="8388" priority="3" operator="between">
      <formula>7.6</formula>
      <formula>8</formula>
    </cfRule>
    <cfRule type="cellIs" dxfId="8387" priority="4" operator="greaterThan">
      <formula>8</formula>
    </cfRule>
    <cfRule type="cellIs" dxfId="8386" priority="5" operator="lessThan">
      <formula>7.6</formula>
    </cfRule>
  </conditionalFormatting>
  <conditionalFormatting sqref="J132">
    <cfRule type="cellIs" dxfId="8385" priority="1" operator="greaterThan">
      <formula>0.03</formula>
    </cfRule>
    <cfRule type="cellIs" dxfId="8384" priority="2" operator="lessThanOrEqual">
      <formula>0.03</formula>
    </cfRule>
  </conditionalFormatting>
  <pageMargins left="0.7" right="0.7" top="0.78740157499999996" bottom="0.78740157499999996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allgemein!$B$3:$B$13</xm:f>
          </x14:formula1>
          <xm:sqref>L132:L139 L123 L126 L129 L142 L4:L120 L148 L145 L151 L154 L157 L160 L163 L167</xm:sqref>
        </x14:dataValidation>
        <x14:dataValidation type="list" allowBlank="1" showInputMessage="1" showErrorMessage="1">
          <x14:formula1>
            <xm:f>'Q:\VICIDBS\Produktion\Zellenmontage\[Zelldaten Produktion 2018.xlsx]allgemein'!#REF!</xm:f>
          </x14:formula1>
          <xm:sqref>L124 L127:L128 L130:L131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1046880"/>
  <sheetViews>
    <sheetView workbookViewId="0">
      <pane ySplit="3" topLeftCell="A31" activePane="bottomLeft" state="frozen"/>
      <selection pane="bottomLeft" activeCell="C25" sqref="C25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9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19.42578125" style="73" customWidth="1"/>
    <col min="17" max="17" width="25.28515625" style="73" customWidth="1"/>
    <col min="18" max="18" width="34.42578125" style="51" customWidth="1"/>
    <col min="19" max="19" width="8.7109375" customWidth="1"/>
    <col min="20" max="20" width="5.28515625" style="9" customWidth="1"/>
    <col min="21" max="21" width="5.85546875" style="9" customWidth="1"/>
    <col min="22" max="51" width="11.28515625" style="9"/>
  </cols>
  <sheetData>
    <row r="1" spans="2:52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72"/>
      <c r="Q1" s="72"/>
      <c r="R1" s="49"/>
    </row>
    <row r="2" spans="2:52" s="9" customFormat="1" x14ac:dyDescent="0.2">
      <c r="D2" s="29"/>
      <c r="E2" s="46"/>
      <c r="F2" s="31"/>
      <c r="G2" s="39"/>
      <c r="H2" s="17"/>
      <c r="I2" s="17"/>
      <c r="J2" s="17"/>
      <c r="K2" s="41"/>
      <c r="L2" s="30"/>
      <c r="P2" s="72"/>
      <c r="Q2" s="72"/>
      <c r="R2" s="49"/>
    </row>
    <row r="3" spans="2:52" ht="32.25" x14ac:dyDescent="0.2">
      <c r="B3" s="4" t="s">
        <v>0</v>
      </c>
      <c r="C3" s="4" t="s">
        <v>41</v>
      </c>
      <c r="D3" s="23" t="s">
        <v>27</v>
      </c>
      <c r="E3" s="8" t="s">
        <v>21</v>
      </c>
      <c r="F3" s="26" t="s">
        <v>16</v>
      </c>
      <c r="G3" s="5" t="s">
        <v>12</v>
      </c>
      <c r="H3" s="5" t="s">
        <v>13</v>
      </c>
      <c r="I3" s="5" t="s">
        <v>6</v>
      </c>
      <c r="J3" s="35" t="s">
        <v>5</v>
      </c>
      <c r="K3" s="42" t="s">
        <v>15</v>
      </c>
      <c r="L3" s="5" t="s">
        <v>4</v>
      </c>
      <c r="M3" s="5" t="s">
        <v>17</v>
      </c>
      <c r="N3" s="5" t="s">
        <v>18</v>
      </c>
      <c r="O3" s="5" t="s">
        <v>1</v>
      </c>
      <c r="P3" s="71" t="s">
        <v>38</v>
      </c>
      <c r="Q3" s="71" t="s">
        <v>38</v>
      </c>
      <c r="R3" s="71"/>
      <c r="S3" s="4" t="s">
        <v>3</v>
      </c>
      <c r="T3" s="75" t="s">
        <v>11</v>
      </c>
      <c r="U3" s="76">
        <v>2019</v>
      </c>
      <c r="AZ3" s="9"/>
    </row>
    <row r="4" spans="2:52" x14ac:dyDescent="0.2">
      <c r="B4" s="13" t="s">
        <v>292</v>
      </c>
      <c r="C4" s="13">
        <v>496140</v>
      </c>
      <c r="D4" s="13">
        <v>25.4</v>
      </c>
      <c r="E4" s="32">
        <v>0</v>
      </c>
      <c r="F4" s="33">
        <v>282</v>
      </c>
      <c r="G4" s="33"/>
      <c r="H4" s="15">
        <v>1.84</v>
      </c>
      <c r="I4" s="15">
        <v>1.82</v>
      </c>
      <c r="J4" s="120">
        <f t="shared" ref="J4:J9" si="0">IF(M4&lt;&gt;"",(H4-I4)/M4,"")</f>
        <v>2.0000000000000018E-2</v>
      </c>
      <c r="K4" s="121">
        <f>(F8*(273.15+D8)/273.15)/(M4*N4)</f>
        <v>7.6756772835438412</v>
      </c>
      <c r="L4" s="15" t="s">
        <v>9</v>
      </c>
      <c r="M4" s="34">
        <f>VLOOKUP(L4,[1]allgemein!$B$3:$C$13,2,FALSE)</f>
        <v>1</v>
      </c>
      <c r="N4" s="14">
        <v>40</v>
      </c>
      <c r="O4" s="13" t="s">
        <v>295</v>
      </c>
      <c r="P4" s="13"/>
      <c r="Q4" s="13"/>
      <c r="R4" s="13"/>
      <c r="S4" s="6"/>
      <c r="AZ4" s="9"/>
    </row>
    <row r="5" spans="2:52" x14ac:dyDescent="0.2">
      <c r="B5" s="13" t="s">
        <v>296</v>
      </c>
      <c r="C5" s="13" t="s">
        <v>28</v>
      </c>
      <c r="D5" s="32">
        <v>25.4</v>
      </c>
      <c r="E5" s="32">
        <v>0</v>
      </c>
      <c r="F5" s="33">
        <v>282</v>
      </c>
      <c r="G5" s="40"/>
      <c r="H5" s="15">
        <v>1.837</v>
      </c>
      <c r="I5" s="15">
        <v>1.8180000000000001</v>
      </c>
      <c r="J5" s="120">
        <f t="shared" si="0"/>
        <v>1.8999999999999906E-2</v>
      </c>
      <c r="K5" s="121">
        <f>(F5*(273.15+D5)/273.15)/(M5*N5)</f>
        <v>7.705573860516199</v>
      </c>
      <c r="L5" s="15" t="s">
        <v>9</v>
      </c>
      <c r="M5" s="34">
        <f>VLOOKUP(L5,[1]allgemein!$B$3:$C$13,2,FALSE)</f>
        <v>1</v>
      </c>
      <c r="N5" s="14">
        <v>40</v>
      </c>
      <c r="O5" s="13" t="s">
        <v>28</v>
      </c>
      <c r="Q5" s="13"/>
      <c r="R5" s="13"/>
      <c r="S5" s="6"/>
      <c r="AZ5" s="9"/>
    </row>
    <row r="6" spans="2:52" x14ac:dyDescent="0.2">
      <c r="B6" s="13" t="s">
        <v>297</v>
      </c>
      <c r="C6" s="13" t="s">
        <v>28</v>
      </c>
      <c r="D6" s="32">
        <v>25.3</v>
      </c>
      <c r="E6" s="32">
        <v>0</v>
      </c>
      <c r="F6" s="33">
        <v>282</v>
      </c>
      <c r="G6" s="40"/>
      <c r="H6" s="15">
        <v>1.8320000000000001</v>
      </c>
      <c r="I6" s="15">
        <v>1.8140000000000001</v>
      </c>
      <c r="J6" s="120">
        <f t="shared" si="0"/>
        <v>1.8000000000000016E-2</v>
      </c>
      <c r="K6" s="121">
        <f>(F6*(273.15+D6)/273.15)/(M6*N6)</f>
        <v>7.7029928610653489</v>
      </c>
      <c r="L6" s="15" t="s">
        <v>9</v>
      </c>
      <c r="M6" s="34">
        <f>VLOOKUP(L6,[1]allgemein!$B$3:$C$13,2,FALSE)</f>
        <v>1</v>
      </c>
      <c r="N6" s="14">
        <v>40</v>
      </c>
      <c r="O6" s="13" t="s">
        <v>28</v>
      </c>
      <c r="P6" s="67"/>
      <c r="Q6" s="13"/>
      <c r="R6" s="13"/>
      <c r="S6" s="6"/>
      <c r="AZ6" s="9"/>
    </row>
    <row r="7" spans="2:52" x14ac:dyDescent="0.2">
      <c r="B7" s="13" t="s">
        <v>298</v>
      </c>
      <c r="C7" s="13" t="s">
        <v>28</v>
      </c>
      <c r="D7" s="32">
        <v>25.3</v>
      </c>
      <c r="E7" s="32">
        <v>0</v>
      </c>
      <c r="F7" s="33">
        <v>282</v>
      </c>
      <c r="G7" s="40"/>
      <c r="H7" s="15">
        <v>1.84</v>
      </c>
      <c r="I7" s="15">
        <v>1.8160000000000001</v>
      </c>
      <c r="J7" s="120">
        <f t="shared" si="0"/>
        <v>2.4000000000000021E-2</v>
      </c>
      <c r="K7" s="121">
        <f>(F7*(273.15+D7)/273.15)/(M7*N7)</f>
        <v>7.7029928610653489</v>
      </c>
      <c r="L7" s="15" t="s">
        <v>9</v>
      </c>
      <c r="M7" s="34">
        <f>VLOOKUP(L7,[1]allgemein!$B$3:$C$13,2,FALSE)</f>
        <v>1</v>
      </c>
      <c r="N7" s="14">
        <v>40</v>
      </c>
      <c r="O7" s="13" t="s">
        <v>28</v>
      </c>
      <c r="P7" s="13"/>
      <c r="Q7" s="13"/>
      <c r="R7" s="13"/>
      <c r="S7" s="6"/>
      <c r="AZ7" s="9"/>
    </row>
    <row r="8" spans="2:52" x14ac:dyDescent="0.2">
      <c r="B8" s="13" t="s">
        <v>299</v>
      </c>
      <c r="C8" s="13" t="s">
        <v>28</v>
      </c>
      <c r="D8" s="32">
        <v>25.3</v>
      </c>
      <c r="E8" s="32">
        <v>0</v>
      </c>
      <c r="F8" s="33">
        <v>281</v>
      </c>
      <c r="G8" s="40"/>
      <c r="H8" s="15">
        <v>1.8320000000000001</v>
      </c>
      <c r="I8" s="15">
        <v>1.8149999999999999</v>
      </c>
      <c r="J8" s="120">
        <f t="shared" si="0"/>
        <v>1.7000000000000126E-2</v>
      </c>
      <c r="K8" s="121">
        <f>(F8*(273.15+D8)/273.15)/(M8*N8)</f>
        <v>7.6756772835438412</v>
      </c>
      <c r="L8" s="15" t="s">
        <v>9</v>
      </c>
      <c r="M8" s="34">
        <f>VLOOKUP(L8,[1]allgemein!$B$3:$C$13,2,FALSE)</f>
        <v>1</v>
      </c>
      <c r="N8" s="14">
        <v>40</v>
      </c>
      <c r="O8" s="13" t="s">
        <v>28</v>
      </c>
      <c r="P8" s="13"/>
      <c r="Q8" s="13"/>
      <c r="R8" s="13"/>
      <c r="S8" s="6"/>
      <c r="AZ8" s="9"/>
    </row>
    <row r="9" spans="2:52" x14ac:dyDescent="0.2">
      <c r="B9" s="13" t="s">
        <v>304</v>
      </c>
      <c r="C9" s="13" t="s">
        <v>28</v>
      </c>
      <c r="D9" s="32">
        <v>23.3</v>
      </c>
      <c r="E9" s="32">
        <v>0</v>
      </c>
      <c r="F9" s="33">
        <v>856</v>
      </c>
      <c r="G9" s="40">
        <v>1.8260000000000001</v>
      </c>
      <c r="H9" s="15">
        <v>5.484</v>
      </c>
      <c r="I9" s="15">
        <v>5.4249999999999998</v>
      </c>
      <c r="J9" s="120">
        <f t="shared" si="0"/>
        <v>1.9666666666666721E-2</v>
      </c>
      <c r="K9" s="121">
        <f>(F9*(273.15+D9)/273.15)/(M9*N9)</f>
        <v>7.7418146317652088</v>
      </c>
      <c r="L9" s="15" t="s">
        <v>10</v>
      </c>
      <c r="M9" s="34">
        <f>VLOOKUP(L9,[1]allgemein!$B$3:$C$13,2,FALSE)</f>
        <v>3</v>
      </c>
      <c r="N9" s="14">
        <v>40</v>
      </c>
      <c r="O9" s="13" t="s">
        <v>303</v>
      </c>
      <c r="P9" s="67"/>
      <c r="Q9" s="13"/>
      <c r="R9" s="13"/>
      <c r="S9" s="6"/>
      <c r="AZ9" s="9"/>
    </row>
    <row r="10" spans="2:52" x14ac:dyDescent="0.2">
      <c r="B10" s="13"/>
      <c r="C10" s="13" t="s">
        <v>28</v>
      </c>
      <c r="D10" s="32"/>
      <c r="E10" s="32"/>
      <c r="F10" s="33"/>
      <c r="G10" s="40">
        <v>1.833</v>
      </c>
      <c r="H10" s="15"/>
      <c r="I10" s="15"/>
      <c r="J10" s="105"/>
      <c r="K10" s="106"/>
      <c r="L10" s="15"/>
      <c r="M10" s="34"/>
      <c r="N10" s="14"/>
      <c r="O10" s="13"/>
      <c r="P10" s="67"/>
      <c r="Q10" s="13"/>
      <c r="R10" s="13"/>
      <c r="S10" s="6"/>
      <c r="AZ10" s="9"/>
    </row>
    <row r="11" spans="2:52" x14ac:dyDescent="0.2">
      <c r="B11" s="13"/>
      <c r="C11" s="13" t="s">
        <v>28</v>
      </c>
      <c r="D11" s="32"/>
      <c r="E11" s="32"/>
      <c r="F11" s="33"/>
      <c r="G11" s="40">
        <v>1.825</v>
      </c>
      <c r="H11" s="15"/>
      <c r="I11" s="15"/>
      <c r="J11" s="105"/>
      <c r="K11" s="106"/>
      <c r="L11" s="15"/>
      <c r="M11" s="34"/>
      <c r="N11" s="14"/>
      <c r="O11" s="13"/>
      <c r="P11" s="13"/>
      <c r="Q11" s="13"/>
      <c r="R11" s="13"/>
      <c r="S11" s="6"/>
      <c r="AZ11" s="9"/>
    </row>
    <row r="12" spans="2:52" x14ac:dyDescent="0.2">
      <c r="B12" s="13" t="s">
        <v>305</v>
      </c>
      <c r="C12" s="13" t="s">
        <v>28</v>
      </c>
      <c r="D12" s="32">
        <v>22.9</v>
      </c>
      <c r="E12" s="32">
        <v>0.1</v>
      </c>
      <c r="F12" s="33">
        <v>856</v>
      </c>
      <c r="G12" s="40">
        <v>1.823</v>
      </c>
      <c r="H12" s="15">
        <v>5.4630000000000001</v>
      </c>
      <c r="I12" s="15">
        <v>5.4130000000000003</v>
      </c>
      <c r="J12" s="120">
        <f>IF(M12&lt;&gt;"",(H12-I12)/M12,"")</f>
        <v>1.6666666666666607E-2</v>
      </c>
      <c r="K12" s="121">
        <f>(F12*(273.15+D12)/273.15)/(M12*N12)</f>
        <v>7.7313686008908409</v>
      </c>
      <c r="L12" s="15" t="s">
        <v>10</v>
      </c>
      <c r="M12" s="34">
        <f>VLOOKUP(L12,[1]allgemein!$B$3:$C$13,2,FALSE)</f>
        <v>3</v>
      </c>
      <c r="N12" s="14">
        <v>40</v>
      </c>
      <c r="O12" s="13" t="s">
        <v>28</v>
      </c>
      <c r="P12" s="13"/>
      <c r="Q12" s="13"/>
      <c r="R12" s="13"/>
      <c r="S12" s="6"/>
      <c r="AZ12" s="9"/>
    </row>
    <row r="13" spans="2:52" x14ac:dyDescent="0.2">
      <c r="B13" s="13"/>
      <c r="C13" s="13" t="s">
        <v>28</v>
      </c>
      <c r="D13" s="32"/>
      <c r="E13" s="32"/>
      <c r="F13" s="33"/>
      <c r="G13" s="40">
        <v>1.823</v>
      </c>
      <c r="H13" s="15"/>
      <c r="I13" s="15"/>
      <c r="J13" s="105"/>
      <c r="K13" s="106"/>
      <c r="L13" s="15"/>
      <c r="M13" s="34"/>
      <c r="N13" s="14"/>
      <c r="O13" s="13"/>
      <c r="P13" s="13"/>
      <c r="Q13" s="13"/>
      <c r="R13" s="13"/>
      <c r="S13" s="6"/>
      <c r="AZ13" s="9"/>
    </row>
    <row r="14" spans="2:52" x14ac:dyDescent="0.2">
      <c r="B14" s="13"/>
      <c r="C14" s="13" t="s">
        <v>28</v>
      </c>
      <c r="D14" s="32"/>
      <c r="E14" s="32"/>
      <c r="F14" s="33"/>
      <c r="G14" s="40">
        <v>1.8169999999999999</v>
      </c>
      <c r="H14" s="15"/>
      <c r="I14" s="15"/>
      <c r="J14" s="105"/>
      <c r="K14" s="106"/>
      <c r="L14" s="15"/>
      <c r="M14" s="34"/>
      <c r="N14" s="14"/>
      <c r="O14" s="13"/>
      <c r="P14" s="13"/>
      <c r="Q14" s="13"/>
      <c r="R14" s="13"/>
      <c r="S14" s="6"/>
      <c r="AZ14" s="9"/>
    </row>
    <row r="15" spans="2:52" x14ac:dyDescent="0.2">
      <c r="B15" s="13" t="s">
        <v>322</v>
      </c>
      <c r="C15" s="13">
        <v>496337</v>
      </c>
      <c r="D15" s="32">
        <v>24.9</v>
      </c>
      <c r="E15" s="32">
        <v>0.3</v>
      </c>
      <c r="F15" s="33">
        <v>275</v>
      </c>
      <c r="G15" s="40"/>
      <c r="H15" s="15">
        <v>1.9179999999999999</v>
      </c>
      <c r="I15" s="15">
        <v>1.903</v>
      </c>
      <c r="J15" s="120">
        <f t="shared" ref="J15:J26" si="1">IF(M15&lt;&gt;"",(H15-I15)/M15,"")</f>
        <v>1.4999999999999902E-2</v>
      </c>
      <c r="K15" s="121">
        <f t="shared" ref="K15:K26" si="2">(F15*(273.15+D15)/273.15)/(M15*N15)</f>
        <v>7.5017160900604054</v>
      </c>
      <c r="L15" s="15" t="s">
        <v>40</v>
      </c>
      <c r="M15" s="34">
        <f>VLOOKUP(L15,[1]allgemein!$B$3:$C$13,2,FALSE)</f>
        <v>1</v>
      </c>
      <c r="N15" s="14">
        <v>40</v>
      </c>
      <c r="O15" s="13" t="s">
        <v>332</v>
      </c>
      <c r="P15" s="67" t="s">
        <v>306</v>
      </c>
      <c r="Q15" s="13"/>
      <c r="R15" s="13"/>
      <c r="S15" s="6"/>
      <c r="AZ15" s="9"/>
    </row>
    <row r="16" spans="2:52" x14ac:dyDescent="0.2">
      <c r="B16" s="13" t="s">
        <v>323</v>
      </c>
      <c r="C16" s="13" t="s">
        <v>28</v>
      </c>
      <c r="D16" s="32">
        <v>25.1</v>
      </c>
      <c r="E16" s="32">
        <v>0.2</v>
      </c>
      <c r="F16" s="33">
        <v>275</v>
      </c>
      <c r="G16" s="40"/>
      <c r="H16" s="15">
        <v>1.91</v>
      </c>
      <c r="I16" s="15">
        <v>1.895</v>
      </c>
      <c r="J16" s="120">
        <f t="shared" si="1"/>
        <v>1.4999999999999902E-2</v>
      </c>
      <c r="K16" s="121">
        <f t="shared" si="2"/>
        <v>7.5067499542375984</v>
      </c>
      <c r="L16" s="15" t="s">
        <v>40</v>
      </c>
      <c r="M16" s="34">
        <f>VLOOKUP(L16,[1]allgemein!$B$3:$C$13,2,FALSE)</f>
        <v>1</v>
      </c>
      <c r="N16" s="14">
        <v>40</v>
      </c>
      <c r="O16" s="13" t="s">
        <v>28</v>
      </c>
      <c r="P16" s="67" t="s">
        <v>307</v>
      </c>
      <c r="Q16" s="13"/>
      <c r="R16" s="13"/>
      <c r="S16" s="6"/>
      <c r="AZ16" s="9"/>
    </row>
    <row r="17" spans="2:52" x14ac:dyDescent="0.2">
      <c r="B17" s="13" t="s">
        <v>324</v>
      </c>
      <c r="C17" s="13" t="s">
        <v>28</v>
      </c>
      <c r="D17" s="32">
        <v>24.9</v>
      </c>
      <c r="E17" s="32">
        <v>0.1</v>
      </c>
      <c r="F17" s="33">
        <v>275</v>
      </c>
      <c r="G17" s="40"/>
      <c r="H17" s="15">
        <v>1.917</v>
      </c>
      <c r="I17" s="15">
        <v>1.901</v>
      </c>
      <c r="J17" s="120">
        <f t="shared" si="1"/>
        <v>1.6000000000000014E-2</v>
      </c>
      <c r="K17" s="121">
        <f t="shared" si="2"/>
        <v>7.5017160900604054</v>
      </c>
      <c r="L17" s="15" t="s">
        <v>40</v>
      </c>
      <c r="M17" s="34">
        <f>VLOOKUP(L17,[1]allgemein!$B$3:$C$13,2,FALSE)</f>
        <v>1</v>
      </c>
      <c r="N17" s="14">
        <v>40</v>
      </c>
      <c r="O17" s="13" t="s">
        <v>334</v>
      </c>
      <c r="P17" s="67" t="s">
        <v>308</v>
      </c>
      <c r="Q17" s="13"/>
      <c r="R17" s="13"/>
      <c r="S17" s="6"/>
      <c r="AZ17" s="9"/>
    </row>
    <row r="18" spans="2:52" x14ac:dyDescent="0.2">
      <c r="B18" s="13" t="s">
        <v>325</v>
      </c>
      <c r="C18" s="13" t="s">
        <v>28</v>
      </c>
      <c r="D18" s="32">
        <v>24.9</v>
      </c>
      <c r="E18" s="32">
        <v>0</v>
      </c>
      <c r="F18" s="33">
        <v>274</v>
      </c>
      <c r="G18" s="40"/>
      <c r="H18" s="15">
        <v>1.901</v>
      </c>
      <c r="I18" s="15">
        <v>1.8859999999999999</v>
      </c>
      <c r="J18" s="120">
        <f t="shared" si="1"/>
        <v>1.5000000000000124E-2</v>
      </c>
      <c r="K18" s="121">
        <f t="shared" si="2"/>
        <v>7.474437122460186</v>
      </c>
      <c r="L18" s="15" t="s">
        <v>40</v>
      </c>
      <c r="M18" s="34">
        <f>VLOOKUP(L18,[1]allgemein!$B$3:$C$13,2,FALSE)</f>
        <v>1</v>
      </c>
      <c r="N18" s="14">
        <v>40</v>
      </c>
      <c r="O18" s="13" t="s">
        <v>333</v>
      </c>
      <c r="P18" s="67" t="s">
        <v>309</v>
      </c>
      <c r="Q18" s="13"/>
      <c r="R18" s="13"/>
      <c r="S18" s="6"/>
      <c r="AZ18" s="9"/>
    </row>
    <row r="19" spans="2:52" x14ac:dyDescent="0.2">
      <c r="B19" s="13" t="s">
        <v>313</v>
      </c>
      <c r="C19" s="13">
        <v>496140</v>
      </c>
      <c r="D19" s="32">
        <v>25.1</v>
      </c>
      <c r="E19" s="32">
        <v>0.3</v>
      </c>
      <c r="F19" s="33">
        <v>281</v>
      </c>
      <c r="G19" s="40"/>
      <c r="H19" s="15">
        <v>1.8839999999999999</v>
      </c>
      <c r="I19" s="15">
        <v>1.869</v>
      </c>
      <c r="J19" s="120">
        <f t="shared" si="1"/>
        <v>1.4999999999999902E-2</v>
      </c>
      <c r="K19" s="121">
        <f t="shared" si="2"/>
        <v>7.6705335896027833</v>
      </c>
      <c r="L19" s="15" t="s">
        <v>23</v>
      </c>
      <c r="M19" s="34">
        <f>VLOOKUP(L19,[1]allgemein!$B$3:$C$13,2,FALSE)</f>
        <v>1</v>
      </c>
      <c r="N19" s="14">
        <v>40</v>
      </c>
      <c r="O19" s="13" t="s">
        <v>319</v>
      </c>
      <c r="P19" s="13"/>
      <c r="Q19" s="13"/>
      <c r="R19" s="13"/>
      <c r="S19" s="6"/>
      <c r="AZ19" s="9"/>
    </row>
    <row r="20" spans="2:52" x14ac:dyDescent="0.2">
      <c r="B20" s="13" t="s">
        <v>314</v>
      </c>
      <c r="C20" s="13" t="s">
        <v>28</v>
      </c>
      <c r="D20" s="32">
        <v>25.1</v>
      </c>
      <c r="E20" s="32">
        <v>0.3</v>
      </c>
      <c r="F20" s="33">
        <v>281</v>
      </c>
      <c r="G20" s="40"/>
      <c r="H20" s="15">
        <v>1.8839999999999999</v>
      </c>
      <c r="I20" s="15">
        <v>1.87</v>
      </c>
      <c r="J20" s="120">
        <f t="shared" si="1"/>
        <v>1.399999999999979E-2</v>
      </c>
      <c r="K20" s="121">
        <f t="shared" si="2"/>
        <v>7.6705335896027833</v>
      </c>
      <c r="L20" s="15" t="s">
        <v>23</v>
      </c>
      <c r="M20" s="34">
        <f>VLOOKUP(L20,[1]allgemein!$B$3:$C$13,2,FALSE)</f>
        <v>1</v>
      </c>
      <c r="N20" s="14">
        <v>40</v>
      </c>
      <c r="O20" s="74" t="s">
        <v>256</v>
      </c>
      <c r="P20" s="67" t="s">
        <v>321</v>
      </c>
      <c r="Q20" s="13"/>
      <c r="R20" s="13"/>
      <c r="S20" s="6"/>
      <c r="AZ20" s="9"/>
    </row>
    <row r="21" spans="2:52" x14ac:dyDescent="0.2">
      <c r="B21" s="13" t="s">
        <v>315</v>
      </c>
      <c r="C21" s="13">
        <v>496140</v>
      </c>
      <c r="D21" s="32">
        <v>25.1</v>
      </c>
      <c r="E21" s="32">
        <v>0.2</v>
      </c>
      <c r="F21" s="33">
        <v>281</v>
      </c>
      <c r="G21" s="40"/>
      <c r="H21" s="15">
        <v>1.883</v>
      </c>
      <c r="I21" s="15">
        <v>1.869</v>
      </c>
      <c r="J21" s="120">
        <f t="shared" si="1"/>
        <v>1.4000000000000012E-2</v>
      </c>
      <c r="K21" s="121">
        <f t="shared" si="2"/>
        <v>7.6705335896027833</v>
      </c>
      <c r="L21" s="15" t="s">
        <v>23</v>
      </c>
      <c r="M21" s="34">
        <f>VLOOKUP(L21,[1]allgemein!$B$3:$C$13,2,FALSE)</f>
        <v>1</v>
      </c>
      <c r="N21" s="14">
        <v>40</v>
      </c>
      <c r="O21" s="13" t="s">
        <v>320</v>
      </c>
      <c r="P21" s="13"/>
      <c r="Q21" s="13"/>
      <c r="R21" s="13"/>
      <c r="S21" s="6"/>
      <c r="AZ21" s="9"/>
    </row>
    <row r="22" spans="2:52" x14ac:dyDescent="0.2">
      <c r="B22" s="13" t="s">
        <v>316</v>
      </c>
      <c r="C22" s="13" t="s">
        <v>28</v>
      </c>
      <c r="D22" s="32">
        <v>25</v>
      </c>
      <c r="E22" s="32">
        <v>0.3</v>
      </c>
      <c r="F22" s="33">
        <v>281</v>
      </c>
      <c r="G22" s="40"/>
      <c r="H22" s="15">
        <v>1.891</v>
      </c>
      <c r="I22" s="15">
        <v>1.875</v>
      </c>
      <c r="J22" s="120">
        <f t="shared" si="1"/>
        <v>1.6000000000000014E-2</v>
      </c>
      <c r="K22" s="121">
        <f t="shared" si="2"/>
        <v>7.6679617426322535</v>
      </c>
      <c r="L22" s="15" t="s">
        <v>23</v>
      </c>
      <c r="M22" s="34">
        <f>VLOOKUP(L22,[1]allgemein!$B$3:$C$13,2,FALSE)</f>
        <v>1</v>
      </c>
      <c r="N22" s="14">
        <v>40</v>
      </c>
      <c r="O22" s="13" t="s">
        <v>28</v>
      </c>
      <c r="P22" s="13"/>
      <c r="Q22" s="13"/>
      <c r="R22" s="13"/>
      <c r="S22" s="6"/>
      <c r="AZ22" s="9"/>
    </row>
    <row r="23" spans="2:52" x14ac:dyDescent="0.2">
      <c r="B23" s="13" t="s">
        <v>317</v>
      </c>
      <c r="C23" s="13" t="s">
        <v>28</v>
      </c>
      <c r="D23" s="32">
        <v>25</v>
      </c>
      <c r="E23" s="32">
        <v>0.3</v>
      </c>
      <c r="F23" s="33">
        <v>281</v>
      </c>
      <c r="G23" s="40"/>
      <c r="H23" s="15">
        <v>1.8839999999999999</v>
      </c>
      <c r="I23" s="15">
        <v>1.867</v>
      </c>
      <c r="J23" s="120">
        <f t="shared" si="1"/>
        <v>1.6999999999999904E-2</v>
      </c>
      <c r="K23" s="121">
        <f t="shared" si="2"/>
        <v>7.6679617426322535</v>
      </c>
      <c r="L23" s="15" t="s">
        <v>23</v>
      </c>
      <c r="M23" s="34">
        <f>VLOOKUP(L23,[1]allgemein!$B$3:$C$13,2,FALSE)</f>
        <v>1</v>
      </c>
      <c r="N23" s="14">
        <v>40</v>
      </c>
      <c r="O23" s="13" t="s">
        <v>28</v>
      </c>
      <c r="P23" s="13"/>
      <c r="Q23" s="13"/>
      <c r="R23" s="13"/>
      <c r="S23" s="6"/>
      <c r="AZ23" s="9"/>
    </row>
    <row r="24" spans="2:52" x14ac:dyDescent="0.2">
      <c r="B24" s="13" t="s">
        <v>318</v>
      </c>
      <c r="C24" s="13" t="s">
        <v>28</v>
      </c>
      <c r="D24" s="32">
        <v>24.9</v>
      </c>
      <c r="E24" s="32">
        <v>0.3</v>
      </c>
      <c r="F24" s="33">
        <v>280</v>
      </c>
      <c r="G24" s="40"/>
      <c r="H24" s="15">
        <v>1.8859999999999999</v>
      </c>
      <c r="I24" s="15">
        <v>1.871</v>
      </c>
      <c r="J24" s="120">
        <f t="shared" si="1"/>
        <v>1.4999999999999902E-2</v>
      </c>
      <c r="K24" s="121">
        <f t="shared" si="2"/>
        <v>7.6381109280615034</v>
      </c>
      <c r="L24" s="15" t="s">
        <v>23</v>
      </c>
      <c r="M24" s="34">
        <f>VLOOKUP(L24,[1]allgemein!$B$3:$C$13,2,FALSE)</f>
        <v>1</v>
      </c>
      <c r="N24" s="14">
        <v>40</v>
      </c>
      <c r="O24" s="13" t="s">
        <v>28</v>
      </c>
      <c r="P24" s="13"/>
      <c r="Q24" s="13"/>
      <c r="R24" s="13"/>
      <c r="S24" s="6"/>
      <c r="AZ24" s="9"/>
    </row>
    <row r="25" spans="2:52" x14ac:dyDescent="0.2">
      <c r="B25" s="13" t="s">
        <v>336</v>
      </c>
      <c r="C25" s="13">
        <v>496135</v>
      </c>
      <c r="D25" s="32">
        <v>24.5</v>
      </c>
      <c r="E25" s="32">
        <v>0.1</v>
      </c>
      <c r="F25" s="33">
        <v>173</v>
      </c>
      <c r="G25" s="40"/>
      <c r="H25" s="15">
        <v>1.861</v>
      </c>
      <c r="I25" s="15">
        <v>1.8440000000000001</v>
      </c>
      <c r="J25" s="120">
        <f t="shared" si="1"/>
        <v>1.6999999999999904E-2</v>
      </c>
      <c r="K25" s="121">
        <f t="shared" si="2"/>
        <v>7.5406846055280985</v>
      </c>
      <c r="L25" s="15" t="s">
        <v>22</v>
      </c>
      <c r="M25" s="34">
        <f>VLOOKUP(L25,[1]allgemein!$B$3:$C$13,2,FALSE)</f>
        <v>1</v>
      </c>
      <c r="N25" s="14">
        <v>25</v>
      </c>
      <c r="O25" s="13" t="s">
        <v>335</v>
      </c>
      <c r="P25" s="13"/>
      <c r="Q25" s="13"/>
      <c r="R25" s="13"/>
      <c r="S25" s="6"/>
      <c r="AZ25" s="9"/>
    </row>
    <row r="26" spans="2:52" x14ac:dyDescent="0.2">
      <c r="B26" s="13" t="s">
        <v>337</v>
      </c>
      <c r="C26" s="13" t="s">
        <v>28</v>
      </c>
      <c r="D26" s="32">
        <v>24.5</v>
      </c>
      <c r="E26" s="32">
        <v>0.1</v>
      </c>
      <c r="F26" s="33">
        <v>173</v>
      </c>
      <c r="G26" s="40"/>
      <c r="H26" s="15">
        <v>1.857</v>
      </c>
      <c r="I26" s="15">
        <v>1.8420000000000001</v>
      </c>
      <c r="J26" s="120">
        <f t="shared" si="1"/>
        <v>1.4999999999999902E-2</v>
      </c>
      <c r="K26" s="121">
        <f t="shared" si="2"/>
        <v>7.5406846055280985</v>
      </c>
      <c r="L26" s="15" t="s">
        <v>22</v>
      </c>
      <c r="M26" s="34">
        <f>VLOOKUP(L26,[1]allgemein!$B$3:$C$13,2,FALSE)</f>
        <v>1</v>
      </c>
      <c r="N26" s="14">
        <v>25</v>
      </c>
      <c r="O26" s="13" t="s">
        <v>28</v>
      </c>
      <c r="P26" s="13"/>
      <c r="Q26" s="13"/>
      <c r="R26" s="13"/>
      <c r="S26" s="6"/>
      <c r="AZ26" s="9"/>
    </row>
    <row r="27" spans="2:52" x14ac:dyDescent="0.2">
      <c r="B27" s="13" t="s">
        <v>338</v>
      </c>
      <c r="C27" s="13" t="s">
        <v>28</v>
      </c>
      <c r="D27" s="32">
        <v>24.4</v>
      </c>
      <c r="E27" s="32">
        <v>0.1</v>
      </c>
      <c r="F27" s="33">
        <v>173</v>
      </c>
      <c r="G27" s="40"/>
      <c r="H27" s="15">
        <v>1.849</v>
      </c>
      <c r="I27" s="15">
        <v>1.831</v>
      </c>
      <c r="J27" s="120">
        <f t="shared" ref="J27:J42" si="3">IF(M27&lt;&gt;"",(H27-I27)/M27,"")</f>
        <v>1.8000000000000016E-2</v>
      </c>
      <c r="K27" s="121">
        <f t="shared" ref="K27:K42" si="4">(F27*(273.15+D27)/273.15)/(M27*N27)</f>
        <v>7.5381511989749219</v>
      </c>
      <c r="L27" s="15" t="s">
        <v>22</v>
      </c>
      <c r="M27" s="34">
        <f>VLOOKUP(L27,[1]allgemein!$B$3:$C$13,2,FALSE)</f>
        <v>1</v>
      </c>
      <c r="N27" s="14">
        <v>25</v>
      </c>
      <c r="O27" s="13" t="s">
        <v>28</v>
      </c>
      <c r="P27" s="13"/>
      <c r="Q27" s="13"/>
      <c r="R27" s="13"/>
      <c r="S27" s="6"/>
      <c r="AZ27" s="9"/>
    </row>
    <row r="28" spans="2:52" x14ac:dyDescent="0.2">
      <c r="B28" s="13" t="s">
        <v>339</v>
      </c>
      <c r="C28" s="13" t="s">
        <v>28</v>
      </c>
      <c r="D28" s="32">
        <v>24.3</v>
      </c>
      <c r="E28" s="32">
        <v>0.1</v>
      </c>
      <c r="F28" s="33">
        <v>173</v>
      </c>
      <c r="G28" s="40"/>
      <c r="H28" s="15">
        <v>1.84</v>
      </c>
      <c r="I28" s="15">
        <v>1.823</v>
      </c>
      <c r="J28" s="120">
        <f t="shared" si="3"/>
        <v>1.7000000000000126E-2</v>
      </c>
      <c r="K28" s="121">
        <f t="shared" si="4"/>
        <v>7.5356177924217471</v>
      </c>
      <c r="L28" s="15" t="s">
        <v>22</v>
      </c>
      <c r="M28" s="34">
        <f>VLOOKUP(L28,[1]allgemein!$B$3:$C$13,2,FALSE)</f>
        <v>1</v>
      </c>
      <c r="N28" s="14">
        <v>25</v>
      </c>
      <c r="O28" s="13" t="s">
        <v>28</v>
      </c>
      <c r="P28" s="13"/>
      <c r="Q28" s="13"/>
      <c r="R28" s="13"/>
      <c r="S28" s="6"/>
      <c r="AZ28" s="9"/>
    </row>
    <row r="29" spans="2:52" x14ac:dyDescent="0.2">
      <c r="B29" s="13" t="s">
        <v>340</v>
      </c>
      <c r="C29" s="13" t="s">
        <v>28</v>
      </c>
      <c r="D29" s="32">
        <v>24.2</v>
      </c>
      <c r="E29" s="32">
        <v>0</v>
      </c>
      <c r="F29" s="33">
        <v>173</v>
      </c>
      <c r="G29" s="40"/>
      <c r="H29" s="15">
        <v>1.849</v>
      </c>
      <c r="I29" s="15">
        <v>1.8320000000000001</v>
      </c>
      <c r="J29" s="120">
        <f t="shared" si="3"/>
        <v>1.6999999999999904E-2</v>
      </c>
      <c r="K29" s="121">
        <f t="shared" si="4"/>
        <v>7.5330843858685705</v>
      </c>
      <c r="L29" s="15" t="s">
        <v>22</v>
      </c>
      <c r="M29" s="34">
        <f>VLOOKUP(L29,[1]allgemein!$B$3:$C$13,2,FALSE)</f>
        <v>1</v>
      </c>
      <c r="N29" s="14">
        <v>25</v>
      </c>
      <c r="O29" s="13" t="s">
        <v>28</v>
      </c>
      <c r="P29" s="13"/>
      <c r="Q29" s="13"/>
      <c r="R29" s="13"/>
      <c r="S29" s="6"/>
      <c r="AZ29" s="9"/>
    </row>
    <row r="30" spans="2:52" x14ac:dyDescent="0.2">
      <c r="B30" s="13" t="s">
        <v>341</v>
      </c>
      <c r="C30" s="13" t="s">
        <v>28</v>
      </c>
      <c r="D30" s="32">
        <v>23.8</v>
      </c>
      <c r="E30" s="32">
        <v>0</v>
      </c>
      <c r="F30" s="33">
        <v>173</v>
      </c>
      <c r="G30" s="40"/>
      <c r="H30" s="15">
        <v>1.8360000000000001</v>
      </c>
      <c r="I30" s="15">
        <v>1.8220000000000001</v>
      </c>
      <c r="J30" s="120">
        <f t="shared" si="3"/>
        <v>1.4000000000000012E-2</v>
      </c>
      <c r="K30" s="121">
        <f t="shared" si="4"/>
        <v>7.5229507596558678</v>
      </c>
      <c r="L30" s="15" t="s">
        <v>22</v>
      </c>
      <c r="M30" s="34">
        <f>VLOOKUP(L30,[1]allgemein!$B$3:$C$13,2,FALSE)</f>
        <v>1</v>
      </c>
      <c r="N30" s="14">
        <v>25</v>
      </c>
      <c r="O30" s="13" t="s">
        <v>28</v>
      </c>
      <c r="P30" s="13"/>
      <c r="Q30" s="13"/>
      <c r="R30" s="13"/>
      <c r="S30" s="6"/>
      <c r="AZ30" s="9"/>
    </row>
    <row r="31" spans="2:52" x14ac:dyDescent="0.2">
      <c r="B31" s="13" t="s">
        <v>342</v>
      </c>
      <c r="C31" s="13" t="s">
        <v>28</v>
      </c>
      <c r="D31" s="32">
        <v>24.8</v>
      </c>
      <c r="E31" s="32">
        <v>0.2</v>
      </c>
      <c r="F31" s="33">
        <v>173</v>
      </c>
      <c r="G31" s="40"/>
      <c r="H31" s="15">
        <v>1.8520000000000001</v>
      </c>
      <c r="I31" s="15">
        <v>1.837</v>
      </c>
      <c r="J31" s="120">
        <f t="shared" si="3"/>
        <v>1.5000000000000124E-2</v>
      </c>
      <c r="K31" s="121">
        <f t="shared" si="4"/>
        <v>7.5482848251876256</v>
      </c>
      <c r="L31" s="15" t="s">
        <v>22</v>
      </c>
      <c r="M31" s="34">
        <f>VLOOKUP(L31,[1]allgemein!$B$3:$C$13,2,FALSE)</f>
        <v>1</v>
      </c>
      <c r="N31" s="14">
        <v>25</v>
      </c>
      <c r="O31" s="13" t="s">
        <v>28</v>
      </c>
      <c r="P31" s="13"/>
      <c r="Q31" s="13"/>
      <c r="R31" s="13"/>
      <c r="S31" s="6"/>
      <c r="AZ31" s="9"/>
    </row>
    <row r="32" spans="2:52" x14ac:dyDescent="0.2">
      <c r="B32" s="13" t="s">
        <v>343</v>
      </c>
      <c r="C32" s="13" t="s">
        <v>28</v>
      </c>
      <c r="D32" s="32">
        <v>24.8</v>
      </c>
      <c r="E32" s="32">
        <v>0.2</v>
      </c>
      <c r="F32" s="33">
        <v>173</v>
      </c>
      <c r="G32" s="40"/>
      <c r="H32" s="15">
        <v>1.849</v>
      </c>
      <c r="I32" s="15">
        <v>1.833</v>
      </c>
      <c r="J32" s="120">
        <f t="shared" si="3"/>
        <v>1.6000000000000014E-2</v>
      </c>
      <c r="K32" s="121">
        <f t="shared" si="4"/>
        <v>7.5482848251876256</v>
      </c>
      <c r="L32" s="15" t="s">
        <v>22</v>
      </c>
      <c r="M32" s="34">
        <f>VLOOKUP(L32,[1]allgemein!$B$3:$C$13,2,FALSE)</f>
        <v>1</v>
      </c>
      <c r="N32" s="14">
        <v>25</v>
      </c>
      <c r="O32" s="13" t="s">
        <v>28</v>
      </c>
      <c r="P32" s="13"/>
      <c r="Q32" s="13"/>
      <c r="R32" s="13"/>
      <c r="S32" s="6"/>
      <c r="AZ32" s="9"/>
    </row>
    <row r="33" spans="2:52" x14ac:dyDescent="0.2">
      <c r="B33" s="13" t="s">
        <v>344</v>
      </c>
      <c r="C33" s="13" t="s">
        <v>28</v>
      </c>
      <c r="D33" s="32">
        <v>24.7</v>
      </c>
      <c r="E33" s="32">
        <v>0.2</v>
      </c>
      <c r="F33" s="33">
        <v>173</v>
      </c>
      <c r="G33" s="40"/>
      <c r="H33" s="15">
        <v>1.8580000000000001</v>
      </c>
      <c r="I33" s="15">
        <v>1.8420000000000001</v>
      </c>
      <c r="J33" s="120">
        <f t="shared" si="3"/>
        <v>1.6000000000000014E-2</v>
      </c>
      <c r="K33" s="121">
        <f t="shared" si="4"/>
        <v>7.5457514186344499</v>
      </c>
      <c r="L33" s="15" t="s">
        <v>22</v>
      </c>
      <c r="M33" s="34">
        <f>VLOOKUP(L33,[1]allgemein!$B$3:$C$13,2,FALSE)</f>
        <v>1</v>
      </c>
      <c r="N33" s="14">
        <v>25</v>
      </c>
      <c r="O33" s="13" t="s">
        <v>28</v>
      </c>
      <c r="P33" s="13"/>
      <c r="Q33" s="13"/>
      <c r="R33" s="13"/>
      <c r="S33" s="6"/>
      <c r="AZ33" s="9"/>
    </row>
    <row r="34" spans="2:52" x14ac:dyDescent="0.2">
      <c r="B34" s="13" t="s">
        <v>345</v>
      </c>
      <c r="C34" s="13" t="s">
        <v>28</v>
      </c>
      <c r="D34" s="32">
        <v>24.6</v>
      </c>
      <c r="E34" s="32">
        <v>0.2</v>
      </c>
      <c r="F34" s="33">
        <v>173</v>
      </c>
      <c r="G34" s="40"/>
      <c r="H34" s="15">
        <v>1.8540000000000001</v>
      </c>
      <c r="I34" s="15">
        <v>1.837</v>
      </c>
      <c r="J34" s="120">
        <f t="shared" si="3"/>
        <v>1.7000000000000126E-2</v>
      </c>
      <c r="K34" s="121">
        <f t="shared" si="4"/>
        <v>7.5432180120812742</v>
      </c>
      <c r="L34" s="15" t="s">
        <v>22</v>
      </c>
      <c r="M34" s="34">
        <f>VLOOKUP(L34,[1]allgemein!$B$3:$C$13,2,FALSE)</f>
        <v>1</v>
      </c>
      <c r="N34" s="14">
        <v>25</v>
      </c>
      <c r="O34" s="13" t="s">
        <v>28</v>
      </c>
      <c r="P34" s="13"/>
      <c r="Q34" s="13"/>
      <c r="R34" s="13"/>
      <c r="S34" s="6"/>
      <c r="AZ34" s="9"/>
    </row>
    <row r="35" spans="2:52" x14ac:dyDescent="0.2">
      <c r="B35" s="13" t="s">
        <v>346</v>
      </c>
      <c r="C35" s="13" t="s">
        <v>28</v>
      </c>
      <c r="D35" s="32">
        <v>24.6</v>
      </c>
      <c r="E35" s="32">
        <v>0.1</v>
      </c>
      <c r="F35" s="33">
        <v>173</v>
      </c>
      <c r="G35" s="40"/>
      <c r="H35" s="15">
        <v>1.865</v>
      </c>
      <c r="I35" s="15">
        <v>1.847</v>
      </c>
      <c r="J35" s="120">
        <f t="shared" si="3"/>
        <v>1.8000000000000016E-2</v>
      </c>
      <c r="K35" s="121">
        <f t="shared" si="4"/>
        <v>7.5432180120812742</v>
      </c>
      <c r="L35" s="15" t="s">
        <v>22</v>
      </c>
      <c r="M35" s="34">
        <f>VLOOKUP(L35,[1]allgemein!$B$3:$C$13,2,FALSE)</f>
        <v>1</v>
      </c>
      <c r="N35" s="14">
        <v>25</v>
      </c>
      <c r="O35" s="13" t="s">
        <v>28</v>
      </c>
      <c r="P35" s="13"/>
      <c r="Q35" s="13"/>
      <c r="R35" s="13"/>
      <c r="S35" s="6"/>
      <c r="AZ35" s="9"/>
    </row>
    <row r="36" spans="2:52" x14ac:dyDescent="0.2">
      <c r="B36" s="13" t="s">
        <v>347</v>
      </c>
      <c r="C36" s="13" t="s">
        <v>28</v>
      </c>
      <c r="D36" s="32">
        <v>24.5</v>
      </c>
      <c r="E36" s="32">
        <v>0.1</v>
      </c>
      <c r="F36" s="33">
        <v>173</v>
      </c>
      <c r="G36" s="40"/>
      <c r="H36" s="15">
        <v>1.8560000000000001</v>
      </c>
      <c r="I36" s="15">
        <v>1.84</v>
      </c>
      <c r="J36" s="120">
        <f t="shared" si="3"/>
        <v>1.6000000000000014E-2</v>
      </c>
      <c r="K36" s="121">
        <f t="shared" si="4"/>
        <v>7.5406846055280985</v>
      </c>
      <c r="L36" s="15" t="s">
        <v>22</v>
      </c>
      <c r="M36" s="34">
        <f>VLOOKUP(L36,[1]allgemein!$B$3:$C$13,2,FALSE)</f>
        <v>1</v>
      </c>
      <c r="N36" s="14">
        <v>25</v>
      </c>
      <c r="O36" s="13" t="s">
        <v>28</v>
      </c>
      <c r="P36" s="13"/>
      <c r="Q36" s="13"/>
      <c r="R36" s="13"/>
      <c r="S36" s="6"/>
      <c r="AZ36" s="9"/>
    </row>
    <row r="37" spans="2:52" x14ac:dyDescent="0.2">
      <c r="B37" s="13" t="s">
        <v>348</v>
      </c>
      <c r="C37" s="13" t="s">
        <v>28</v>
      </c>
      <c r="D37" s="32">
        <v>24.3</v>
      </c>
      <c r="E37" s="32">
        <v>0</v>
      </c>
      <c r="F37" s="33">
        <v>173</v>
      </c>
      <c r="G37" s="40"/>
      <c r="H37" s="15">
        <v>1.843</v>
      </c>
      <c r="I37" s="15">
        <v>1.827</v>
      </c>
      <c r="J37" s="120">
        <f t="shared" si="3"/>
        <v>1.6000000000000014E-2</v>
      </c>
      <c r="K37" s="121">
        <f t="shared" si="4"/>
        <v>7.5356177924217471</v>
      </c>
      <c r="L37" s="15" t="s">
        <v>22</v>
      </c>
      <c r="M37" s="34">
        <f>VLOOKUP(L37,[1]allgemein!$B$3:$C$13,2,FALSE)</f>
        <v>1</v>
      </c>
      <c r="N37" s="14">
        <v>25</v>
      </c>
      <c r="O37" s="13" t="s">
        <v>28</v>
      </c>
      <c r="P37" s="13"/>
      <c r="Q37" s="13"/>
      <c r="R37" s="13"/>
      <c r="S37" s="6"/>
      <c r="AZ37" s="9"/>
    </row>
    <row r="38" spans="2:52" x14ac:dyDescent="0.2">
      <c r="B38" s="13" t="s">
        <v>349</v>
      </c>
      <c r="C38" s="13" t="s">
        <v>28</v>
      </c>
      <c r="D38" s="32">
        <v>24.3</v>
      </c>
      <c r="E38" s="32">
        <v>0</v>
      </c>
      <c r="F38" s="33">
        <v>173</v>
      </c>
      <c r="G38" s="40"/>
      <c r="H38" s="15">
        <v>1.841</v>
      </c>
      <c r="I38" s="15">
        <v>1.823</v>
      </c>
      <c r="J38" s="120">
        <f t="shared" si="3"/>
        <v>1.8000000000000016E-2</v>
      </c>
      <c r="K38" s="121">
        <f t="shared" si="4"/>
        <v>7.5356177924217471</v>
      </c>
      <c r="L38" s="15" t="s">
        <v>22</v>
      </c>
      <c r="M38" s="34">
        <f>VLOOKUP(L38,[1]allgemein!$B$3:$C$13,2,FALSE)</f>
        <v>1</v>
      </c>
      <c r="N38" s="14">
        <v>25</v>
      </c>
      <c r="O38" s="13" t="s">
        <v>28</v>
      </c>
      <c r="P38" s="13"/>
      <c r="Q38" s="13"/>
      <c r="R38" s="13"/>
      <c r="S38" s="6"/>
      <c r="AZ38" s="9"/>
    </row>
    <row r="39" spans="2:52" x14ac:dyDescent="0.2">
      <c r="B39" s="13" t="s">
        <v>350</v>
      </c>
      <c r="C39" s="13" t="s">
        <v>28</v>
      </c>
      <c r="D39" s="32">
        <v>24.3</v>
      </c>
      <c r="E39" s="32">
        <v>0</v>
      </c>
      <c r="F39" s="33">
        <v>173</v>
      </c>
      <c r="G39" s="40"/>
      <c r="H39" s="15">
        <v>1.835</v>
      </c>
      <c r="I39" s="15">
        <v>1.8180000000000001</v>
      </c>
      <c r="J39" s="120">
        <f t="shared" si="3"/>
        <v>1.6999999999999904E-2</v>
      </c>
      <c r="K39" s="121">
        <f t="shared" si="4"/>
        <v>7.5356177924217471</v>
      </c>
      <c r="L39" s="15" t="s">
        <v>22</v>
      </c>
      <c r="M39" s="34">
        <f>VLOOKUP(L39,[1]allgemein!$B$3:$C$13,2,FALSE)</f>
        <v>1</v>
      </c>
      <c r="N39" s="14">
        <v>25</v>
      </c>
      <c r="O39" s="13" t="s">
        <v>28</v>
      </c>
      <c r="P39" s="13"/>
      <c r="Q39" s="13"/>
      <c r="R39" s="13"/>
      <c r="S39" s="6"/>
      <c r="AZ39" s="9"/>
    </row>
    <row r="40" spans="2:52" x14ac:dyDescent="0.2">
      <c r="B40" s="13" t="s">
        <v>351</v>
      </c>
      <c r="C40" s="13" t="s">
        <v>28</v>
      </c>
      <c r="D40" s="32">
        <v>24.4</v>
      </c>
      <c r="E40" s="32">
        <v>0</v>
      </c>
      <c r="F40" s="33">
        <v>173</v>
      </c>
      <c r="G40" s="40"/>
      <c r="H40" s="15">
        <v>1.8360000000000001</v>
      </c>
      <c r="I40" s="15">
        <v>1.8180000000000001</v>
      </c>
      <c r="J40" s="120">
        <f t="shared" si="3"/>
        <v>1.8000000000000016E-2</v>
      </c>
      <c r="K40" s="121">
        <f t="shared" si="4"/>
        <v>7.5381511989749219</v>
      </c>
      <c r="L40" s="15" t="s">
        <v>22</v>
      </c>
      <c r="M40" s="34">
        <f>VLOOKUP(L40,[1]allgemein!$B$3:$C$13,2,FALSE)</f>
        <v>1</v>
      </c>
      <c r="N40" s="14">
        <v>25</v>
      </c>
      <c r="O40" s="13" t="s">
        <v>28</v>
      </c>
      <c r="P40" s="13"/>
      <c r="Q40" s="13"/>
      <c r="R40" s="13"/>
      <c r="S40" s="6"/>
      <c r="AZ40" s="9"/>
    </row>
    <row r="41" spans="2:52" x14ac:dyDescent="0.2">
      <c r="B41" s="13" t="s">
        <v>352</v>
      </c>
      <c r="C41" s="13" t="s">
        <v>28</v>
      </c>
      <c r="D41" s="32">
        <v>24.3</v>
      </c>
      <c r="E41" s="32">
        <v>0</v>
      </c>
      <c r="F41" s="33">
        <v>173</v>
      </c>
      <c r="G41" s="40"/>
      <c r="H41" s="15">
        <v>1.847</v>
      </c>
      <c r="I41" s="15">
        <v>1.829</v>
      </c>
      <c r="J41" s="120">
        <f t="shared" si="3"/>
        <v>1.8000000000000016E-2</v>
      </c>
      <c r="K41" s="121">
        <f t="shared" si="4"/>
        <v>7.5356177924217471</v>
      </c>
      <c r="L41" s="15" t="s">
        <v>22</v>
      </c>
      <c r="M41" s="34">
        <f>VLOOKUP(L41,[1]allgemein!$B$3:$C$13,2,FALSE)</f>
        <v>1</v>
      </c>
      <c r="N41" s="14">
        <v>25</v>
      </c>
      <c r="O41" s="13" t="s">
        <v>28</v>
      </c>
      <c r="P41" s="13"/>
      <c r="Q41" s="13"/>
      <c r="R41" s="13"/>
      <c r="S41" s="6"/>
      <c r="AZ41" s="9"/>
    </row>
    <row r="42" spans="2:52" x14ac:dyDescent="0.2">
      <c r="B42" s="13" t="s">
        <v>353</v>
      </c>
      <c r="C42" s="13" t="s">
        <v>28</v>
      </c>
      <c r="D42" s="32">
        <v>24.3</v>
      </c>
      <c r="E42" s="32">
        <v>0</v>
      </c>
      <c r="F42" s="33">
        <v>173</v>
      </c>
      <c r="G42" s="40"/>
      <c r="H42" s="15">
        <v>1.843</v>
      </c>
      <c r="I42" s="15">
        <v>1.827</v>
      </c>
      <c r="J42" s="120">
        <f t="shared" si="3"/>
        <v>1.6000000000000014E-2</v>
      </c>
      <c r="K42" s="121">
        <f t="shared" si="4"/>
        <v>7.5356177924217471</v>
      </c>
      <c r="L42" s="15" t="s">
        <v>22</v>
      </c>
      <c r="M42" s="34">
        <f>VLOOKUP(L42,[1]allgemein!$B$3:$C$13,2,FALSE)</f>
        <v>1</v>
      </c>
      <c r="N42" s="14">
        <v>25</v>
      </c>
      <c r="O42" s="13" t="s">
        <v>28</v>
      </c>
      <c r="P42" s="13"/>
      <c r="Q42" s="13"/>
      <c r="R42" s="13"/>
      <c r="S42" s="6"/>
      <c r="AZ42" s="9"/>
    </row>
    <row r="43" spans="2:52" x14ac:dyDescent="0.2">
      <c r="B43" s="13" t="s">
        <v>354</v>
      </c>
      <c r="C43" s="13" t="s">
        <v>28</v>
      </c>
      <c r="D43" s="32">
        <v>24.3</v>
      </c>
      <c r="E43" s="32">
        <v>0.1</v>
      </c>
      <c r="F43" s="33">
        <v>173</v>
      </c>
      <c r="G43" s="40"/>
      <c r="H43" s="15">
        <v>1.839</v>
      </c>
      <c r="I43" s="15">
        <v>1.821</v>
      </c>
      <c r="J43" s="120">
        <f t="shared" ref="J43:J50" si="5">IF(M43&lt;&gt;"",(H43-I43)/M43,"")</f>
        <v>1.8000000000000016E-2</v>
      </c>
      <c r="K43" s="121">
        <f t="shared" ref="K43:K50" si="6">(F43*(273.15+D43)/273.15)/(M43*N43)</f>
        <v>7.5356177924217471</v>
      </c>
      <c r="L43" s="15" t="s">
        <v>22</v>
      </c>
      <c r="M43" s="34">
        <f>VLOOKUP(L43,[1]allgemein!$B$3:$C$13,2,FALSE)</f>
        <v>1</v>
      </c>
      <c r="N43" s="14">
        <v>25</v>
      </c>
      <c r="O43" s="13" t="s">
        <v>356</v>
      </c>
      <c r="P43" s="13"/>
      <c r="Q43" s="13"/>
      <c r="R43" s="13"/>
      <c r="S43" s="6"/>
      <c r="AZ43" s="9"/>
    </row>
    <row r="44" spans="2:52" x14ac:dyDescent="0.2">
      <c r="B44" s="13" t="s">
        <v>355</v>
      </c>
      <c r="C44" s="13" t="s">
        <v>28</v>
      </c>
      <c r="D44" s="32">
        <v>24.3</v>
      </c>
      <c r="E44" s="32">
        <v>0</v>
      </c>
      <c r="F44" s="33">
        <v>173</v>
      </c>
      <c r="G44" s="40"/>
      <c r="H44" s="15">
        <v>1.8420000000000001</v>
      </c>
      <c r="I44" s="15">
        <v>1.825</v>
      </c>
      <c r="J44" s="120">
        <f t="shared" si="5"/>
        <v>1.7000000000000126E-2</v>
      </c>
      <c r="K44" s="121">
        <f t="shared" si="6"/>
        <v>7.5356177924217471</v>
      </c>
      <c r="L44" s="15" t="s">
        <v>22</v>
      </c>
      <c r="M44" s="34">
        <f>VLOOKUP(L44,[1]allgemein!$B$3:$C$13,2,FALSE)</f>
        <v>1</v>
      </c>
      <c r="N44" s="14">
        <v>25</v>
      </c>
      <c r="O44" s="13" t="s">
        <v>357</v>
      </c>
      <c r="P44" s="13"/>
      <c r="Q44" s="13"/>
      <c r="R44" s="13"/>
      <c r="S44" s="6"/>
      <c r="AZ44" s="9"/>
    </row>
    <row r="45" spans="2:52" x14ac:dyDescent="0.2">
      <c r="B45" s="13" t="s">
        <v>358</v>
      </c>
      <c r="C45" s="13">
        <v>499724</v>
      </c>
      <c r="D45" s="32">
        <v>25.8</v>
      </c>
      <c r="E45" s="32">
        <v>0</v>
      </c>
      <c r="F45" s="33">
        <v>173</v>
      </c>
      <c r="G45" s="40"/>
      <c r="H45" s="15">
        <v>1.8420000000000001</v>
      </c>
      <c r="I45" s="15">
        <v>1.829</v>
      </c>
      <c r="J45" s="120">
        <f t="shared" si="5"/>
        <v>1.3000000000000123E-2</v>
      </c>
      <c r="K45" s="121">
        <f t="shared" si="6"/>
        <v>7.5736188907193851</v>
      </c>
      <c r="L45" s="15" t="s">
        <v>22</v>
      </c>
      <c r="M45" s="34">
        <f>VLOOKUP(L45,[1]allgemein!$B$3:$C$13,2,FALSE)</f>
        <v>1</v>
      </c>
      <c r="N45" s="14">
        <v>25</v>
      </c>
      <c r="O45" s="13" t="s">
        <v>28</v>
      </c>
      <c r="P45" s="13" t="s">
        <v>374</v>
      </c>
      <c r="Q45" s="13"/>
      <c r="R45" s="13"/>
      <c r="S45" s="6"/>
      <c r="AZ45" s="9"/>
    </row>
    <row r="46" spans="2:52" x14ac:dyDescent="0.2">
      <c r="B46" s="13" t="s">
        <v>359</v>
      </c>
      <c r="C46" s="13" t="s">
        <v>28</v>
      </c>
      <c r="D46" s="32">
        <v>25.7</v>
      </c>
      <c r="E46" s="32">
        <v>0</v>
      </c>
      <c r="F46" s="33">
        <v>173</v>
      </c>
      <c r="G46" s="40"/>
      <c r="H46" s="15">
        <v>1.833</v>
      </c>
      <c r="I46" s="15">
        <v>1.819</v>
      </c>
      <c r="J46" s="120">
        <f t="shared" si="5"/>
        <v>1.4000000000000012E-2</v>
      </c>
      <c r="K46" s="121">
        <f t="shared" si="6"/>
        <v>7.5710854841662094</v>
      </c>
      <c r="L46" s="15" t="s">
        <v>22</v>
      </c>
      <c r="M46" s="34">
        <f>VLOOKUP(L46,[1]allgemein!$B$3:$C$13,2,FALSE)</f>
        <v>1</v>
      </c>
      <c r="N46" s="14">
        <v>25</v>
      </c>
      <c r="O46" s="13" t="s">
        <v>28</v>
      </c>
      <c r="P46" s="13"/>
      <c r="Q46" s="13"/>
      <c r="R46" s="13"/>
      <c r="S46" s="6"/>
      <c r="AZ46" s="9"/>
    </row>
    <row r="47" spans="2:52" x14ac:dyDescent="0.2">
      <c r="B47" s="13" t="s">
        <v>360</v>
      </c>
      <c r="C47" s="13" t="s">
        <v>28</v>
      </c>
      <c r="D47" s="32">
        <v>25.6</v>
      </c>
      <c r="E47" s="32">
        <v>0</v>
      </c>
      <c r="F47" s="33">
        <v>173</v>
      </c>
      <c r="G47" s="40"/>
      <c r="H47" s="15">
        <v>1.837</v>
      </c>
      <c r="I47" s="15">
        <v>1.823</v>
      </c>
      <c r="J47" s="120">
        <f t="shared" si="5"/>
        <v>1.4000000000000012E-2</v>
      </c>
      <c r="K47" s="121">
        <f t="shared" si="6"/>
        <v>7.5685520776130337</v>
      </c>
      <c r="L47" s="15" t="s">
        <v>22</v>
      </c>
      <c r="M47" s="34">
        <f>VLOOKUP(L47,[1]allgemein!$B$3:$C$13,2,FALSE)</f>
        <v>1</v>
      </c>
      <c r="N47" s="14">
        <v>25</v>
      </c>
      <c r="O47" s="13" t="s">
        <v>28</v>
      </c>
      <c r="P47" s="13"/>
      <c r="Q47" s="13"/>
      <c r="R47" s="13"/>
      <c r="S47" s="6"/>
      <c r="AZ47" s="9"/>
    </row>
    <row r="48" spans="2:52" x14ac:dyDescent="0.2">
      <c r="B48" s="13" t="s">
        <v>361</v>
      </c>
      <c r="C48" s="13" t="s">
        <v>28</v>
      </c>
      <c r="D48" s="32">
        <v>25.6</v>
      </c>
      <c r="E48" s="32">
        <v>0</v>
      </c>
      <c r="F48" s="33">
        <v>173</v>
      </c>
      <c r="G48" s="40"/>
      <c r="H48" s="15">
        <v>1.8320000000000001</v>
      </c>
      <c r="I48" s="15">
        <v>1.819</v>
      </c>
      <c r="J48" s="120">
        <f t="shared" si="5"/>
        <v>1.3000000000000123E-2</v>
      </c>
      <c r="K48" s="121">
        <f t="shared" si="6"/>
        <v>7.5685520776130337</v>
      </c>
      <c r="L48" s="15" t="s">
        <v>22</v>
      </c>
      <c r="M48" s="34">
        <f>VLOOKUP(L48,[1]allgemein!$B$3:$C$13,2,FALSE)</f>
        <v>1</v>
      </c>
      <c r="N48" s="14">
        <v>25</v>
      </c>
      <c r="O48" s="13" t="s">
        <v>28</v>
      </c>
      <c r="P48" s="13"/>
      <c r="Q48" s="13"/>
      <c r="R48" s="13"/>
      <c r="S48" s="6"/>
      <c r="AZ48" s="9"/>
    </row>
    <row r="49" spans="2:52" x14ac:dyDescent="0.2">
      <c r="B49" s="13" t="s">
        <v>362</v>
      </c>
      <c r="C49" s="13" t="s">
        <v>28</v>
      </c>
      <c r="D49" s="32">
        <v>25.5</v>
      </c>
      <c r="E49" s="32">
        <v>0</v>
      </c>
      <c r="F49" s="33">
        <v>173</v>
      </c>
      <c r="G49" s="40"/>
      <c r="H49" s="15">
        <v>1.829</v>
      </c>
      <c r="I49" s="15">
        <v>1.8169999999999999</v>
      </c>
      <c r="J49" s="120">
        <f t="shared" si="5"/>
        <v>1.2000000000000011E-2</v>
      </c>
      <c r="K49" s="121">
        <f t="shared" si="6"/>
        <v>7.566018671059858</v>
      </c>
      <c r="L49" s="15" t="s">
        <v>22</v>
      </c>
      <c r="M49" s="34">
        <f>VLOOKUP(L49,[1]allgemein!$B$3:$C$13,2,FALSE)</f>
        <v>1</v>
      </c>
      <c r="N49" s="14">
        <v>25</v>
      </c>
      <c r="O49" s="13" t="s">
        <v>28</v>
      </c>
      <c r="P49" s="13"/>
      <c r="Q49" s="13"/>
      <c r="R49" s="13"/>
      <c r="S49" s="6"/>
      <c r="AZ49" s="9"/>
    </row>
    <row r="50" spans="2:52" x14ac:dyDescent="0.2">
      <c r="B50" s="13" t="s">
        <v>363</v>
      </c>
      <c r="C50" s="13" t="s">
        <v>28</v>
      </c>
      <c r="D50" s="32">
        <v>25.4</v>
      </c>
      <c r="E50" s="32">
        <v>0</v>
      </c>
      <c r="F50" s="33">
        <v>173</v>
      </c>
      <c r="G50" s="40"/>
      <c r="H50" s="15">
        <v>1.8340000000000001</v>
      </c>
      <c r="I50" s="15">
        <v>1.82</v>
      </c>
      <c r="J50" s="120">
        <f t="shared" si="5"/>
        <v>1.4000000000000012E-2</v>
      </c>
      <c r="K50" s="121">
        <f t="shared" si="6"/>
        <v>7.5634852645066815</v>
      </c>
      <c r="L50" s="15" t="s">
        <v>22</v>
      </c>
      <c r="M50" s="34">
        <f>VLOOKUP(L50,[1]allgemein!$B$3:$C$13,2,FALSE)</f>
        <v>1</v>
      </c>
      <c r="N50" s="14">
        <v>25</v>
      </c>
      <c r="O50" s="13" t="s">
        <v>28</v>
      </c>
      <c r="P50" s="13"/>
      <c r="Q50" s="13"/>
      <c r="R50" s="13"/>
      <c r="S50" s="6"/>
      <c r="AZ50" s="9"/>
    </row>
    <row r="51" spans="2:52" x14ac:dyDescent="0.2">
      <c r="B51" s="13" t="s">
        <v>367</v>
      </c>
      <c r="C51" s="13">
        <v>496140</v>
      </c>
      <c r="D51" s="114">
        <v>24.8</v>
      </c>
      <c r="E51" s="114">
        <v>4.4000000000000004</v>
      </c>
      <c r="F51" s="115">
        <v>281</v>
      </c>
      <c r="G51" s="116"/>
      <c r="H51" s="117">
        <v>1.889</v>
      </c>
      <c r="I51" s="117">
        <v>1.83</v>
      </c>
      <c r="J51" s="120">
        <f t="shared" ref="J51:J60" si="7">IF(M51&lt;&gt;"",(H51-I51)/M51,"")</f>
        <v>5.8999999999999941E-2</v>
      </c>
      <c r="K51" s="121">
        <f t="shared" ref="K51:K60" si="8">(F51*(273.15+D51)/273.15)/(M51*N51)</f>
        <v>7.6628180486911956</v>
      </c>
      <c r="L51" s="15" t="s">
        <v>9</v>
      </c>
      <c r="M51" s="34">
        <f>VLOOKUP(L51,[1]allgemein!$B$3:$C$13,2,FALSE)</f>
        <v>1</v>
      </c>
      <c r="N51" s="14">
        <v>40</v>
      </c>
      <c r="O51" s="113" t="s">
        <v>390</v>
      </c>
      <c r="P51" s="118" t="s">
        <v>373</v>
      </c>
      <c r="Q51" s="113"/>
      <c r="R51" s="67" t="s">
        <v>392</v>
      </c>
      <c r="S51" s="6"/>
      <c r="AZ51" s="9"/>
    </row>
    <row r="52" spans="2:52" x14ac:dyDescent="0.2">
      <c r="B52" s="13" t="s">
        <v>28</v>
      </c>
      <c r="C52" s="13" t="s">
        <v>28</v>
      </c>
      <c r="D52" s="114">
        <v>24.9</v>
      </c>
      <c r="E52" s="114">
        <v>3.8</v>
      </c>
      <c r="F52" s="115">
        <v>281</v>
      </c>
      <c r="G52" s="116"/>
      <c r="H52" s="117">
        <v>1.853</v>
      </c>
      <c r="I52" s="117">
        <v>1.835</v>
      </c>
      <c r="J52" s="120">
        <f>IF(M52&lt;&gt;"",(H52-I52)/M52,"")</f>
        <v>1.8000000000000016E-2</v>
      </c>
      <c r="K52" s="121">
        <f>(F52*(273.15+D52)/273.15)/(M52*N52)</f>
        <v>7.6653898956617237</v>
      </c>
      <c r="L52" s="15" t="s">
        <v>9</v>
      </c>
      <c r="M52" s="34">
        <f>VLOOKUP(L52,[1]allgemein!$B$3:$C$13,2,FALSE)</f>
        <v>1</v>
      </c>
      <c r="N52" s="14">
        <v>40</v>
      </c>
      <c r="O52" s="113"/>
      <c r="P52" s="137" t="s">
        <v>28</v>
      </c>
      <c r="Q52" s="113"/>
      <c r="R52" s="67" t="s">
        <v>372</v>
      </c>
      <c r="S52" s="6"/>
      <c r="AZ52" s="9"/>
    </row>
    <row r="53" spans="2:52" x14ac:dyDescent="0.2">
      <c r="B53" s="13" t="s">
        <v>28</v>
      </c>
      <c r="C53" s="13" t="s">
        <v>28</v>
      </c>
      <c r="D53" s="32">
        <v>25.6</v>
      </c>
      <c r="E53" s="32">
        <v>0</v>
      </c>
      <c r="F53" s="33">
        <v>282</v>
      </c>
      <c r="G53" s="40"/>
      <c r="H53" s="15">
        <v>1.841</v>
      </c>
      <c r="I53" s="15">
        <v>1.825</v>
      </c>
      <c r="J53" s="120">
        <f>IF(M53&lt;&gt;"",(H53-I53)/M53,"")</f>
        <v>1.6000000000000014E-2</v>
      </c>
      <c r="K53" s="121">
        <f>(F53*(273.15+D53)/273.15)/(M53*N53)</f>
        <v>7.7107358594179036</v>
      </c>
      <c r="L53" s="15" t="s">
        <v>9</v>
      </c>
      <c r="M53" s="34">
        <f>VLOOKUP(L53,[1]allgemein!$B$3:$C$13,2,FALSE)</f>
        <v>1</v>
      </c>
      <c r="N53" s="14">
        <v>40</v>
      </c>
      <c r="O53" s="13"/>
      <c r="P53" s="67" t="s">
        <v>395</v>
      </c>
      <c r="Q53" s="13"/>
      <c r="R53" s="67" t="s">
        <v>28</v>
      </c>
      <c r="S53" s="6"/>
      <c r="AZ53" s="9"/>
    </row>
    <row r="54" spans="2:52" x14ac:dyDescent="0.2">
      <c r="B54" s="13" t="s">
        <v>368</v>
      </c>
      <c r="C54" s="13" t="s">
        <v>28</v>
      </c>
      <c r="D54" s="114">
        <v>24.6</v>
      </c>
      <c r="E54" s="114">
        <v>4.5999999999999996</v>
      </c>
      <c r="F54" s="115">
        <v>281</v>
      </c>
      <c r="G54" s="116"/>
      <c r="H54" s="117">
        <v>1.8420000000000001</v>
      </c>
      <c r="I54" s="117">
        <v>1.819</v>
      </c>
      <c r="J54" s="120">
        <f t="shared" si="7"/>
        <v>2.3000000000000131E-2</v>
      </c>
      <c r="K54" s="121">
        <f t="shared" si="8"/>
        <v>7.6576743547501378</v>
      </c>
      <c r="L54" s="15" t="s">
        <v>9</v>
      </c>
      <c r="M54" s="34">
        <f>VLOOKUP(L54,[1]allgemein!$B$3:$C$13,2,FALSE)</f>
        <v>1</v>
      </c>
      <c r="N54" s="14">
        <v>40</v>
      </c>
      <c r="O54" s="113" t="s">
        <v>28</v>
      </c>
      <c r="P54" s="118" t="s">
        <v>373</v>
      </c>
      <c r="Q54" s="113"/>
      <c r="R54" s="67" t="s">
        <v>392</v>
      </c>
      <c r="S54" s="6"/>
      <c r="AZ54" s="9"/>
    </row>
    <row r="55" spans="2:52" x14ac:dyDescent="0.2">
      <c r="B55" s="13" t="s">
        <v>28</v>
      </c>
      <c r="C55" s="13" t="s">
        <v>28</v>
      </c>
      <c r="D55" s="32">
        <v>25.5</v>
      </c>
      <c r="E55" s="32">
        <v>0.1</v>
      </c>
      <c r="F55" s="33">
        <v>283</v>
      </c>
      <c r="G55" s="40"/>
      <c r="H55" s="15">
        <v>1.8320000000000001</v>
      </c>
      <c r="I55" s="15">
        <v>1.8160000000000001</v>
      </c>
      <c r="J55" s="120">
        <f>IF(M55&lt;&gt;"",(H55-I55)/M55,"")</f>
        <v>1.6000000000000014E-2</v>
      </c>
      <c r="K55" s="121">
        <f>(F55*(273.15+D55)/273.15)/(M55*N55)</f>
        <v>7.7354887424492036</v>
      </c>
      <c r="L55" s="15" t="s">
        <v>9</v>
      </c>
      <c r="M55" s="34">
        <f>VLOOKUP(L55,[1]allgemein!$B$3:$C$13,2,FALSE)</f>
        <v>1</v>
      </c>
      <c r="N55" s="14">
        <v>40</v>
      </c>
      <c r="O55" s="13"/>
      <c r="P55" s="67" t="s">
        <v>395</v>
      </c>
      <c r="Q55" s="13"/>
      <c r="R55" s="67"/>
      <c r="S55" s="6"/>
      <c r="AZ55" s="9"/>
    </row>
    <row r="56" spans="2:52" x14ac:dyDescent="0.2">
      <c r="B56" s="13" t="s">
        <v>369</v>
      </c>
      <c r="C56" s="13" t="s">
        <v>28</v>
      </c>
      <c r="D56" s="114">
        <v>24.5</v>
      </c>
      <c r="E56" s="114">
        <v>4</v>
      </c>
      <c r="F56" s="115">
        <v>281</v>
      </c>
      <c r="G56" s="116"/>
      <c r="H56" s="117">
        <v>1.8420000000000001</v>
      </c>
      <c r="I56" s="117">
        <v>1.82</v>
      </c>
      <c r="J56" s="120">
        <f t="shared" si="7"/>
        <v>2.200000000000002E-2</v>
      </c>
      <c r="K56" s="121">
        <f t="shared" si="8"/>
        <v>7.655102507779608</v>
      </c>
      <c r="L56" s="15" t="s">
        <v>9</v>
      </c>
      <c r="M56" s="34">
        <f>VLOOKUP(L56,[1]allgemein!$B$3:$C$13,2,FALSE)</f>
        <v>1</v>
      </c>
      <c r="N56" s="14">
        <v>40</v>
      </c>
      <c r="O56" s="13" t="s">
        <v>28</v>
      </c>
      <c r="P56" s="118" t="s">
        <v>373</v>
      </c>
      <c r="Q56" s="113"/>
      <c r="R56" s="67" t="s">
        <v>28</v>
      </c>
      <c r="S56" s="6"/>
      <c r="AZ56" s="9"/>
    </row>
    <row r="57" spans="2:52" x14ac:dyDescent="0.2">
      <c r="B57" s="13" t="s">
        <v>28</v>
      </c>
      <c r="C57" s="13" t="s">
        <v>28</v>
      </c>
      <c r="D57" s="32">
        <v>25.6</v>
      </c>
      <c r="E57" s="32">
        <v>0.4</v>
      </c>
      <c r="F57" s="33">
        <v>282</v>
      </c>
      <c r="G57" s="40"/>
      <c r="H57" s="15">
        <v>1.839</v>
      </c>
      <c r="I57" s="15">
        <v>1.821</v>
      </c>
      <c r="J57" s="120">
        <f>IF(M57&lt;&gt;"",(H57-I57)/M57,"")</f>
        <v>1.8000000000000016E-2</v>
      </c>
      <c r="K57" s="121">
        <f>(F57*(273.15+D57)/273.15)/(M57*N57)</f>
        <v>7.7107358594179036</v>
      </c>
      <c r="L57" s="15" t="s">
        <v>9</v>
      </c>
      <c r="M57" s="34">
        <f>VLOOKUP(L57,[1]allgemein!$B$3:$C$13,2,FALSE)</f>
        <v>1</v>
      </c>
      <c r="N57" s="14">
        <v>40</v>
      </c>
      <c r="O57" s="13"/>
      <c r="P57" s="67" t="s">
        <v>395</v>
      </c>
      <c r="Q57" s="13"/>
      <c r="R57" s="67"/>
      <c r="S57" s="6"/>
      <c r="AZ57" s="9"/>
    </row>
    <row r="58" spans="2:52" x14ac:dyDescent="0.2">
      <c r="B58" s="13" t="s">
        <v>370</v>
      </c>
      <c r="C58" s="13" t="s">
        <v>28</v>
      </c>
      <c r="D58" s="114">
        <v>24.3</v>
      </c>
      <c r="E58" s="114">
        <v>3.6</v>
      </c>
      <c r="F58" s="115">
        <v>280</v>
      </c>
      <c r="G58" s="116"/>
      <c r="H58" s="117">
        <v>1.857</v>
      </c>
      <c r="I58" s="117">
        <v>1.827</v>
      </c>
      <c r="J58" s="120">
        <f t="shared" si="7"/>
        <v>3.0000000000000027E-2</v>
      </c>
      <c r="K58" s="121">
        <f t="shared" si="8"/>
        <v>7.6227347611202649</v>
      </c>
      <c r="L58" s="15" t="s">
        <v>9</v>
      </c>
      <c r="M58" s="34">
        <f>VLOOKUP(L58,[1]allgemein!$B$3:$C$13,2,FALSE)</f>
        <v>1</v>
      </c>
      <c r="N58" s="14">
        <v>40</v>
      </c>
      <c r="O58" s="13" t="s">
        <v>28</v>
      </c>
      <c r="P58" s="118" t="s">
        <v>373</v>
      </c>
      <c r="Q58" s="13"/>
      <c r="R58" s="67" t="s">
        <v>28</v>
      </c>
      <c r="S58" s="6"/>
      <c r="AZ58" s="9"/>
    </row>
    <row r="59" spans="2:52" x14ac:dyDescent="0.2">
      <c r="B59" s="13" t="s">
        <v>28</v>
      </c>
      <c r="C59" s="13" t="s">
        <v>28</v>
      </c>
      <c r="D59" s="32">
        <v>26</v>
      </c>
      <c r="E59" s="32">
        <v>0</v>
      </c>
      <c r="F59" s="33">
        <v>282</v>
      </c>
      <c r="G59" s="40"/>
      <c r="H59" s="15">
        <v>1.847</v>
      </c>
      <c r="I59" s="15">
        <v>1.8260000000000001</v>
      </c>
      <c r="J59" s="120">
        <f>IF(M59&lt;&gt;"",(H59-I59)/M59,"")</f>
        <v>2.0999999999999908E-2</v>
      </c>
      <c r="K59" s="121">
        <f>(F59*(273.15+D59)/273.15)/(M59*N59)</f>
        <v>7.7210598572213076</v>
      </c>
      <c r="L59" s="15" t="s">
        <v>9</v>
      </c>
      <c r="M59" s="34">
        <f>VLOOKUP(L59,[1]allgemein!$B$3:$C$13,2,FALSE)</f>
        <v>1</v>
      </c>
      <c r="N59" s="14">
        <v>40</v>
      </c>
      <c r="O59" s="13"/>
      <c r="P59" s="67" t="s">
        <v>395</v>
      </c>
      <c r="Q59" s="13"/>
      <c r="R59" s="67"/>
      <c r="S59" s="6"/>
      <c r="AZ59" s="9"/>
    </row>
    <row r="60" spans="2:52" x14ac:dyDescent="0.2">
      <c r="B60" s="13" t="s">
        <v>371</v>
      </c>
      <c r="C60" s="13">
        <v>499726</v>
      </c>
      <c r="D60" s="32">
        <v>25.9</v>
      </c>
      <c r="E60" s="32">
        <v>0</v>
      </c>
      <c r="F60" s="33">
        <v>282</v>
      </c>
      <c r="G60" s="40"/>
      <c r="H60" s="15">
        <v>1.847</v>
      </c>
      <c r="I60" s="15">
        <v>1.8280000000000001</v>
      </c>
      <c r="J60" s="120">
        <f t="shared" si="7"/>
        <v>1.8999999999999906E-2</v>
      </c>
      <c r="K60" s="121">
        <f t="shared" si="8"/>
        <v>7.7184788577704548</v>
      </c>
      <c r="L60" s="15" t="s">
        <v>9</v>
      </c>
      <c r="M60" s="34">
        <f>VLOOKUP(L60,[1]allgemein!$B$3:$C$13,2,FALSE)</f>
        <v>1</v>
      </c>
      <c r="N60" s="14">
        <v>40</v>
      </c>
      <c r="O60" s="13" t="s">
        <v>391</v>
      </c>
      <c r="P60" s="13"/>
      <c r="Q60" s="13"/>
      <c r="R60" s="67" t="s">
        <v>372</v>
      </c>
      <c r="S60" s="6"/>
      <c r="AZ60" s="9"/>
    </row>
    <row r="61" spans="2:52" x14ac:dyDescent="0.2">
      <c r="B61" s="13" t="s">
        <v>376</v>
      </c>
      <c r="C61" s="13" t="s">
        <v>28</v>
      </c>
      <c r="D61" s="32">
        <v>25.8</v>
      </c>
      <c r="E61" s="32">
        <v>0</v>
      </c>
      <c r="F61" s="33">
        <v>282</v>
      </c>
      <c r="G61" s="40"/>
      <c r="H61" s="15">
        <v>1.841</v>
      </c>
      <c r="I61" s="15">
        <v>1.8220000000000001</v>
      </c>
      <c r="J61" s="120">
        <f t="shared" ref="J61:J74" si="9">IF(M61&lt;&gt;"",(H61-I61)/M61,"")</f>
        <v>1.8999999999999906E-2</v>
      </c>
      <c r="K61" s="121">
        <f t="shared" ref="K61:K74" si="10">(F61*(273.15+D61)/273.15)/(M61*N61)</f>
        <v>7.7158978583196047</v>
      </c>
      <c r="L61" s="15" t="s">
        <v>9</v>
      </c>
      <c r="M61" s="34">
        <f>VLOOKUP(L61,[1]allgemein!$B$3:$C$13,2,FALSE)</f>
        <v>1</v>
      </c>
      <c r="N61" s="14">
        <v>40</v>
      </c>
      <c r="O61" s="13" t="s">
        <v>28</v>
      </c>
      <c r="P61" s="13"/>
      <c r="Q61" s="13"/>
      <c r="R61" s="67" t="s">
        <v>28</v>
      </c>
      <c r="S61" s="6"/>
      <c r="AZ61" s="9"/>
    </row>
    <row r="62" spans="2:52" x14ac:dyDescent="0.2">
      <c r="B62" s="13" t="s">
        <v>377</v>
      </c>
      <c r="C62" s="13" t="s">
        <v>28</v>
      </c>
      <c r="D62" s="32">
        <v>25.8</v>
      </c>
      <c r="E62" s="32">
        <v>0.1</v>
      </c>
      <c r="F62" s="33">
        <v>282</v>
      </c>
      <c r="G62" s="40"/>
      <c r="H62" s="15">
        <v>1.839</v>
      </c>
      <c r="I62" s="15">
        <v>1.8220000000000001</v>
      </c>
      <c r="J62" s="120">
        <f t="shared" si="9"/>
        <v>1.6999999999999904E-2</v>
      </c>
      <c r="K62" s="121">
        <f t="shared" si="10"/>
        <v>7.7158978583196047</v>
      </c>
      <c r="L62" s="15" t="s">
        <v>9</v>
      </c>
      <c r="M62" s="34">
        <f>VLOOKUP(L62,[1]allgemein!$B$3:$C$13,2,FALSE)</f>
        <v>1</v>
      </c>
      <c r="N62" s="14">
        <v>40</v>
      </c>
      <c r="O62" s="13" t="s">
        <v>28</v>
      </c>
      <c r="P62" s="13"/>
      <c r="Q62" s="13"/>
      <c r="R62" s="67" t="s">
        <v>28</v>
      </c>
      <c r="S62" s="6"/>
      <c r="AZ62" s="9"/>
    </row>
    <row r="63" spans="2:52" x14ac:dyDescent="0.2">
      <c r="B63" s="13" t="s">
        <v>378</v>
      </c>
      <c r="C63" s="13" t="s">
        <v>28</v>
      </c>
      <c r="D63" s="32">
        <v>25.8</v>
      </c>
      <c r="E63" s="32">
        <v>0.2</v>
      </c>
      <c r="F63" s="33">
        <v>281</v>
      </c>
      <c r="G63" s="40"/>
      <c r="H63" s="15">
        <v>1.835</v>
      </c>
      <c r="I63" s="15">
        <v>1.8169999999999999</v>
      </c>
      <c r="J63" s="120">
        <f t="shared" si="9"/>
        <v>1.8000000000000016E-2</v>
      </c>
      <c r="K63" s="121">
        <f t="shared" si="10"/>
        <v>7.6885365183964867</v>
      </c>
      <c r="L63" s="15" t="s">
        <v>9</v>
      </c>
      <c r="M63" s="34">
        <f>VLOOKUP(L63,[1]allgemein!$B$3:$C$13,2,FALSE)</f>
        <v>1</v>
      </c>
      <c r="N63" s="14">
        <v>40</v>
      </c>
      <c r="O63" s="13" t="s">
        <v>28</v>
      </c>
      <c r="P63" s="13"/>
      <c r="Q63" s="13"/>
      <c r="R63" s="67" t="s">
        <v>28</v>
      </c>
      <c r="S63" s="6"/>
      <c r="AZ63" s="9"/>
    </row>
    <row r="64" spans="2:52" x14ac:dyDescent="0.2">
      <c r="B64" s="13" t="s">
        <v>379</v>
      </c>
      <c r="C64" s="13" t="s">
        <v>28</v>
      </c>
      <c r="D64" s="32">
        <v>25.7</v>
      </c>
      <c r="E64" s="32">
        <v>0.2</v>
      </c>
      <c r="F64" s="33">
        <v>281</v>
      </c>
      <c r="G64" s="40"/>
      <c r="H64" s="15">
        <v>1.831</v>
      </c>
      <c r="I64" s="15">
        <v>1.8160000000000001</v>
      </c>
      <c r="J64" s="120">
        <f t="shared" si="9"/>
        <v>1.4999999999999902E-2</v>
      </c>
      <c r="K64" s="121">
        <f t="shared" si="10"/>
        <v>7.6859646714259569</v>
      </c>
      <c r="L64" s="15" t="s">
        <v>9</v>
      </c>
      <c r="M64" s="34">
        <f>VLOOKUP(L64,[1]allgemein!$B$3:$C$13,2,FALSE)</f>
        <v>1</v>
      </c>
      <c r="N64" s="14">
        <v>40</v>
      </c>
      <c r="O64" s="13" t="s">
        <v>28</v>
      </c>
      <c r="P64" s="13"/>
      <c r="Q64" s="13"/>
      <c r="R64" s="13"/>
      <c r="S64" s="6"/>
      <c r="AZ64" s="9"/>
    </row>
    <row r="65" spans="2:52" x14ac:dyDescent="0.2">
      <c r="B65" s="13" t="s">
        <v>380</v>
      </c>
      <c r="C65" s="13" t="s">
        <v>28</v>
      </c>
      <c r="D65" s="32">
        <v>25.7</v>
      </c>
      <c r="E65" s="32">
        <v>0.2</v>
      </c>
      <c r="F65" s="33">
        <v>281</v>
      </c>
      <c r="G65" s="40"/>
      <c r="H65" s="15">
        <v>1.8280000000000001</v>
      </c>
      <c r="I65" s="15">
        <v>1.81</v>
      </c>
      <c r="J65" s="120">
        <f t="shared" si="9"/>
        <v>1.8000000000000016E-2</v>
      </c>
      <c r="K65" s="121">
        <f t="shared" si="10"/>
        <v>7.6859646714259569</v>
      </c>
      <c r="L65" s="15" t="s">
        <v>9</v>
      </c>
      <c r="M65" s="34">
        <f>VLOOKUP(L65,[1]allgemein!$B$3:$C$13,2,FALSE)</f>
        <v>1</v>
      </c>
      <c r="N65" s="14">
        <v>40</v>
      </c>
      <c r="O65" s="13" t="s">
        <v>28</v>
      </c>
      <c r="P65" s="67" t="s">
        <v>393</v>
      </c>
      <c r="Q65" s="13"/>
      <c r="R65" s="13"/>
      <c r="S65" s="6"/>
      <c r="AZ65" s="9"/>
    </row>
    <row r="66" spans="2:52" x14ac:dyDescent="0.2">
      <c r="B66" s="13" t="s">
        <v>381</v>
      </c>
      <c r="C66" s="13" t="s">
        <v>28</v>
      </c>
      <c r="D66" s="32">
        <v>25.8</v>
      </c>
      <c r="E66" s="32">
        <v>0.1</v>
      </c>
      <c r="F66" s="33">
        <v>281</v>
      </c>
      <c r="G66" s="40"/>
      <c r="H66" s="15">
        <v>1.8280000000000001</v>
      </c>
      <c r="I66" s="15">
        <v>1.8109999999999999</v>
      </c>
      <c r="J66" s="120">
        <f t="shared" si="9"/>
        <v>1.7000000000000126E-2</v>
      </c>
      <c r="K66" s="121">
        <f t="shared" si="10"/>
        <v>7.6885365183964867</v>
      </c>
      <c r="L66" s="15" t="s">
        <v>9</v>
      </c>
      <c r="M66" s="34">
        <f>VLOOKUP(L66,[1]allgemein!$B$3:$C$13,2,FALSE)</f>
        <v>1</v>
      </c>
      <c r="N66" s="14">
        <v>40</v>
      </c>
      <c r="O66" s="13" t="s">
        <v>28</v>
      </c>
      <c r="P66" s="67" t="s">
        <v>393</v>
      </c>
      <c r="Q66" s="13"/>
      <c r="R66" s="13"/>
      <c r="S66" s="6"/>
      <c r="AZ66" s="9"/>
    </row>
    <row r="67" spans="2:52" x14ac:dyDescent="0.2">
      <c r="B67" s="13" t="s">
        <v>382</v>
      </c>
      <c r="C67" s="13" t="s">
        <v>28</v>
      </c>
      <c r="D67" s="32">
        <v>25.7</v>
      </c>
      <c r="E67" s="32">
        <v>0.1</v>
      </c>
      <c r="F67" s="33">
        <v>281</v>
      </c>
      <c r="G67" s="40"/>
      <c r="H67" s="15">
        <v>1.8149999999999999</v>
      </c>
      <c r="I67" s="15">
        <v>1.8</v>
      </c>
      <c r="J67" s="120">
        <f t="shared" si="9"/>
        <v>1.4999999999999902E-2</v>
      </c>
      <c r="K67" s="121">
        <f t="shared" si="10"/>
        <v>7.6859646714259569</v>
      </c>
      <c r="L67" s="15" t="s">
        <v>9</v>
      </c>
      <c r="M67" s="34">
        <f>VLOOKUP(L67,[1]allgemein!$B$3:$C$13,2,FALSE)</f>
        <v>1</v>
      </c>
      <c r="N67" s="14">
        <v>40</v>
      </c>
      <c r="O67" s="13" t="s">
        <v>28</v>
      </c>
      <c r="P67" s="67" t="s">
        <v>394</v>
      </c>
      <c r="Q67" s="13"/>
      <c r="R67" s="13"/>
      <c r="S67" s="6"/>
      <c r="AZ67" s="9"/>
    </row>
    <row r="68" spans="2:52" x14ac:dyDescent="0.2">
      <c r="B68" s="13" t="s">
        <v>383</v>
      </c>
      <c r="C68" s="13" t="s">
        <v>28</v>
      </c>
      <c r="D68" s="32">
        <v>25.6</v>
      </c>
      <c r="E68" s="32">
        <v>0</v>
      </c>
      <c r="F68" s="33">
        <v>281</v>
      </c>
      <c r="G68" s="40"/>
      <c r="H68" s="15">
        <v>1.8149999999999999</v>
      </c>
      <c r="I68" s="15">
        <v>1.7989999999999999</v>
      </c>
      <c r="J68" s="120">
        <f t="shared" si="9"/>
        <v>1.6000000000000014E-2</v>
      </c>
      <c r="K68" s="121">
        <f t="shared" si="10"/>
        <v>7.6833928244554288</v>
      </c>
      <c r="L68" s="15" t="s">
        <v>9</v>
      </c>
      <c r="M68" s="34">
        <f>VLOOKUP(L68,[1]allgemein!$B$3:$C$13,2,FALSE)</f>
        <v>1</v>
      </c>
      <c r="N68" s="14">
        <v>40</v>
      </c>
      <c r="O68" s="13" t="s">
        <v>28</v>
      </c>
      <c r="P68" s="13"/>
      <c r="Q68" s="13"/>
      <c r="R68" s="13"/>
      <c r="S68" s="6"/>
      <c r="AZ68" s="9"/>
    </row>
    <row r="69" spans="2:52" x14ac:dyDescent="0.2">
      <c r="B69" s="13" t="s">
        <v>384</v>
      </c>
      <c r="C69" s="13" t="s">
        <v>28</v>
      </c>
      <c r="D69" s="32">
        <v>25.7</v>
      </c>
      <c r="E69" s="32">
        <v>0.2</v>
      </c>
      <c r="F69" s="33">
        <v>281</v>
      </c>
      <c r="G69" s="40"/>
      <c r="H69" s="15">
        <v>1.835</v>
      </c>
      <c r="I69" s="15">
        <v>1.8180000000000001</v>
      </c>
      <c r="J69" s="120">
        <f t="shared" si="9"/>
        <v>1.6999999999999904E-2</v>
      </c>
      <c r="K69" s="121">
        <f t="shared" si="10"/>
        <v>7.6859646714259569</v>
      </c>
      <c r="L69" s="15" t="s">
        <v>9</v>
      </c>
      <c r="M69" s="34">
        <f>VLOOKUP(L69,[1]allgemein!$B$3:$C$13,2,FALSE)</f>
        <v>1</v>
      </c>
      <c r="N69" s="14">
        <v>40</v>
      </c>
      <c r="O69" s="13" t="s">
        <v>28</v>
      </c>
      <c r="P69" s="13"/>
      <c r="Q69" s="13"/>
      <c r="R69" s="13"/>
      <c r="S69" s="6"/>
      <c r="AZ69" s="9"/>
    </row>
    <row r="70" spans="2:52" x14ac:dyDescent="0.2">
      <c r="B70" s="13" t="s">
        <v>385</v>
      </c>
      <c r="C70" s="13" t="s">
        <v>28</v>
      </c>
      <c r="D70" s="32">
        <v>25.6</v>
      </c>
      <c r="E70" s="32">
        <v>0.2</v>
      </c>
      <c r="F70" s="33">
        <v>282</v>
      </c>
      <c r="G70" s="40"/>
      <c r="H70" s="15">
        <v>1.8360000000000001</v>
      </c>
      <c r="I70" s="15">
        <v>1.8180000000000001</v>
      </c>
      <c r="J70" s="120">
        <f t="shared" si="9"/>
        <v>1.8000000000000016E-2</v>
      </c>
      <c r="K70" s="121">
        <f t="shared" si="10"/>
        <v>7.7107358594179036</v>
      </c>
      <c r="L70" s="15" t="s">
        <v>9</v>
      </c>
      <c r="M70" s="34">
        <f>VLOOKUP(L70,[1]allgemein!$B$3:$C$13,2,FALSE)</f>
        <v>1</v>
      </c>
      <c r="N70" s="14">
        <v>40</v>
      </c>
      <c r="O70" s="13" t="s">
        <v>28</v>
      </c>
      <c r="P70" s="13"/>
      <c r="Q70" s="13"/>
      <c r="R70" s="13"/>
      <c r="S70" s="6"/>
      <c r="AZ70" s="9"/>
    </row>
    <row r="71" spans="2:52" x14ac:dyDescent="0.2">
      <c r="B71" s="13" t="s">
        <v>386</v>
      </c>
      <c r="C71" s="13" t="s">
        <v>28</v>
      </c>
      <c r="D71" s="32">
        <v>25.6</v>
      </c>
      <c r="E71" s="32">
        <v>0.2</v>
      </c>
      <c r="F71" s="33">
        <v>281</v>
      </c>
      <c r="G71" s="40"/>
      <c r="H71" s="15">
        <v>1.8420000000000001</v>
      </c>
      <c r="I71" s="15">
        <v>1.825</v>
      </c>
      <c r="J71" s="120">
        <f t="shared" si="9"/>
        <v>1.7000000000000126E-2</v>
      </c>
      <c r="K71" s="121">
        <f t="shared" si="10"/>
        <v>7.6833928244554288</v>
      </c>
      <c r="L71" s="15" t="s">
        <v>9</v>
      </c>
      <c r="M71" s="34">
        <f>VLOOKUP(L71,[1]allgemein!$B$3:$C$13,2,FALSE)</f>
        <v>1</v>
      </c>
      <c r="N71" s="14">
        <v>40</v>
      </c>
      <c r="O71" s="13" t="s">
        <v>375</v>
      </c>
      <c r="P71" s="13"/>
      <c r="Q71" s="13"/>
      <c r="R71" s="13"/>
      <c r="S71" s="6"/>
      <c r="AZ71" s="9"/>
    </row>
    <row r="72" spans="2:52" x14ac:dyDescent="0.2">
      <c r="B72" s="13" t="s">
        <v>387</v>
      </c>
      <c r="C72" s="13" t="s">
        <v>28</v>
      </c>
      <c r="D72" s="32">
        <v>25.6</v>
      </c>
      <c r="E72" s="32">
        <v>0.2</v>
      </c>
      <c r="F72" s="33">
        <v>281</v>
      </c>
      <c r="G72" s="40"/>
      <c r="H72" s="15">
        <v>1.8380000000000001</v>
      </c>
      <c r="I72" s="15">
        <v>1.82</v>
      </c>
      <c r="J72" s="120">
        <f t="shared" si="9"/>
        <v>1.8000000000000016E-2</v>
      </c>
      <c r="K72" s="121">
        <f t="shared" si="10"/>
        <v>7.6833928244554288</v>
      </c>
      <c r="L72" s="15" t="s">
        <v>9</v>
      </c>
      <c r="M72" s="34">
        <f>VLOOKUP(L72,[1]allgemein!$B$3:$C$13,2,FALSE)</f>
        <v>1</v>
      </c>
      <c r="N72" s="14">
        <v>40</v>
      </c>
      <c r="O72" s="13" t="s">
        <v>28</v>
      </c>
      <c r="P72" s="13"/>
      <c r="Q72" s="13"/>
      <c r="R72" s="13"/>
      <c r="S72" s="6"/>
      <c r="AZ72" s="9"/>
    </row>
    <row r="73" spans="2:52" x14ac:dyDescent="0.2">
      <c r="B73" s="13" t="s">
        <v>388</v>
      </c>
      <c r="C73" s="13" t="s">
        <v>28</v>
      </c>
      <c r="D73" s="32">
        <v>25.6</v>
      </c>
      <c r="E73" s="32">
        <v>0.3</v>
      </c>
      <c r="F73" s="33">
        <v>282</v>
      </c>
      <c r="G73" s="40"/>
      <c r="H73" s="15">
        <v>1.8420000000000001</v>
      </c>
      <c r="I73" s="15">
        <v>1.821</v>
      </c>
      <c r="J73" s="120">
        <f t="shared" si="9"/>
        <v>2.100000000000013E-2</v>
      </c>
      <c r="K73" s="121">
        <f t="shared" si="10"/>
        <v>7.7107358594179036</v>
      </c>
      <c r="L73" s="15" t="s">
        <v>9</v>
      </c>
      <c r="M73" s="34">
        <f>VLOOKUP(L73,[1]allgemein!$B$3:$C$13,2,FALSE)</f>
        <v>1</v>
      </c>
      <c r="N73" s="14">
        <v>40</v>
      </c>
      <c r="O73" s="13" t="s">
        <v>28</v>
      </c>
      <c r="P73" s="13"/>
      <c r="Q73" s="13"/>
      <c r="R73" s="13"/>
      <c r="S73" s="6"/>
      <c r="AZ73" s="9"/>
    </row>
    <row r="74" spans="2:52" x14ac:dyDescent="0.2">
      <c r="B74" s="13" t="s">
        <v>389</v>
      </c>
      <c r="C74" s="13" t="s">
        <v>28</v>
      </c>
      <c r="D74" s="32">
        <v>25.6</v>
      </c>
      <c r="E74" s="32">
        <v>0.2</v>
      </c>
      <c r="F74" s="33">
        <v>281</v>
      </c>
      <c r="G74" s="40"/>
      <c r="H74" s="15">
        <v>1.825</v>
      </c>
      <c r="I74" s="15">
        <v>1.81</v>
      </c>
      <c r="J74" s="120">
        <f t="shared" si="9"/>
        <v>1.4999999999999902E-2</v>
      </c>
      <c r="K74" s="121">
        <f t="shared" si="10"/>
        <v>7.6833928244554288</v>
      </c>
      <c r="L74" s="15" t="s">
        <v>9</v>
      </c>
      <c r="M74" s="34">
        <f>VLOOKUP(L74,[1]allgemein!$B$3:$C$13,2,FALSE)</f>
        <v>1</v>
      </c>
      <c r="N74" s="14">
        <v>40</v>
      </c>
      <c r="O74" s="13" t="s">
        <v>28</v>
      </c>
      <c r="P74" s="13"/>
      <c r="Q74" s="13"/>
      <c r="R74" s="13"/>
      <c r="S74" s="6"/>
      <c r="AZ74" s="9"/>
    </row>
    <row r="75" spans="2:52" x14ac:dyDescent="0.2">
      <c r="B75" s="13" t="s">
        <v>396</v>
      </c>
      <c r="C75" s="13">
        <v>499724</v>
      </c>
      <c r="D75" s="32">
        <v>25.8</v>
      </c>
      <c r="E75" s="32">
        <v>0.2</v>
      </c>
      <c r="F75" s="33">
        <v>173</v>
      </c>
      <c r="G75" s="40"/>
      <c r="H75" s="15">
        <v>1.845</v>
      </c>
      <c r="I75" s="15">
        <v>1.83</v>
      </c>
      <c r="J75" s="120">
        <f>IF(M75&lt;&gt;"",(H75-I75)/M75,"")</f>
        <v>1.4999999999999902E-2</v>
      </c>
      <c r="K75" s="121">
        <f>(F75*(273.15+D75)/273.15)/(M75*N75)</f>
        <v>7.5736188907193851</v>
      </c>
      <c r="L75" s="15" t="s">
        <v>22</v>
      </c>
      <c r="M75" s="34">
        <f>VLOOKUP(L75,[1]allgemein!$B$3:$C$13,2,FALSE)</f>
        <v>1</v>
      </c>
      <c r="N75" s="14">
        <v>25</v>
      </c>
      <c r="O75" s="13" t="s">
        <v>397</v>
      </c>
      <c r="P75" s="67" t="s">
        <v>398</v>
      </c>
      <c r="Q75" s="13"/>
      <c r="R75" s="13"/>
      <c r="S75" s="6"/>
      <c r="AZ75" s="9"/>
    </row>
    <row r="76" spans="2:52" x14ac:dyDescent="0.2">
      <c r="B76" s="13" t="s">
        <v>399</v>
      </c>
      <c r="C76" s="13" t="s">
        <v>28</v>
      </c>
      <c r="D76" s="32">
        <v>25.7</v>
      </c>
      <c r="E76" s="32">
        <v>0.1</v>
      </c>
      <c r="F76" s="33">
        <v>173</v>
      </c>
      <c r="G76" s="40"/>
      <c r="H76" s="15">
        <v>1.84</v>
      </c>
      <c r="I76" s="15">
        <v>1.8260000000000001</v>
      </c>
      <c r="J76" s="120">
        <f>IF(M76&lt;&gt;"",(H76-I76)/M76,"")</f>
        <v>1.4000000000000012E-2</v>
      </c>
      <c r="K76" s="121">
        <f>(F76*(273.15+D76)/273.15)/(M76*N76)</f>
        <v>7.5710854841662094</v>
      </c>
      <c r="L76" s="15" t="s">
        <v>22</v>
      </c>
      <c r="M76" s="34">
        <f>VLOOKUP(L76,[1]allgemein!$B$3:$C$13,2,FALSE)</f>
        <v>1</v>
      </c>
      <c r="N76" s="14">
        <v>25</v>
      </c>
      <c r="O76" s="13" t="s">
        <v>400</v>
      </c>
      <c r="P76" s="67" t="s">
        <v>426</v>
      </c>
      <c r="Q76" s="13"/>
      <c r="R76" s="13"/>
      <c r="S76" s="6"/>
      <c r="AZ76" s="9"/>
    </row>
    <row r="77" spans="2:52" x14ac:dyDescent="0.2">
      <c r="B77" s="13" t="s">
        <v>401</v>
      </c>
      <c r="C77" s="13" t="s">
        <v>28</v>
      </c>
      <c r="D77" s="32">
        <v>25.7</v>
      </c>
      <c r="E77" s="32">
        <v>0.2</v>
      </c>
      <c r="F77" s="33">
        <v>173</v>
      </c>
      <c r="G77" s="40"/>
      <c r="H77" s="15">
        <v>1.837</v>
      </c>
      <c r="I77" s="15">
        <v>1.821</v>
      </c>
      <c r="J77" s="120">
        <f t="shared" ref="J77:J83" si="11">IF(M77&lt;&gt;"",(H77-I77)/M77,"")</f>
        <v>1.6000000000000014E-2</v>
      </c>
      <c r="K77" s="121">
        <f t="shared" ref="K77:K83" si="12">(F77*(273.15+D77)/273.15)/(M77*N77)</f>
        <v>7.5710854841662094</v>
      </c>
      <c r="L77" s="15" t="s">
        <v>22</v>
      </c>
      <c r="M77" s="34">
        <f>VLOOKUP(L77,[1]allgemein!$B$3:$C$13,2,FALSE)</f>
        <v>1</v>
      </c>
      <c r="N77" s="14">
        <v>25</v>
      </c>
      <c r="O77" s="13" t="s">
        <v>195</v>
      </c>
      <c r="P77" s="13"/>
      <c r="Q77" s="13"/>
      <c r="R77" s="13"/>
      <c r="S77" s="6"/>
      <c r="AZ77" s="9"/>
    </row>
    <row r="78" spans="2:52" x14ac:dyDescent="0.2">
      <c r="B78" s="13" t="s">
        <v>402</v>
      </c>
      <c r="C78" s="13" t="s">
        <v>28</v>
      </c>
      <c r="D78" s="32">
        <v>25.6</v>
      </c>
      <c r="E78" s="32">
        <v>0.6</v>
      </c>
      <c r="F78" s="33">
        <v>170</v>
      </c>
      <c r="G78" s="40"/>
      <c r="H78" s="15">
        <v>1.875</v>
      </c>
      <c r="I78" s="15">
        <v>1.8540000000000001</v>
      </c>
      <c r="J78" s="120">
        <f t="shared" si="11"/>
        <v>2.0999999999999908E-2</v>
      </c>
      <c r="K78" s="121">
        <f t="shared" si="12"/>
        <v>7.4373055097931546</v>
      </c>
      <c r="L78" s="15" t="s">
        <v>22</v>
      </c>
      <c r="M78" s="34">
        <f>VLOOKUP(L78,[1]allgemein!$B$3:$C$13,2,FALSE)</f>
        <v>1</v>
      </c>
      <c r="N78" s="14">
        <v>25</v>
      </c>
      <c r="O78" s="13" t="s">
        <v>28</v>
      </c>
      <c r="P78" s="13"/>
      <c r="Q78" s="13"/>
      <c r="R78" s="13"/>
      <c r="S78" s="6"/>
      <c r="AZ78" s="9"/>
    </row>
    <row r="79" spans="2:52" x14ac:dyDescent="0.2">
      <c r="B79" s="13" t="s">
        <v>28</v>
      </c>
      <c r="C79" s="13" t="s">
        <v>28</v>
      </c>
      <c r="D79" s="32">
        <v>25.6</v>
      </c>
      <c r="E79" s="32">
        <v>0.1</v>
      </c>
      <c r="F79" s="33">
        <v>173</v>
      </c>
      <c r="G79" s="40"/>
      <c r="H79" s="15">
        <v>1.83</v>
      </c>
      <c r="I79" s="15">
        <v>1.8149999999999999</v>
      </c>
      <c r="J79" s="120">
        <f>IF(M79&lt;&gt;"",(H79-I79)/M79,"")</f>
        <v>1.5000000000000124E-2</v>
      </c>
      <c r="K79" s="121">
        <f>(F79*(273.15+D79)/273.15)/(M79*N79)</f>
        <v>7.5685520776130337</v>
      </c>
      <c r="L79" s="15" t="s">
        <v>22</v>
      </c>
      <c r="M79" s="34">
        <f>VLOOKUP(L79,[1]allgemein!$B$3:$C$13,2,FALSE)</f>
        <v>1</v>
      </c>
      <c r="N79" s="14">
        <v>25</v>
      </c>
      <c r="O79" s="13" t="s">
        <v>28</v>
      </c>
      <c r="P79" s="13" t="s">
        <v>425</v>
      </c>
      <c r="Q79" s="13"/>
      <c r="R79" s="13"/>
      <c r="S79" s="6"/>
      <c r="AZ79" s="9"/>
    </row>
    <row r="80" spans="2:52" x14ac:dyDescent="0.2">
      <c r="B80" s="13" t="s">
        <v>403</v>
      </c>
      <c r="C80" s="13" t="s">
        <v>28</v>
      </c>
      <c r="D80" s="32">
        <v>25.6</v>
      </c>
      <c r="E80" s="32">
        <v>0.2</v>
      </c>
      <c r="F80" s="33">
        <v>173</v>
      </c>
      <c r="G80" s="40"/>
      <c r="H80" s="15">
        <v>1.8460000000000001</v>
      </c>
      <c r="I80" s="15">
        <v>1.8320000000000001</v>
      </c>
      <c r="J80" s="120">
        <f t="shared" si="11"/>
        <v>1.4000000000000012E-2</v>
      </c>
      <c r="K80" s="121">
        <f t="shared" si="12"/>
        <v>7.5685520776130337</v>
      </c>
      <c r="L80" s="15" t="s">
        <v>22</v>
      </c>
      <c r="M80" s="34">
        <f>VLOOKUP(L80,[1]allgemein!$B$3:$C$13,2,FALSE)</f>
        <v>1</v>
      </c>
      <c r="N80" s="14">
        <v>25</v>
      </c>
      <c r="O80" s="13" t="s">
        <v>28</v>
      </c>
      <c r="P80" s="13"/>
      <c r="Q80" s="13"/>
      <c r="R80" s="13"/>
      <c r="S80" s="6"/>
      <c r="AZ80" s="9"/>
    </row>
    <row r="81" spans="2:52" x14ac:dyDescent="0.2">
      <c r="B81" s="13" t="s">
        <v>404</v>
      </c>
      <c r="C81" s="13" t="s">
        <v>28</v>
      </c>
      <c r="D81" s="32">
        <v>25.6</v>
      </c>
      <c r="E81" s="32">
        <v>0.2</v>
      </c>
      <c r="F81" s="33">
        <v>173</v>
      </c>
      <c r="G81" s="40"/>
      <c r="H81" s="15">
        <v>1.843</v>
      </c>
      <c r="I81" s="15">
        <v>1.83</v>
      </c>
      <c r="J81" s="120">
        <f t="shared" si="11"/>
        <v>1.2999999999999901E-2</v>
      </c>
      <c r="K81" s="121">
        <f t="shared" si="12"/>
        <v>7.5685520776130337</v>
      </c>
      <c r="L81" s="15" t="s">
        <v>22</v>
      </c>
      <c r="M81" s="34">
        <f>VLOOKUP(L81,[1]allgemein!$B$3:$C$13,2,FALSE)</f>
        <v>1</v>
      </c>
      <c r="N81" s="14">
        <v>25</v>
      </c>
      <c r="O81" s="13" t="s">
        <v>28</v>
      </c>
      <c r="P81" s="13"/>
      <c r="Q81" s="13"/>
      <c r="R81" s="13"/>
      <c r="S81" s="6"/>
      <c r="AZ81" s="9"/>
    </row>
    <row r="82" spans="2:52" x14ac:dyDescent="0.2">
      <c r="B82" s="13" t="s">
        <v>405</v>
      </c>
      <c r="C82" s="13" t="s">
        <v>28</v>
      </c>
      <c r="D82" s="32">
        <v>25.6</v>
      </c>
      <c r="E82" s="32">
        <v>0.1</v>
      </c>
      <c r="F82" s="33">
        <v>173</v>
      </c>
      <c r="G82" s="40"/>
      <c r="H82" s="15">
        <v>1.841</v>
      </c>
      <c r="I82" s="15">
        <v>1.827</v>
      </c>
      <c r="J82" s="120">
        <f t="shared" si="11"/>
        <v>1.4000000000000012E-2</v>
      </c>
      <c r="K82" s="121">
        <f t="shared" si="12"/>
        <v>7.5685520776130337</v>
      </c>
      <c r="L82" s="15" t="s">
        <v>22</v>
      </c>
      <c r="M82" s="34">
        <f>VLOOKUP(L82,[1]allgemein!$B$3:$C$13,2,FALSE)</f>
        <v>1</v>
      </c>
      <c r="N82" s="14">
        <v>25</v>
      </c>
      <c r="O82" s="13" t="s">
        <v>28</v>
      </c>
      <c r="P82" s="13"/>
      <c r="Q82" s="13"/>
      <c r="R82" s="13"/>
      <c r="S82" s="6"/>
      <c r="AZ82" s="9"/>
    </row>
    <row r="83" spans="2:52" x14ac:dyDescent="0.2">
      <c r="B83" s="13" t="s">
        <v>406</v>
      </c>
      <c r="C83" s="13" t="s">
        <v>28</v>
      </c>
      <c r="D83" s="32">
        <v>25.5</v>
      </c>
      <c r="E83" s="32">
        <v>0</v>
      </c>
      <c r="F83" s="33">
        <v>173</v>
      </c>
      <c r="G83" s="40"/>
      <c r="H83" s="15">
        <v>1.8240000000000001</v>
      </c>
      <c r="I83" s="15">
        <v>1.8109999999999999</v>
      </c>
      <c r="J83" s="120">
        <f t="shared" si="11"/>
        <v>1.3000000000000123E-2</v>
      </c>
      <c r="K83" s="121">
        <f t="shared" si="12"/>
        <v>7.566018671059858</v>
      </c>
      <c r="L83" s="15" t="s">
        <v>22</v>
      </c>
      <c r="M83" s="34">
        <f>VLOOKUP(L83,[1]allgemein!$B$3:$C$13,2,FALSE)</f>
        <v>1</v>
      </c>
      <c r="N83" s="14">
        <v>25</v>
      </c>
      <c r="O83" s="13" t="s">
        <v>28</v>
      </c>
      <c r="P83" s="13"/>
      <c r="Q83" s="13"/>
      <c r="R83" s="13"/>
      <c r="S83" s="6"/>
      <c r="AZ83" s="9"/>
    </row>
    <row r="84" spans="2:52" x14ac:dyDescent="0.2">
      <c r="B84" s="13" t="s">
        <v>407</v>
      </c>
      <c r="C84" s="13" t="s">
        <v>28</v>
      </c>
      <c r="D84" s="32">
        <v>25.5</v>
      </c>
      <c r="E84" s="32">
        <v>0.1</v>
      </c>
      <c r="F84" s="33">
        <v>173</v>
      </c>
      <c r="G84" s="40"/>
      <c r="H84" s="15">
        <v>1.843</v>
      </c>
      <c r="I84" s="15">
        <v>1.83</v>
      </c>
      <c r="J84" s="120">
        <f>IF(M84&lt;&gt;"",(H84-I84)/M84,"")</f>
        <v>1.2999999999999901E-2</v>
      </c>
      <c r="K84" s="121">
        <f>(F84*(273.15+D84)/273.15)/(M84*N84)</f>
        <v>7.566018671059858</v>
      </c>
      <c r="L84" s="15" t="s">
        <v>22</v>
      </c>
      <c r="M84" s="34">
        <f>VLOOKUP(L84,[1]allgemein!$B$3:$C$13,2,FALSE)</f>
        <v>1</v>
      </c>
      <c r="N84" s="14">
        <v>25</v>
      </c>
      <c r="O84" s="13" t="s">
        <v>28</v>
      </c>
      <c r="P84" s="13"/>
      <c r="Q84" s="13"/>
      <c r="R84" s="13"/>
      <c r="S84" s="6"/>
      <c r="AZ84" s="9"/>
    </row>
    <row r="85" spans="2:52" x14ac:dyDescent="0.2">
      <c r="B85" s="13" t="s">
        <v>409</v>
      </c>
      <c r="C85" s="13" t="s">
        <v>28</v>
      </c>
      <c r="D85" s="32">
        <v>25.5</v>
      </c>
      <c r="E85" s="32">
        <v>0.2</v>
      </c>
      <c r="F85" s="33">
        <v>173</v>
      </c>
      <c r="G85" s="40"/>
      <c r="H85" s="15">
        <v>1.8380000000000001</v>
      </c>
      <c r="I85" s="15">
        <v>1.82</v>
      </c>
      <c r="J85" s="120">
        <f t="shared" ref="J85:J92" si="13">IF(M85&lt;&gt;"",(H85-I85)/M85,"")</f>
        <v>1.8000000000000016E-2</v>
      </c>
      <c r="K85" s="121">
        <f t="shared" ref="K85:K92" si="14">(F85*(273.15+D85)/273.15)/(M85*N85)</f>
        <v>7.566018671059858</v>
      </c>
      <c r="L85" s="15" t="s">
        <v>22</v>
      </c>
      <c r="M85" s="34">
        <f>VLOOKUP(L85,[1]allgemein!$B$3:$C$13,2,FALSE)</f>
        <v>1</v>
      </c>
      <c r="N85" s="14">
        <v>25</v>
      </c>
      <c r="O85" s="13" t="s">
        <v>408</v>
      </c>
      <c r="P85" s="13"/>
      <c r="Q85" s="13"/>
      <c r="R85" s="13"/>
      <c r="S85" s="6"/>
      <c r="AZ85" s="9"/>
    </row>
    <row r="86" spans="2:52" x14ac:dyDescent="0.2">
      <c r="B86" s="13" t="s">
        <v>410</v>
      </c>
      <c r="C86" s="13" t="s">
        <v>28</v>
      </c>
      <c r="D86" s="32">
        <v>25.5</v>
      </c>
      <c r="E86" s="32">
        <v>0.1</v>
      </c>
      <c r="F86" s="33">
        <v>173</v>
      </c>
      <c r="G86" s="40"/>
      <c r="H86" s="15">
        <v>1.839</v>
      </c>
      <c r="I86" s="15">
        <v>1.823</v>
      </c>
      <c r="J86" s="120">
        <f t="shared" si="13"/>
        <v>1.6000000000000014E-2</v>
      </c>
      <c r="K86" s="121">
        <f t="shared" si="14"/>
        <v>7.566018671059858</v>
      </c>
      <c r="L86" s="15" t="s">
        <v>22</v>
      </c>
      <c r="M86" s="34">
        <f>VLOOKUP(L86,[1]allgemein!$B$3:$C$13,2,FALSE)</f>
        <v>1</v>
      </c>
      <c r="N86" s="14">
        <v>25</v>
      </c>
      <c r="O86" s="13" t="s">
        <v>28</v>
      </c>
      <c r="P86" s="13"/>
      <c r="Q86" s="13"/>
      <c r="R86" s="13"/>
      <c r="S86" s="6"/>
      <c r="AZ86" s="9"/>
    </row>
    <row r="87" spans="2:52" x14ac:dyDescent="0.2">
      <c r="B87" s="13" t="s">
        <v>411</v>
      </c>
      <c r="C87" s="13" t="s">
        <v>28</v>
      </c>
      <c r="D87" s="32">
        <v>25.5</v>
      </c>
      <c r="E87" s="32">
        <v>0.2</v>
      </c>
      <c r="F87" s="33">
        <v>173</v>
      </c>
      <c r="G87" s="40"/>
      <c r="H87" s="15">
        <v>1.84</v>
      </c>
      <c r="I87" s="15">
        <v>1.823</v>
      </c>
      <c r="J87" s="120">
        <f t="shared" si="13"/>
        <v>1.7000000000000126E-2</v>
      </c>
      <c r="K87" s="121">
        <f t="shared" si="14"/>
        <v>7.566018671059858</v>
      </c>
      <c r="L87" s="15" t="s">
        <v>22</v>
      </c>
      <c r="M87" s="34">
        <f>VLOOKUP(L87,[1]allgemein!$B$3:$C$13,2,FALSE)</f>
        <v>1</v>
      </c>
      <c r="N87" s="14">
        <v>25</v>
      </c>
      <c r="O87" s="13" t="s">
        <v>28</v>
      </c>
      <c r="P87" s="13"/>
      <c r="Q87" s="13"/>
      <c r="R87" s="13"/>
      <c r="S87" s="6"/>
      <c r="AZ87" s="9"/>
    </row>
    <row r="88" spans="2:52" x14ac:dyDescent="0.2">
      <c r="B88" s="13" t="s">
        <v>412</v>
      </c>
      <c r="C88" s="13" t="s">
        <v>28</v>
      </c>
      <c r="D88" s="32">
        <v>25.5</v>
      </c>
      <c r="E88" s="32">
        <v>0.1</v>
      </c>
      <c r="F88" s="33">
        <v>173</v>
      </c>
      <c r="G88" s="40"/>
      <c r="H88" s="15">
        <v>1.833</v>
      </c>
      <c r="I88" s="15">
        <v>1.8160000000000001</v>
      </c>
      <c r="J88" s="120">
        <f t="shared" si="13"/>
        <v>1.6999999999999904E-2</v>
      </c>
      <c r="K88" s="121">
        <f t="shared" si="14"/>
        <v>7.566018671059858</v>
      </c>
      <c r="L88" s="15" t="s">
        <v>22</v>
      </c>
      <c r="M88" s="34">
        <f>VLOOKUP(L88,[1]allgemein!$B$3:$C$13,2,FALSE)</f>
        <v>1</v>
      </c>
      <c r="N88" s="14">
        <v>25</v>
      </c>
      <c r="O88" s="13" t="s">
        <v>28</v>
      </c>
      <c r="P88" s="13"/>
      <c r="Q88" s="13"/>
      <c r="R88" s="13"/>
      <c r="S88" s="6"/>
      <c r="AZ88" s="9"/>
    </row>
    <row r="89" spans="2:52" x14ac:dyDescent="0.2">
      <c r="B89" s="13" t="s">
        <v>413</v>
      </c>
      <c r="C89" s="13" t="s">
        <v>28</v>
      </c>
      <c r="D89" s="32">
        <v>25.6</v>
      </c>
      <c r="E89" s="32">
        <v>0.1</v>
      </c>
      <c r="F89" s="33">
        <v>173</v>
      </c>
      <c r="G89" s="40"/>
      <c r="H89" s="15">
        <v>1.8260000000000001</v>
      </c>
      <c r="I89" s="15">
        <v>1.8089999999999999</v>
      </c>
      <c r="J89" s="120">
        <f t="shared" si="13"/>
        <v>1.7000000000000126E-2</v>
      </c>
      <c r="K89" s="121">
        <f t="shared" si="14"/>
        <v>7.5685520776130337</v>
      </c>
      <c r="L89" s="15" t="s">
        <v>22</v>
      </c>
      <c r="M89" s="34">
        <f>VLOOKUP(L89,[1]allgemein!$B$3:$C$13,2,FALSE)</f>
        <v>1</v>
      </c>
      <c r="N89" s="14">
        <v>25</v>
      </c>
      <c r="O89" s="13" t="s">
        <v>28</v>
      </c>
      <c r="P89" s="13"/>
      <c r="Q89" s="13"/>
      <c r="R89" s="13"/>
      <c r="S89" s="6"/>
      <c r="AZ89" s="9"/>
    </row>
    <row r="90" spans="2:52" x14ac:dyDescent="0.2">
      <c r="B90" s="13" t="s">
        <v>414</v>
      </c>
      <c r="C90" s="13">
        <v>499724</v>
      </c>
      <c r="D90" s="32">
        <v>25.7</v>
      </c>
      <c r="E90" s="32">
        <v>0</v>
      </c>
      <c r="F90" s="33">
        <v>173</v>
      </c>
      <c r="G90" s="40"/>
      <c r="H90" s="15">
        <v>1.823</v>
      </c>
      <c r="I90" s="15">
        <v>1.8049999999999999</v>
      </c>
      <c r="J90" s="120">
        <f>IF(M90&lt;&gt;"",(H90-I90)/M90,"")</f>
        <v>1.8000000000000016E-2</v>
      </c>
      <c r="K90" s="121">
        <f>(F90*(273.15+D90)/273.15)/(M90*N90)</f>
        <v>7.5710854841662094</v>
      </c>
      <c r="L90" s="15" t="s">
        <v>22</v>
      </c>
      <c r="M90" s="34">
        <f>VLOOKUP(L90,[1]allgemein!$B$3:$C$13,2,FALSE)</f>
        <v>1</v>
      </c>
      <c r="N90" s="14">
        <v>25</v>
      </c>
      <c r="O90" s="13" t="s">
        <v>28</v>
      </c>
      <c r="P90" s="13"/>
      <c r="Q90" s="13"/>
      <c r="R90" s="13"/>
      <c r="S90" s="6"/>
      <c r="AZ90" s="9"/>
    </row>
    <row r="91" spans="2:52" x14ac:dyDescent="0.2">
      <c r="B91" s="13" t="s">
        <v>415</v>
      </c>
      <c r="C91" s="13" t="s">
        <v>28</v>
      </c>
      <c r="D91" s="32">
        <v>25.8</v>
      </c>
      <c r="E91" s="32">
        <v>0</v>
      </c>
      <c r="F91" s="33">
        <v>173</v>
      </c>
      <c r="G91" s="40"/>
      <c r="H91" s="15">
        <v>1.829</v>
      </c>
      <c r="I91" s="15">
        <v>1.8120000000000001</v>
      </c>
      <c r="J91" s="120">
        <f t="shared" si="13"/>
        <v>1.6999999999999904E-2</v>
      </c>
      <c r="K91" s="121">
        <f t="shared" si="14"/>
        <v>7.5736188907193851</v>
      </c>
      <c r="L91" s="15" t="s">
        <v>22</v>
      </c>
      <c r="M91" s="34">
        <f>VLOOKUP(L91,[1]allgemein!$B$3:$C$13,2,FALSE)</f>
        <v>1</v>
      </c>
      <c r="N91" s="14">
        <v>25</v>
      </c>
      <c r="O91" s="13" t="s">
        <v>28</v>
      </c>
      <c r="P91" s="13"/>
      <c r="Q91" s="13"/>
      <c r="R91" s="13"/>
      <c r="S91" s="6"/>
      <c r="AZ91" s="9"/>
    </row>
    <row r="92" spans="2:52" x14ac:dyDescent="0.2">
      <c r="B92" s="13" t="s">
        <v>416</v>
      </c>
      <c r="C92" s="13" t="s">
        <v>28</v>
      </c>
      <c r="D92" s="32">
        <v>25.8</v>
      </c>
      <c r="E92" s="32">
        <v>0</v>
      </c>
      <c r="F92" s="33">
        <v>173</v>
      </c>
      <c r="G92" s="40"/>
      <c r="H92" s="15">
        <v>1.821</v>
      </c>
      <c r="I92" s="15">
        <v>1.804</v>
      </c>
      <c r="J92" s="120">
        <f t="shared" si="13"/>
        <v>1.6999999999999904E-2</v>
      </c>
      <c r="K92" s="121">
        <f t="shared" si="14"/>
        <v>7.5736188907193851</v>
      </c>
      <c r="L92" s="15" t="s">
        <v>22</v>
      </c>
      <c r="M92" s="34">
        <f>VLOOKUP(L92,[1]allgemein!$B$3:$C$13,2,FALSE)</f>
        <v>1</v>
      </c>
      <c r="N92" s="14">
        <v>25</v>
      </c>
      <c r="O92" s="13" t="s">
        <v>28</v>
      </c>
      <c r="P92" s="13"/>
      <c r="Q92" s="13"/>
      <c r="R92" s="13"/>
      <c r="S92" s="6"/>
      <c r="AZ92" s="9"/>
    </row>
    <row r="93" spans="2:52" x14ac:dyDescent="0.2">
      <c r="B93" s="13" t="s">
        <v>417</v>
      </c>
      <c r="C93" s="13" t="s">
        <v>28</v>
      </c>
      <c r="D93" s="32">
        <v>25.7</v>
      </c>
      <c r="E93" s="32">
        <v>0.1</v>
      </c>
      <c r="F93" s="33">
        <v>173</v>
      </c>
      <c r="G93" s="40"/>
      <c r="H93" s="15">
        <v>1.8480000000000001</v>
      </c>
      <c r="I93" s="15">
        <v>1.833</v>
      </c>
      <c r="J93" s="120">
        <f t="shared" ref="J93:J99" si="15">IF(M93&lt;&gt;"",(H93-I93)/M93,"")</f>
        <v>1.5000000000000124E-2</v>
      </c>
      <c r="K93" s="121">
        <f t="shared" ref="K93:K99" si="16">(F93*(273.15+D93)/273.15)/(M93*N93)</f>
        <v>7.5710854841662094</v>
      </c>
      <c r="L93" s="15" t="s">
        <v>22</v>
      </c>
      <c r="M93" s="34">
        <f>VLOOKUP(L93,[1]allgemein!$B$3:$C$13,2,FALSE)</f>
        <v>1</v>
      </c>
      <c r="N93" s="14">
        <v>25</v>
      </c>
      <c r="O93" s="13" t="s">
        <v>28</v>
      </c>
      <c r="P93" s="13"/>
      <c r="Q93" s="13"/>
      <c r="R93" s="13"/>
      <c r="S93" s="6"/>
      <c r="AZ93" s="9"/>
    </row>
    <row r="94" spans="2:52" x14ac:dyDescent="0.2">
      <c r="B94" s="13" t="s">
        <v>418</v>
      </c>
      <c r="C94" s="13" t="s">
        <v>28</v>
      </c>
      <c r="D94" s="32">
        <v>25.6</v>
      </c>
      <c r="E94" s="32">
        <v>0</v>
      </c>
      <c r="F94" s="33">
        <v>173</v>
      </c>
      <c r="G94" s="40"/>
      <c r="H94" s="15">
        <v>1.849</v>
      </c>
      <c r="I94" s="15">
        <v>1.831</v>
      </c>
      <c r="J94" s="120">
        <f t="shared" si="15"/>
        <v>1.8000000000000016E-2</v>
      </c>
      <c r="K94" s="121">
        <f t="shared" si="16"/>
        <v>7.5685520776130337</v>
      </c>
      <c r="L94" s="15" t="s">
        <v>22</v>
      </c>
      <c r="M94" s="34">
        <f>VLOOKUP(L94,[1]allgemein!$B$3:$C$13,2,FALSE)</f>
        <v>1</v>
      </c>
      <c r="N94" s="14">
        <v>25</v>
      </c>
      <c r="O94" s="13" t="s">
        <v>28</v>
      </c>
      <c r="P94" s="13"/>
      <c r="Q94" s="13"/>
      <c r="R94" s="13"/>
      <c r="S94" s="6"/>
      <c r="AZ94" s="9"/>
    </row>
    <row r="95" spans="2:52" x14ac:dyDescent="0.2">
      <c r="B95" s="13" t="s">
        <v>419</v>
      </c>
      <c r="C95" s="13" t="s">
        <v>28</v>
      </c>
      <c r="D95" s="32">
        <v>25.5</v>
      </c>
      <c r="E95" s="32">
        <v>0.2</v>
      </c>
      <c r="F95" s="33">
        <v>173</v>
      </c>
      <c r="G95" s="40"/>
      <c r="H95" s="15">
        <v>1.843</v>
      </c>
      <c r="I95" s="15">
        <v>1.829</v>
      </c>
      <c r="J95" s="120">
        <f t="shared" si="15"/>
        <v>1.4000000000000012E-2</v>
      </c>
      <c r="K95" s="121">
        <f t="shared" si="16"/>
        <v>7.566018671059858</v>
      </c>
      <c r="L95" s="15" t="s">
        <v>22</v>
      </c>
      <c r="M95" s="34">
        <f>VLOOKUP(L95,[1]allgemein!$B$3:$C$13,2,FALSE)</f>
        <v>1</v>
      </c>
      <c r="N95" s="14">
        <v>25</v>
      </c>
      <c r="O95" s="13" t="s">
        <v>28</v>
      </c>
      <c r="P95" s="13"/>
      <c r="Q95" s="13"/>
      <c r="R95" s="13"/>
      <c r="S95" s="6"/>
      <c r="AZ95" s="9"/>
    </row>
    <row r="96" spans="2:52" x14ac:dyDescent="0.2">
      <c r="B96" s="13" t="s">
        <v>420</v>
      </c>
      <c r="C96" s="13" t="s">
        <v>28</v>
      </c>
      <c r="D96" s="32">
        <v>25.5</v>
      </c>
      <c r="E96" s="32">
        <v>0.2</v>
      </c>
      <c r="F96" s="33">
        <v>173</v>
      </c>
      <c r="G96" s="40"/>
      <c r="H96" s="15">
        <v>1.84</v>
      </c>
      <c r="I96" s="15">
        <v>1.8260000000000001</v>
      </c>
      <c r="J96" s="120">
        <f t="shared" si="15"/>
        <v>1.4000000000000012E-2</v>
      </c>
      <c r="K96" s="121">
        <f t="shared" si="16"/>
        <v>7.566018671059858</v>
      </c>
      <c r="L96" s="15" t="s">
        <v>22</v>
      </c>
      <c r="M96" s="34">
        <f>VLOOKUP(L96,[1]allgemein!$B$3:$C$13,2,FALSE)</f>
        <v>1</v>
      </c>
      <c r="N96" s="14">
        <v>25</v>
      </c>
      <c r="O96" s="13" t="s">
        <v>28</v>
      </c>
      <c r="P96" s="13"/>
      <c r="Q96" s="13"/>
      <c r="R96" s="13"/>
      <c r="S96" s="6"/>
      <c r="AZ96" s="9"/>
    </row>
    <row r="97" spans="2:52" x14ac:dyDescent="0.2">
      <c r="B97" s="13" t="s">
        <v>421</v>
      </c>
      <c r="C97" s="13" t="s">
        <v>28</v>
      </c>
      <c r="D97" s="32">
        <v>25.5</v>
      </c>
      <c r="E97" s="32">
        <v>0.2</v>
      </c>
      <c r="F97" s="33">
        <v>173</v>
      </c>
      <c r="G97" s="40"/>
      <c r="H97" s="15">
        <v>1.8420000000000001</v>
      </c>
      <c r="I97" s="15">
        <v>1.8240000000000001</v>
      </c>
      <c r="J97" s="120">
        <f t="shared" si="15"/>
        <v>1.8000000000000016E-2</v>
      </c>
      <c r="K97" s="121">
        <f t="shared" si="16"/>
        <v>7.566018671059858</v>
      </c>
      <c r="L97" s="15" t="s">
        <v>22</v>
      </c>
      <c r="M97" s="34">
        <f>VLOOKUP(L97,[1]allgemein!$B$3:$C$13,2,FALSE)</f>
        <v>1</v>
      </c>
      <c r="N97" s="14">
        <v>25</v>
      </c>
      <c r="O97" s="13" t="s">
        <v>28</v>
      </c>
      <c r="P97" s="13"/>
      <c r="Q97" s="13"/>
      <c r="R97" s="13"/>
      <c r="S97" s="6"/>
      <c r="AZ97" s="9"/>
    </row>
    <row r="98" spans="2:52" x14ac:dyDescent="0.2">
      <c r="B98" s="13" t="s">
        <v>422</v>
      </c>
      <c r="C98" s="13" t="s">
        <v>28</v>
      </c>
      <c r="D98" s="32">
        <v>25.5</v>
      </c>
      <c r="E98" s="32">
        <v>0</v>
      </c>
      <c r="F98" s="33">
        <v>173</v>
      </c>
      <c r="G98" s="40"/>
      <c r="H98" s="15">
        <v>1.8360000000000001</v>
      </c>
      <c r="I98" s="15">
        <v>1.8240000000000001</v>
      </c>
      <c r="J98" s="120">
        <f t="shared" si="15"/>
        <v>1.2000000000000011E-2</v>
      </c>
      <c r="K98" s="121">
        <f t="shared" si="16"/>
        <v>7.566018671059858</v>
      </c>
      <c r="L98" s="15" t="s">
        <v>22</v>
      </c>
      <c r="M98" s="34">
        <f>VLOOKUP(L98,[1]allgemein!$B$3:$C$13,2,FALSE)</f>
        <v>1</v>
      </c>
      <c r="N98" s="14">
        <v>25</v>
      </c>
      <c r="O98" s="13" t="s">
        <v>28</v>
      </c>
      <c r="P98" s="13"/>
      <c r="Q98" s="13"/>
      <c r="R98" s="13"/>
      <c r="S98" s="6"/>
      <c r="AZ98" s="9"/>
    </row>
    <row r="99" spans="2:52" x14ac:dyDescent="0.2">
      <c r="B99" s="13" t="s">
        <v>423</v>
      </c>
      <c r="C99" s="13" t="s">
        <v>28</v>
      </c>
      <c r="D99" s="32">
        <v>25.4</v>
      </c>
      <c r="E99" s="32">
        <v>0</v>
      </c>
      <c r="F99" s="33">
        <v>173</v>
      </c>
      <c r="G99" s="40"/>
      <c r="H99" s="15">
        <v>1.8420000000000001</v>
      </c>
      <c r="I99" s="15">
        <v>1.8280000000000001</v>
      </c>
      <c r="J99" s="120">
        <f t="shared" si="15"/>
        <v>1.4000000000000012E-2</v>
      </c>
      <c r="K99" s="121">
        <f t="shared" si="16"/>
        <v>7.5634852645066815</v>
      </c>
      <c r="L99" s="15" t="s">
        <v>22</v>
      </c>
      <c r="M99" s="34">
        <f>VLOOKUP(L99,[1]allgemein!$B$3:$C$13,2,FALSE)</f>
        <v>1</v>
      </c>
      <c r="N99" s="14">
        <v>25</v>
      </c>
      <c r="O99" s="13" t="s">
        <v>28</v>
      </c>
      <c r="P99" s="67" t="s">
        <v>427</v>
      </c>
      <c r="Q99" s="13"/>
      <c r="R99" s="13"/>
      <c r="S99" s="6"/>
      <c r="AZ99" s="9"/>
    </row>
    <row r="100" spans="2:52" x14ac:dyDescent="0.2">
      <c r="B100" s="113"/>
      <c r="C100" s="13"/>
      <c r="D100" s="32"/>
      <c r="E100" s="32"/>
      <c r="F100" s="33"/>
      <c r="G100" s="40"/>
      <c r="H100" s="15"/>
      <c r="I100" s="15"/>
      <c r="J100" s="120"/>
      <c r="K100" s="121"/>
      <c r="L100" s="15"/>
      <c r="M100" s="34"/>
      <c r="N100" s="14"/>
      <c r="O100" s="13"/>
      <c r="P100" s="13"/>
      <c r="Q100" s="13"/>
      <c r="R100" s="13"/>
      <c r="S100" s="6"/>
      <c r="AZ100" s="9"/>
    </row>
    <row r="101" spans="2:52" x14ac:dyDescent="0.2">
      <c r="B101" s="13"/>
      <c r="C101" s="13"/>
      <c r="D101" s="32"/>
      <c r="E101" s="32"/>
      <c r="F101" s="33"/>
      <c r="G101" s="40"/>
      <c r="H101" s="15"/>
      <c r="I101" s="15"/>
      <c r="J101" s="120"/>
      <c r="K101" s="121"/>
      <c r="L101" s="15"/>
      <c r="M101" s="34"/>
      <c r="N101" s="14"/>
      <c r="O101" s="13"/>
      <c r="P101" s="13"/>
      <c r="Q101" s="13"/>
      <c r="R101" s="13"/>
      <c r="S101" s="6"/>
      <c r="AZ101" s="9"/>
    </row>
    <row r="102" spans="2:52" ht="15" x14ac:dyDescent="0.2">
      <c r="B102" s="136" t="s">
        <v>330</v>
      </c>
      <c r="C102" s="13"/>
      <c r="D102" s="32"/>
      <c r="E102" s="32"/>
      <c r="F102" s="33"/>
      <c r="G102" s="40"/>
      <c r="H102" s="15"/>
      <c r="I102" s="15"/>
      <c r="J102" s="120"/>
      <c r="K102" s="121"/>
      <c r="L102" s="15"/>
      <c r="M102" s="34"/>
      <c r="N102" s="14"/>
      <c r="O102" s="13"/>
      <c r="P102" s="13"/>
      <c r="Q102" s="13"/>
      <c r="R102" s="13"/>
      <c r="S102" s="6"/>
      <c r="AZ102" s="9"/>
    </row>
    <row r="103" spans="2:52" x14ac:dyDescent="0.2">
      <c r="B103" s="13" t="s">
        <v>329</v>
      </c>
      <c r="C103" s="13">
        <v>496140</v>
      </c>
      <c r="D103" s="32">
        <v>24.5</v>
      </c>
      <c r="E103" s="32">
        <v>0.5</v>
      </c>
      <c r="F103" s="33">
        <v>569</v>
      </c>
      <c r="G103" s="40">
        <v>1.827</v>
      </c>
      <c r="H103" s="15">
        <v>3.6520000000000001</v>
      </c>
      <c r="I103" s="15">
        <v>3.6190000000000002</v>
      </c>
      <c r="J103" s="120">
        <f>IF(M103&lt;&gt;"",(H103-I103)/M103,"")</f>
        <v>1.6499999999999959E-2</v>
      </c>
      <c r="K103" s="121">
        <f>(F103*(273.15+D103)/273.15)/(M103*N103)</f>
        <v>7.7504507596558669</v>
      </c>
      <c r="L103" s="15" t="s">
        <v>8</v>
      </c>
      <c r="M103" s="34">
        <f>VLOOKUP(L103,[1]allgemein!$B$3:$C$13,2,FALSE)</f>
        <v>2</v>
      </c>
      <c r="N103" s="14">
        <v>40</v>
      </c>
      <c r="O103" s="13" t="s">
        <v>331</v>
      </c>
      <c r="P103" s="13"/>
      <c r="Q103" s="13"/>
      <c r="R103" s="13"/>
      <c r="S103" s="6"/>
      <c r="AZ103" s="9"/>
    </row>
    <row r="104" spans="2:52" ht="15" x14ac:dyDescent="0.2">
      <c r="B104" s="70"/>
      <c r="C104" s="13"/>
      <c r="D104" s="32"/>
      <c r="E104" s="32"/>
      <c r="F104" s="33"/>
      <c r="G104" s="40">
        <v>1.825</v>
      </c>
      <c r="H104" s="15"/>
      <c r="I104" s="15"/>
      <c r="J104" s="120"/>
      <c r="K104" s="121"/>
      <c r="L104" s="15"/>
      <c r="M104" s="34"/>
      <c r="N104" s="14"/>
      <c r="O104" s="13"/>
      <c r="P104" s="13"/>
      <c r="Q104" s="13"/>
      <c r="R104" s="13"/>
      <c r="S104" s="6"/>
      <c r="AZ104" s="9"/>
    </row>
    <row r="105" spans="2:52" x14ac:dyDescent="0.2">
      <c r="B105" s="13" t="s">
        <v>365</v>
      </c>
      <c r="C105" s="13">
        <v>496135</v>
      </c>
      <c r="D105" s="32">
        <v>25.6</v>
      </c>
      <c r="E105" s="32">
        <v>0</v>
      </c>
      <c r="F105" s="33">
        <v>173</v>
      </c>
      <c r="G105" s="40"/>
      <c r="H105" s="15">
        <v>1.83</v>
      </c>
      <c r="I105" s="15">
        <v>1.8180000000000001</v>
      </c>
      <c r="J105" s="120">
        <f>IF(M105&lt;&gt;"",(H105-I105)/M105,"")</f>
        <v>1.2000000000000011E-2</v>
      </c>
      <c r="K105" s="121">
        <f>(F105*(273.15+D105)/273.15)/(M105*N105)</f>
        <v>7.5685520776130337</v>
      </c>
      <c r="L105" s="15" t="s">
        <v>22</v>
      </c>
      <c r="M105" s="34">
        <f>VLOOKUP(L105,[1]allgemein!$B$3:$C$13,2,FALSE)</f>
        <v>1</v>
      </c>
      <c r="N105" s="14">
        <v>25</v>
      </c>
      <c r="O105" s="13" t="s">
        <v>366</v>
      </c>
      <c r="P105" s="13"/>
      <c r="Q105" s="13"/>
      <c r="R105" s="13"/>
      <c r="S105" s="6"/>
      <c r="AZ105" s="9"/>
    </row>
    <row r="106" spans="2:52" ht="15" x14ac:dyDescent="0.2">
      <c r="B106" s="70"/>
      <c r="C106" s="13"/>
      <c r="D106" s="32"/>
      <c r="E106" s="32"/>
      <c r="F106" s="33"/>
      <c r="G106" s="40"/>
      <c r="H106" s="15"/>
      <c r="I106" s="15"/>
      <c r="J106" s="120"/>
      <c r="K106" s="121"/>
      <c r="L106" s="15"/>
      <c r="M106" s="34"/>
      <c r="N106" s="14"/>
      <c r="O106" s="13"/>
      <c r="P106" s="13"/>
      <c r="Q106" s="13"/>
      <c r="R106" s="13"/>
      <c r="S106" s="6"/>
      <c r="AZ106" s="9"/>
    </row>
    <row r="107" spans="2:52" ht="15" x14ac:dyDescent="0.2">
      <c r="B107" s="70"/>
      <c r="C107" s="13"/>
      <c r="D107" s="32"/>
      <c r="E107" s="32"/>
      <c r="F107" s="33"/>
      <c r="G107" s="40"/>
      <c r="H107" s="15"/>
      <c r="I107" s="15"/>
      <c r="J107" s="120"/>
      <c r="K107" s="121"/>
      <c r="L107" s="15"/>
      <c r="M107" s="34"/>
      <c r="N107" s="14"/>
      <c r="O107" s="13"/>
      <c r="P107" s="13"/>
      <c r="Q107" s="13"/>
      <c r="R107" s="13"/>
      <c r="S107" s="6"/>
      <c r="AZ107" s="9"/>
    </row>
    <row r="108" spans="2:52" ht="15" x14ac:dyDescent="0.2">
      <c r="B108" s="70"/>
      <c r="C108" s="13"/>
      <c r="D108" s="32"/>
      <c r="E108" s="32"/>
      <c r="F108" s="33"/>
      <c r="G108" s="40"/>
      <c r="H108" s="15"/>
      <c r="I108" s="15"/>
      <c r="J108" s="120"/>
      <c r="K108" s="121"/>
      <c r="L108" s="15"/>
      <c r="M108" s="34"/>
      <c r="N108" s="14"/>
      <c r="O108" s="13"/>
      <c r="P108" s="13"/>
      <c r="Q108" s="13"/>
      <c r="R108" s="13"/>
      <c r="S108" s="6"/>
      <c r="AZ108" s="9"/>
    </row>
    <row r="109" spans="2:52" x14ac:dyDescent="0.2">
      <c r="B109" s="13"/>
      <c r="C109" s="13"/>
      <c r="D109" s="32"/>
      <c r="E109" s="32"/>
      <c r="F109" s="33"/>
      <c r="G109" s="40"/>
      <c r="H109" s="15"/>
      <c r="I109" s="15"/>
      <c r="J109" s="120"/>
      <c r="K109" s="121"/>
      <c r="L109" s="15"/>
      <c r="M109" s="34"/>
      <c r="N109" s="14"/>
      <c r="O109" s="13"/>
      <c r="P109" s="13"/>
      <c r="Q109" s="13"/>
      <c r="R109" s="13"/>
      <c r="S109" s="6"/>
      <c r="AZ109" s="9"/>
    </row>
    <row r="110" spans="2:52" x14ac:dyDescent="0.2">
      <c r="B110" s="13"/>
      <c r="C110" s="13"/>
      <c r="D110" s="32"/>
      <c r="E110" s="32"/>
      <c r="F110" s="33"/>
      <c r="G110" s="40"/>
      <c r="H110" s="15"/>
      <c r="I110" s="15"/>
      <c r="J110" s="105"/>
      <c r="K110" s="106"/>
      <c r="L110" s="15"/>
      <c r="M110" s="34"/>
      <c r="N110" s="14"/>
      <c r="O110" s="13"/>
      <c r="P110" s="13"/>
      <c r="Q110" s="13"/>
      <c r="R110" s="13"/>
      <c r="S110" s="6"/>
      <c r="AZ110" s="9"/>
    </row>
    <row r="111" spans="2:52" ht="15" x14ac:dyDescent="0.2">
      <c r="B111" s="70" t="s">
        <v>109</v>
      </c>
      <c r="C111" s="13"/>
      <c r="D111" s="32"/>
      <c r="E111" s="32"/>
      <c r="F111" s="33"/>
      <c r="G111" s="40"/>
      <c r="H111" s="15"/>
      <c r="I111" s="15"/>
      <c r="J111" s="105"/>
      <c r="K111" s="106"/>
      <c r="L111" s="15"/>
      <c r="M111" s="34"/>
      <c r="N111" s="14"/>
      <c r="O111" s="13"/>
      <c r="P111" s="13"/>
      <c r="Q111" s="13"/>
      <c r="R111" s="101"/>
      <c r="S111" s="6"/>
      <c r="AZ111" s="9"/>
    </row>
    <row r="112" spans="2:52" x14ac:dyDescent="0.2">
      <c r="B112" s="13" t="s">
        <v>60</v>
      </c>
      <c r="C112" s="13"/>
      <c r="D112" s="114">
        <v>25.5</v>
      </c>
      <c r="E112" s="114">
        <v>0</v>
      </c>
      <c r="F112" s="115">
        <v>866</v>
      </c>
      <c r="G112" s="116">
        <v>1.8080000000000001</v>
      </c>
      <c r="H112" s="117">
        <v>7.2329999999999997</v>
      </c>
      <c r="I112" s="117">
        <v>7.17</v>
      </c>
      <c r="J112" s="105">
        <f>IF(M112&lt;&gt;"",(H112-I112)/M112,"")</f>
        <v>1.5749999999999931E-2</v>
      </c>
      <c r="K112" s="106">
        <f>(F112*(273.15+D112)/273.15)/(M112*N112)</f>
        <v>7.8903807431814021</v>
      </c>
      <c r="L112" s="117" t="s">
        <v>39</v>
      </c>
      <c r="M112" s="122">
        <f>VLOOKUP(L112,[1]allgemein!$B$3:$C$13,2,FALSE)</f>
        <v>4</v>
      </c>
      <c r="N112" s="135">
        <v>30</v>
      </c>
      <c r="O112" s="13"/>
      <c r="P112" s="67"/>
      <c r="Q112" s="13"/>
      <c r="R112" s="101"/>
      <c r="S112" s="6"/>
      <c r="AZ112" s="9"/>
    </row>
    <row r="113" spans="2:52" x14ac:dyDescent="0.2">
      <c r="B113" s="13" t="s">
        <v>28</v>
      </c>
      <c r="C113" s="13" t="s">
        <v>28</v>
      </c>
      <c r="D113" s="32">
        <v>22</v>
      </c>
      <c r="E113" s="32">
        <v>0</v>
      </c>
      <c r="F113" s="33">
        <v>1138</v>
      </c>
      <c r="G113" s="40">
        <v>1.9039999999999999</v>
      </c>
      <c r="H113" s="15">
        <v>7.5430000000000001</v>
      </c>
      <c r="I113" s="15">
        <v>7.44</v>
      </c>
      <c r="J113" s="105">
        <f>IF(M113&lt;&gt;"",(H113-I113)/M113,"")</f>
        <v>2.574999999999994E-2</v>
      </c>
      <c r="K113" s="106">
        <f>(F113*(273.15+D113)/273.15)/(M113*N113)</f>
        <v>7.6853537433644519</v>
      </c>
      <c r="L113" s="15" t="s">
        <v>39</v>
      </c>
      <c r="M113" s="34">
        <f>VLOOKUP(L113,[1]allgemein!$B$3:$C$13,2,FALSE)</f>
        <v>4</v>
      </c>
      <c r="N113" s="92">
        <v>40</v>
      </c>
      <c r="O113" s="13"/>
      <c r="P113" s="67" t="s">
        <v>301</v>
      </c>
      <c r="Q113" s="13"/>
      <c r="R113" s="101"/>
      <c r="S113" s="6"/>
      <c r="AZ113" s="9"/>
    </row>
    <row r="114" spans="2:52" x14ac:dyDescent="0.2">
      <c r="B114" s="13"/>
      <c r="C114" s="13"/>
      <c r="D114" s="32"/>
      <c r="E114" s="32"/>
      <c r="F114" s="33"/>
      <c r="G114" s="40">
        <v>1.897</v>
      </c>
      <c r="H114" s="15"/>
      <c r="I114" s="15"/>
      <c r="J114" s="105"/>
      <c r="K114" s="106"/>
      <c r="L114" s="15"/>
      <c r="M114" s="34"/>
      <c r="N114" s="14"/>
      <c r="O114" s="13"/>
      <c r="P114" s="67"/>
      <c r="Q114" s="13"/>
      <c r="R114" s="101"/>
      <c r="S114" s="6"/>
      <c r="AZ114" s="9"/>
    </row>
    <row r="115" spans="2:52" x14ac:dyDescent="0.2">
      <c r="B115" s="13"/>
      <c r="C115" s="13"/>
      <c r="D115" s="32"/>
      <c r="E115" s="32"/>
      <c r="F115" s="33"/>
      <c r="G115" s="40">
        <v>1.865</v>
      </c>
      <c r="H115" s="15"/>
      <c r="I115" s="15"/>
      <c r="J115" s="105"/>
      <c r="K115" s="106"/>
      <c r="L115" s="15"/>
      <c r="M115" s="34"/>
      <c r="N115" s="14"/>
      <c r="O115" s="13"/>
      <c r="Q115" s="13"/>
      <c r="R115" s="13"/>
      <c r="S115" s="6"/>
      <c r="AZ115" s="9"/>
    </row>
    <row r="116" spans="2:52" x14ac:dyDescent="0.2">
      <c r="B116" s="13"/>
      <c r="C116" s="13"/>
      <c r="D116" s="32"/>
      <c r="E116" s="32"/>
      <c r="F116" s="33"/>
      <c r="G116" s="40">
        <v>1.877</v>
      </c>
      <c r="H116" s="15"/>
      <c r="I116" s="15"/>
      <c r="J116" s="105"/>
      <c r="K116" s="106"/>
      <c r="L116" s="15"/>
      <c r="M116" s="34"/>
      <c r="N116" s="14"/>
      <c r="O116" s="13"/>
      <c r="P116" s="13"/>
      <c r="Q116" s="13"/>
      <c r="R116" s="13"/>
      <c r="S116" s="6"/>
      <c r="AZ116" s="9"/>
    </row>
    <row r="117" spans="2:52" x14ac:dyDescent="0.2">
      <c r="B117" s="113" t="s">
        <v>61</v>
      </c>
      <c r="C117" s="113" t="s">
        <v>28</v>
      </c>
      <c r="D117" s="114">
        <v>24.7</v>
      </c>
      <c r="E117" s="114">
        <v>0.2</v>
      </c>
      <c r="F117" s="115">
        <v>1143</v>
      </c>
      <c r="G117" s="116">
        <v>1.829</v>
      </c>
      <c r="H117" s="117">
        <v>7.3079999999999998</v>
      </c>
      <c r="I117" s="117">
        <v>7.25</v>
      </c>
      <c r="J117" s="105">
        <f>IF(M117&lt;&gt;"",(H117-I117)/M117,"")</f>
        <v>1.4499999999999957E-2</v>
      </c>
      <c r="K117" s="106">
        <f>(F117*(273.15+D117)/273.15)/(M117*N117)</f>
        <v>7.7897343492586497</v>
      </c>
      <c r="L117" s="15" t="s">
        <v>39</v>
      </c>
      <c r="M117" s="34">
        <f>VLOOKUP(L117,[1]allgemein!$B$3:$C$13,2,FALSE)</f>
        <v>4</v>
      </c>
      <c r="N117" s="92">
        <v>40</v>
      </c>
      <c r="O117" s="13"/>
      <c r="P117" s="13"/>
      <c r="Q117" s="13"/>
      <c r="R117" s="13"/>
      <c r="S117" s="6"/>
      <c r="AZ117" s="9"/>
    </row>
    <row r="118" spans="2:52" x14ac:dyDescent="0.2">
      <c r="B118" s="113"/>
      <c r="C118" s="113" t="s">
        <v>28</v>
      </c>
      <c r="D118" s="114"/>
      <c r="E118" s="114"/>
      <c r="F118" s="115"/>
      <c r="G118" s="116">
        <v>1.821</v>
      </c>
      <c r="H118" s="117"/>
      <c r="I118" s="117"/>
      <c r="J118" s="65"/>
      <c r="K118" s="66"/>
      <c r="L118" s="15"/>
      <c r="M118" s="34"/>
      <c r="N118" s="92"/>
      <c r="O118" s="13"/>
      <c r="P118" s="13"/>
      <c r="Q118" s="13"/>
      <c r="R118" s="13"/>
      <c r="S118" s="6"/>
      <c r="AZ118" s="9"/>
    </row>
    <row r="119" spans="2:52" x14ac:dyDescent="0.2">
      <c r="B119" s="113"/>
      <c r="C119" s="113" t="s">
        <v>28</v>
      </c>
      <c r="D119" s="114"/>
      <c r="E119" s="114"/>
      <c r="F119" s="115"/>
      <c r="G119" s="116">
        <v>1.827</v>
      </c>
      <c r="H119" s="117"/>
      <c r="I119" s="117"/>
      <c r="J119" s="65"/>
      <c r="K119" s="66"/>
      <c r="L119" s="15"/>
      <c r="M119" s="34"/>
      <c r="N119" s="92"/>
      <c r="O119" s="13"/>
      <c r="P119" s="13"/>
      <c r="Q119" s="13"/>
      <c r="R119" s="13"/>
      <c r="S119" s="6"/>
      <c r="AZ119" s="9"/>
    </row>
    <row r="120" spans="2:52" x14ac:dyDescent="0.2">
      <c r="B120" s="113"/>
      <c r="C120" s="113" t="s">
        <v>28</v>
      </c>
      <c r="D120" s="114"/>
      <c r="E120" s="114"/>
      <c r="F120" s="115"/>
      <c r="G120" s="116">
        <v>1.831</v>
      </c>
      <c r="H120" s="117"/>
      <c r="I120" s="117"/>
      <c r="J120" s="65"/>
      <c r="K120" s="66"/>
      <c r="L120" s="15"/>
      <c r="M120" s="34"/>
      <c r="N120" s="92"/>
      <c r="O120" s="13"/>
      <c r="P120" s="13"/>
      <c r="Q120" s="13"/>
      <c r="R120" s="13"/>
      <c r="S120" s="6"/>
      <c r="AZ120" s="9"/>
    </row>
    <row r="121" spans="2:52" x14ac:dyDescent="0.2">
      <c r="B121" s="13" t="s">
        <v>61</v>
      </c>
      <c r="C121" s="13" t="s">
        <v>28</v>
      </c>
      <c r="D121" s="32">
        <v>22.9</v>
      </c>
      <c r="E121" s="32">
        <v>0</v>
      </c>
      <c r="F121" s="33">
        <v>1144</v>
      </c>
      <c r="G121" s="40">
        <v>1.837</v>
      </c>
      <c r="H121" s="15">
        <v>7.3559999999999999</v>
      </c>
      <c r="I121" s="15">
        <v>7.28</v>
      </c>
      <c r="J121" s="105">
        <f>IF(M121&lt;&gt;"",(H121-I121)/M121,"")</f>
        <v>1.8999999999999906E-2</v>
      </c>
      <c r="K121" s="106">
        <f>(F121*(273.15+D121)/273.15)/(M121*N121)</f>
        <v>7.7494325462200253</v>
      </c>
      <c r="L121" s="15" t="s">
        <v>39</v>
      </c>
      <c r="M121" s="34">
        <f>VLOOKUP(L121,[1]allgemein!$B$3:$C$13,2,FALSE)</f>
        <v>4</v>
      </c>
      <c r="N121" s="92">
        <v>40</v>
      </c>
      <c r="O121" s="13"/>
      <c r="P121" s="13" t="s">
        <v>326</v>
      </c>
      <c r="Q121" s="13"/>
      <c r="R121" s="13"/>
      <c r="S121" s="6"/>
      <c r="AZ121" s="9"/>
    </row>
    <row r="122" spans="2:52" x14ac:dyDescent="0.2">
      <c r="B122" s="13"/>
      <c r="C122" s="13"/>
      <c r="D122" s="32"/>
      <c r="E122" s="32"/>
      <c r="F122" s="33"/>
      <c r="G122" s="40">
        <v>1.829</v>
      </c>
      <c r="H122" s="15"/>
      <c r="I122" s="15"/>
      <c r="J122" s="105"/>
      <c r="K122" s="106"/>
      <c r="L122" s="15"/>
      <c r="M122" s="34"/>
      <c r="N122" s="14"/>
      <c r="O122" s="13"/>
      <c r="P122" s="13"/>
      <c r="Q122" s="13"/>
      <c r="R122" s="13"/>
      <c r="S122" s="6"/>
      <c r="AZ122" s="9"/>
    </row>
    <row r="123" spans="2:52" x14ac:dyDescent="0.2">
      <c r="B123" s="13"/>
      <c r="C123" s="13"/>
      <c r="D123" s="32"/>
      <c r="E123" s="32"/>
      <c r="F123" s="33"/>
      <c r="G123" s="40">
        <v>1.8420000000000001</v>
      </c>
      <c r="H123" s="15"/>
      <c r="I123" s="15"/>
      <c r="J123" s="105"/>
      <c r="K123" s="106"/>
      <c r="L123" s="15"/>
      <c r="M123" s="34"/>
      <c r="N123" s="14"/>
      <c r="O123" s="13"/>
      <c r="P123" s="13"/>
      <c r="Q123" s="13"/>
      <c r="R123" s="13"/>
      <c r="S123" s="6"/>
      <c r="AZ123" s="9"/>
    </row>
    <row r="124" spans="2:52" x14ac:dyDescent="0.2">
      <c r="B124" s="13"/>
      <c r="C124" s="13"/>
      <c r="D124" s="32"/>
      <c r="E124" s="32"/>
      <c r="F124" s="33"/>
      <c r="G124" s="40">
        <v>1.8480000000000001</v>
      </c>
      <c r="H124" s="15"/>
      <c r="I124" s="15"/>
      <c r="J124" s="105"/>
      <c r="K124" s="106"/>
      <c r="L124" s="15"/>
      <c r="M124" s="34"/>
      <c r="N124" s="14"/>
      <c r="O124" s="13"/>
      <c r="P124" s="13"/>
      <c r="Q124" s="13"/>
      <c r="R124" s="13"/>
      <c r="S124" s="6"/>
      <c r="AZ124" s="9"/>
    </row>
    <row r="125" spans="2:52" x14ac:dyDescent="0.2">
      <c r="B125" s="13" t="s">
        <v>60</v>
      </c>
      <c r="C125" s="13"/>
      <c r="D125" s="32">
        <v>23.7</v>
      </c>
      <c r="E125" s="32">
        <v>0.6</v>
      </c>
      <c r="F125" s="33">
        <v>1139</v>
      </c>
      <c r="G125" s="40">
        <v>1.8620000000000001</v>
      </c>
      <c r="H125" s="15">
        <v>7.4420000000000002</v>
      </c>
      <c r="I125" s="15">
        <v>7.38</v>
      </c>
      <c r="J125" s="105">
        <f>IF(M125&lt;&gt;"",(H125-I125)/M125,"")</f>
        <v>1.5500000000000069E-2</v>
      </c>
      <c r="K125" s="106">
        <f>(F125*(273.15+D125)/273.15)/(M125*N125)</f>
        <v>7.7364119989017031</v>
      </c>
      <c r="L125" s="15" t="s">
        <v>39</v>
      </c>
      <c r="M125" s="34">
        <f>VLOOKUP(L125,[1]allgemein!$B$3:$C$13,2,FALSE)</f>
        <v>4</v>
      </c>
      <c r="N125" s="92">
        <v>40</v>
      </c>
      <c r="O125" s="13"/>
      <c r="P125" s="13" t="s">
        <v>326</v>
      </c>
      <c r="Q125" s="13"/>
      <c r="R125" s="13"/>
      <c r="S125" s="6"/>
      <c r="AZ125" s="9"/>
    </row>
    <row r="126" spans="2:52" x14ac:dyDescent="0.2">
      <c r="B126" s="13"/>
      <c r="C126" s="13"/>
      <c r="D126" s="32"/>
      <c r="E126" s="32"/>
      <c r="F126" s="33"/>
      <c r="G126" s="40">
        <v>1.8740000000000001</v>
      </c>
      <c r="H126" s="15"/>
      <c r="I126" s="15"/>
      <c r="J126" s="105"/>
      <c r="K126" s="106"/>
      <c r="L126" s="15"/>
      <c r="M126" s="34"/>
      <c r="N126" s="14"/>
      <c r="O126" s="13"/>
      <c r="P126" s="13"/>
      <c r="Q126" s="13"/>
      <c r="R126" s="13"/>
      <c r="S126" s="6"/>
      <c r="AZ126" s="9"/>
    </row>
    <row r="127" spans="2:52" x14ac:dyDescent="0.2">
      <c r="B127" s="13"/>
      <c r="C127" s="13"/>
      <c r="D127" s="32"/>
      <c r="E127" s="32"/>
      <c r="F127" s="33"/>
      <c r="G127" s="40">
        <v>1.851</v>
      </c>
      <c r="H127" s="15"/>
      <c r="I127" s="15"/>
      <c r="J127" s="105"/>
      <c r="K127" s="106"/>
      <c r="L127" s="15"/>
      <c r="M127" s="34"/>
      <c r="N127" s="14"/>
      <c r="O127" s="13"/>
      <c r="P127" s="13"/>
      <c r="Q127" s="13"/>
      <c r="R127" s="13"/>
      <c r="S127" s="6"/>
      <c r="AZ127" s="9"/>
    </row>
    <row r="128" spans="2:52" x14ac:dyDescent="0.2">
      <c r="B128" s="13"/>
      <c r="C128" s="13"/>
      <c r="D128" s="32"/>
      <c r="E128" s="32"/>
      <c r="F128" s="33"/>
      <c r="G128" s="40">
        <v>1.855</v>
      </c>
      <c r="H128" s="15"/>
      <c r="I128" s="15"/>
      <c r="J128" s="105"/>
      <c r="K128" s="106"/>
      <c r="L128" s="15"/>
      <c r="M128" s="34"/>
      <c r="N128" s="14"/>
      <c r="O128" s="13"/>
      <c r="P128" s="13"/>
      <c r="Q128" s="13"/>
      <c r="R128" s="13"/>
      <c r="S128" s="6"/>
      <c r="AZ128" s="9"/>
    </row>
    <row r="129" spans="2:52" x14ac:dyDescent="0.2">
      <c r="B129" s="13"/>
      <c r="C129" s="13"/>
      <c r="D129" s="32"/>
      <c r="E129" s="32"/>
      <c r="F129" s="33"/>
      <c r="G129" s="40"/>
      <c r="H129" s="15"/>
      <c r="I129" s="15"/>
      <c r="J129" s="105"/>
      <c r="K129" s="106"/>
      <c r="L129" s="15"/>
      <c r="M129" s="34"/>
      <c r="N129" s="14"/>
      <c r="O129" s="13"/>
      <c r="P129" s="13"/>
      <c r="Q129" s="13"/>
      <c r="R129" s="13"/>
      <c r="S129" s="6"/>
      <c r="AZ129" s="9"/>
    </row>
    <row r="130" spans="2:52" x14ac:dyDescent="0.2">
      <c r="B130" s="13"/>
      <c r="C130" s="13"/>
      <c r="D130" s="32"/>
      <c r="E130" s="32"/>
      <c r="F130" s="33"/>
      <c r="G130" s="40"/>
      <c r="H130" s="15"/>
      <c r="I130" s="15"/>
      <c r="J130" s="105"/>
      <c r="K130" s="106"/>
      <c r="L130" s="15"/>
      <c r="M130" s="34"/>
      <c r="N130" s="14"/>
      <c r="O130" s="13"/>
      <c r="P130" s="13"/>
      <c r="Q130" s="13"/>
      <c r="R130" s="13"/>
      <c r="S130" s="6"/>
      <c r="AZ130" s="9"/>
    </row>
    <row r="131" spans="2:52" x14ac:dyDescent="0.2">
      <c r="B131" s="13"/>
      <c r="C131" s="13"/>
      <c r="D131" s="32"/>
      <c r="E131" s="32"/>
      <c r="F131" s="33"/>
      <c r="G131" s="40"/>
      <c r="H131" s="15"/>
      <c r="I131" s="15"/>
      <c r="J131" s="105"/>
      <c r="K131" s="106"/>
      <c r="L131" s="15"/>
      <c r="M131" s="34"/>
      <c r="N131" s="14"/>
      <c r="O131" s="13"/>
      <c r="P131" s="13"/>
      <c r="Q131" s="13"/>
      <c r="R131" s="13"/>
      <c r="S131" s="6"/>
      <c r="AZ131" s="9"/>
    </row>
    <row r="132" spans="2:52" ht="15" x14ac:dyDescent="0.2">
      <c r="B132" s="136" t="s">
        <v>364</v>
      </c>
      <c r="C132" s="13"/>
      <c r="D132" s="32"/>
      <c r="E132" s="32"/>
      <c r="F132" s="33"/>
      <c r="G132" s="40"/>
      <c r="H132" s="15"/>
      <c r="I132" s="15"/>
      <c r="J132" s="105"/>
      <c r="K132" s="106"/>
      <c r="L132" s="15"/>
      <c r="M132" s="34"/>
      <c r="N132" s="14"/>
      <c r="O132" s="13"/>
      <c r="P132" s="13"/>
      <c r="Q132" s="13"/>
      <c r="R132" s="13"/>
      <c r="S132" s="6"/>
      <c r="AZ132" s="9"/>
    </row>
    <row r="133" spans="2:52" x14ac:dyDescent="0.2">
      <c r="B133" s="13"/>
      <c r="C133" s="13"/>
      <c r="D133" s="32"/>
      <c r="E133" s="32"/>
      <c r="F133" s="33"/>
      <c r="G133" s="40"/>
      <c r="H133" s="15"/>
      <c r="I133" s="15"/>
      <c r="J133" s="105"/>
      <c r="K133" s="106"/>
      <c r="L133" s="15"/>
      <c r="M133" s="34"/>
      <c r="N133" s="14"/>
      <c r="O133" s="13"/>
      <c r="P133" s="13"/>
      <c r="Q133" s="13"/>
      <c r="R133" s="13"/>
      <c r="S133" s="6"/>
      <c r="AZ133" s="9"/>
    </row>
    <row r="134" spans="2:52" x14ac:dyDescent="0.2">
      <c r="B134" s="13" t="s">
        <v>42</v>
      </c>
      <c r="C134" s="13"/>
      <c r="D134" s="32">
        <v>24.9</v>
      </c>
      <c r="E134" s="32">
        <v>0.1</v>
      </c>
      <c r="F134" s="33">
        <v>850</v>
      </c>
      <c r="G134" s="40">
        <v>1.788</v>
      </c>
      <c r="H134" s="15">
        <v>5.3460000000000001</v>
      </c>
      <c r="I134" s="15">
        <v>5.3239999999999998</v>
      </c>
      <c r="J134" s="105">
        <f>IF(M134&lt;&gt;"",(H134-I134)/M134,"")</f>
        <v>7.3333333333334139E-3</v>
      </c>
      <c r="K134" s="106">
        <f>(F134*(273.15+D134)/273.15)/(M134*N134)</f>
        <v>7.7290408200622371</v>
      </c>
      <c r="L134" s="15" t="s">
        <v>10</v>
      </c>
      <c r="M134" s="34">
        <f>VLOOKUP(L134,[1]allgemein!$B$3:$C$13,2,FALSE)</f>
        <v>3</v>
      </c>
      <c r="N134" s="92">
        <v>40</v>
      </c>
      <c r="O134" s="13"/>
      <c r="P134" s="67" t="s">
        <v>301</v>
      </c>
      <c r="Q134" s="13"/>
      <c r="R134" s="13"/>
      <c r="S134" s="6"/>
      <c r="AZ134" s="9"/>
    </row>
    <row r="135" spans="2:52" x14ac:dyDescent="0.2">
      <c r="B135" s="13"/>
      <c r="C135" s="13"/>
      <c r="D135" s="32"/>
      <c r="E135" s="32"/>
      <c r="F135" s="33"/>
      <c r="G135" s="40">
        <v>1.7789999999999999</v>
      </c>
      <c r="H135" s="15"/>
      <c r="I135" s="15"/>
      <c r="J135" s="105"/>
      <c r="K135" s="106"/>
      <c r="L135" s="15"/>
      <c r="M135" s="34"/>
      <c r="N135" s="14"/>
      <c r="O135" s="13"/>
      <c r="P135" s="13"/>
      <c r="Q135" s="13"/>
      <c r="R135" s="13"/>
      <c r="S135" s="6"/>
      <c r="AZ135" s="9"/>
    </row>
    <row r="136" spans="2:52" x14ac:dyDescent="0.2">
      <c r="B136" s="13"/>
      <c r="C136" s="13"/>
      <c r="D136" s="32"/>
      <c r="E136" s="32"/>
      <c r="F136" s="33"/>
      <c r="G136" s="40">
        <v>1.7789999999999999</v>
      </c>
      <c r="H136" s="15"/>
      <c r="I136" s="15"/>
      <c r="J136" s="105"/>
      <c r="K136" s="106"/>
      <c r="L136" s="15"/>
      <c r="M136" s="34"/>
      <c r="N136" s="14"/>
      <c r="O136" s="13"/>
      <c r="Q136" s="13"/>
      <c r="R136" s="13"/>
      <c r="S136" s="6"/>
      <c r="AZ136" s="9"/>
    </row>
    <row r="137" spans="2:52" x14ac:dyDescent="0.2">
      <c r="B137" s="13" t="s">
        <v>268</v>
      </c>
      <c r="C137" s="13"/>
      <c r="D137" s="32">
        <v>24.6</v>
      </c>
      <c r="E137" s="32">
        <v>0.8</v>
      </c>
      <c r="F137" s="33">
        <v>852</v>
      </c>
      <c r="G137" s="40">
        <v>1.8009999999999999</v>
      </c>
      <c r="H137" s="15">
        <v>5.4009999999999998</v>
      </c>
      <c r="I137" s="15">
        <v>5.3769999999999998</v>
      </c>
      <c r="J137" s="105">
        <f>IF(M137&lt;&gt;"",(H137-I137)/M137,"")</f>
        <v>8.0000000000000071E-3</v>
      </c>
      <c r="K137" s="106">
        <f>(F137*(273.15+D137)/273.15)/(M137*N137)</f>
        <v>7.7394288852278974</v>
      </c>
      <c r="L137" s="15" t="s">
        <v>10</v>
      </c>
      <c r="M137" s="34">
        <f>VLOOKUP(L137,[1]allgemein!$B$3:$C$13,2,FALSE)</f>
        <v>3</v>
      </c>
      <c r="N137" s="92">
        <v>40</v>
      </c>
      <c r="O137" s="13"/>
      <c r="P137" s="67" t="s">
        <v>301</v>
      </c>
      <c r="Q137" s="13"/>
      <c r="R137" s="13"/>
      <c r="S137" s="6"/>
      <c r="AZ137" s="9"/>
    </row>
    <row r="138" spans="2:52" x14ac:dyDescent="0.2">
      <c r="B138" s="13"/>
      <c r="C138" s="13"/>
      <c r="D138" s="32"/>
      <c r="E138" s="32"/>
      <c r="F138" s="33"/>
      <c r="G138" s="40">
        <v>1.802</v>
      </c>
      <c r="H138" s="15"/>
      <c r="I138" s="15"/>
      <c r="J138" s="105"/>
      <c r="K138" s="106"/>
      <c r="L138" s="15"/>
      <c r="M138" s="34"/>
      <c r="N138" s="14"/>
      <c r="O138" s="13"/>
      <c r="P138" s="13"/>
      <c r="Q138" s="13"/>
      <c r="R138" s="13"/>
      <c r="S138" s="6"/>
      <c r="AZ138" s="9"/>
    </row>
    <row r="139" spans="2:52" x14ac:dyDescent="0.2">
      <c r="B139" s="13"/>
      <c r="C139" s="13"/>
      <c r="D139" s="32"/>
      <c r="E139" s="32"/>
      <c r="F139" s="33"/>
      <c r="G139" s="40">
        <v>1.798</v>
      </c>
      <c r="H139" s="15"/>
      <c r="I139" s="15"/>
      <c r="J139" s="105"/>
      <c r="K139" s="106"/>
      <c r="L139" s="15"/>
      <c r="M139" s="34"/>
      <c r="N139" s="14"/>
      <c r="O139" s="13"/>
      <c r="P139" s="13"/>
      <c r="Q139" s="13"/>
      <c r="R139" s="13"/>
      <c r="S139" s="6"/>
      <c r="AZ139" s="9"/>
    </row>
    <row r="140" spans="2:52" x14ac:dyDescent="0.2">
      <c r="B140" s="13" t="s">
        <v>278</v>
      </c>
      <c r="C140" s="13"/>
      <c r="D140" s="32">
        <v>24.5</v>
      </c>
      <c r="E140" s="32">
        <v>0.2</v>
      </c>
      <c r="F140" s="33">
        <v>852</v>
      </c>
      <c r="G140" s="40">
        <v>1.806</v>
      </c>
      <c r="H140" s="15">
        <v>5.4189999999999996</v>
      </c>
      <c r="I140" s="15">
        <v>5.39</v>
      </c>
      <c r="J140" s="105">
        <f>IF(M140&lt;&gt;"",(H140-I140)/M140,"")</f>
        <v>9.6666666666666377E-3</v>
      </c>
      <c r="K140" s="106">
        <f>(F140*(273.15+D140)/273.15)/(M140*N140)</f>
        <v>7.7368295808164014</v>
      </c>
      <c r="L140" s="15" t="s">
        <v>10</v>
      </c>
      <c r="M140" s="34">
        <f>VLOOKUP(L140,[1]allgemein!$B$3:$C$13,2,FALSE)</f>
        <v>3</v>
      </c>
      <c r="N140" s="92">
        <v>40</v>
      </c>
      <c r="O140" s="13"/>
      <c r="P140" s="67" t="s">
        <v>301</v>
      </c>
      <c r="Q140" s="13"/>
      <c r="R140" s="13"/>
      <c r="S140" s="6"/>
      <c r="AZ140" s="9"/>
    </row>
    <row r="141" spans="2:52" x14ac:dyDescent="0.2">
      <c r="B141" s="13"/>
      <c r="C141" s="13"/>
      <c r="D141" s="32"/>
      <c r="E141" s="32"/>
      <c r="F141" s="33"/>
      <c r="G141" s="40">
        <v>1.8089999999999999</v>
      </c>
      <c r="H141" s="15"/>
      <c r="I141" s="15"/>
      <c r="J141" s="105"/>
      <c r="K141" s="106"/>
      <c r="L141" s="15"/>
      <c r="M141" s="34"/>
      <c r="N141" s="14"/>
      <c r="O141" s="13"/>
      <c r="P141" s="13"/>
      <c r="Q141" s="13"/>
      <c r="R141" s="13"/>
      <c r="S141" s="6"/>
      <c r="AZ141" s="9"/>
    </row>
    <row r="142" spans="2:52" x14ac:dyDescent="0.2">
      <c r="B142" s="13"/>
      <c r="C142" s="13"/>
      <c r="D142" s="32"/>
      <c r="E142" s="32"/>
      <c r="F142" s="33"/>
      <c r="G142" s="40">
        <v>1.804</v>
      </c>
      <c r="H142" s="15"/>
      <c r="I142" s="15"/>
      <c r="J142" s="105"/>
      <c r="K142" s="106"/>
      <c r="L142" s="15"/>
      <c r="M142" s="34"/>
      <c r="N142" s="14"/>
      <c r="O142" s="13"/>
      <c r="P142" s="13"/>
      <c r="Q142" s="13"/>
      <c r="R142" s="13"/>
      <c r="S142" s="6"/>
      <c r="AZ142" s="9"/>
    </row>
    <row r="143" spans="2:52" x14ac:dyDescent="0.2">
      <c r="B143" s="13" t="s">
        <v>300</v>
      </c>
      <c r="C143" s="13"/>
      <c r="D143" s="32">
        <v>24.4</v>
      </c>
      <c r="E143" s="32">
        <v>0.6</v>
      </c>
      <c r="F143" s="33">
        <v>850</v>
      </c>
      <c r="G143" s="40">
        <v>1.788</v>
      </c>
      <c r="H143" s="15">
        <v>5.3710000000000004</v>
      </c>
      <c r="I143" s="15">
        <v>5.3520000000000003</v>
      </c>
      <c r="J143" s="105">
        <f>IF(M143&lt;&gt;"",(H143-I143)/M143,"")</f>
        <v>6.3333333333333757E-3</v>
      </c>
      <c r="K143" s="106">
        <f>(F143*(273.15+D143)/273.15)/(M143*N143)</f>
        <v>7.7160748062724993</v>
      </c>
      <c r="L143" s="15" t="s">
        <v>10</v>
      </c>
      <c r="M143" s="34">
        <f>VLOOKUP(L143,[1]allgemein!$B$3:$C$13,2,FALSE)</f>
        <v>3</v>
      </c>
      <c r="N143" s="92">
        <v>40</v>
      </c>
      <c r="O143" s="13"/>
      <c r="P143" s="67" t="s">
        <v>301</v>
      </c>
      <c r="Q143" s="13"/>
      <c r="R143" s="13"/>
      <c r="S143" s="6"/>
      <c r="AZ143" s="9"/>
    </row>
    <row r="144" spans="2:52" x14ac:dyDescent="0.2">
      <c r="B144" s="13"/>
      <c r="C144" s="13"/>
      <c r="D144" s="32"/>
      <c r="E144" s="32"/>
      <c r="F144" s="33"/>
      <c r="G144" s="40">
        <v>1.7909999999999999</v>
      </c>
      <c r="H144" s="15"/>
      <c r="I144" s="15"/>
      <c r="J144" s="105"/>
      <c r="K144" s="106"/>
      <c r="L144" s="15"/>
      <c r="M144" s="34"/>
      <c r="N144" s="14"/>
      <c r="O144" s="13"/>
      <c r="Q144" s="13"/>
      <c r="R144" s="13"/>
      <c r="S144" s="6"/>
      <c r="AZ144" s="9"/>
    </row>
    <row r="145" spans="2:52" x14ac:dyDescent="0.2">
      <c r="B145" s="13"/>
      <c r="C145" s="13"/>
      <c r="D145" s="32"/>
      <c r="E145" s="32"/>
      <c r="F145" s="33"/>
      <c r="G145" s="40">
        <v>1.792</v>
      </c>
      <c r="H145" s="15"/>
      <c r="I145" s="15"/>
      <c r="J145" s="105"/>
      <c r="K145" s="106"/>
      <c r="L145" s="15"/>
      <c r="M145" s="34"/>
      <c r="N145" s="14"/>
      <c r="O145" s="13"/>
      <c r="P145" s="13"/>
      <c r="Q145" s="13"/>
      <c r="R145" s="13"/>
      <c r="S145" s="6"/>
      <c r="AZ145" s="9"/>
    </row>
    <row r="146" spans="2:52" x14ac:dyDescent="0.2">
      <c r="B146" s="13" t="s">
        <v>59</v>
      </c>
      <c r="C146" s="13"/>
      <c r="D146" s="32">
        <v>23.6</v>
      </c>
      <c r="E146" s="32">
        <v>0.4</v>
      </c>
      <c r="F146" s="33">
        <v>1134</v>
      </c>
      <c r="G146" s="40">
        <v>1.8109999999999999</v>
      </c>
      <c r="H146" s="15">
        <v>7.26</v>
      </c>
      <c r="I146" s="15">
        <v>7.23</v>
      </c>
      <c r="J146" s="105">
        <f>IF(M146&lt;&gt;"",(H146-I146)/M146,"")</f>
        <v>7.4999999999998401E-3</v>
      </c>
      <c r="K146" s="106">
        <f>(F146*(273.15+D146)/273.15)/(M146*N146)</f>
        <v>7.6998558484349262</v>
      </c>
      <c r="L146" s="15" t="s">
        <v>39</v>
      </c>
      <c r="M146" s="34">
        <f>VLOOKUP(L146,[1]allgemein!$B$3:$C$13,2,FALSE)</f>
        <v>4</v>
      </c>
      <c r="N146" s="92">
        <v>40</v>
      </c>
      <c r="O146" s="13"/>
      <c r="P146" s="67" t="s">
        <v>301</v>
      </c>
      <c r="Q146" s="13"/>
      <c r="R146" s="13"/>
      <c r="S146" s="6"/>
      <c r="AZ146" s="9"/>
    </row>
    <row r="147" spans="2:52" x14ac:dyDescent="0.2">
      <c r="B147" s="13"/>
      <c r="C147" s="13"/>
      <c r="D147" s="32"/>
      <c r="E147" s="32"/>
      <c r="F147" s="33"/>
      <c r="G147" s="40">
        <v>1.8160000000000001</v>
      </c>
      <c r="H147" s="15"/>
      <c r="I147" s="15"/>
      <c r="J147" s="105"/>
      <c r="K147" s="106"/>
      <c r="L147" s="15"/>
      <c r="M147" s="34"/>
      <c r="N147" s="14"/>
      <c r="O147" s="13"/>
      <c r="P147" s="13"/>
      <c r="Q147" s="13"/>
      <c r="R147" s="13"/>
      <c r="S147" s="6"/>
      <c r="AZ147" s="9"/>
    </row>
    <row r="148" spans="2:52" x14ac:dyDescent="0.2">
      <c r="B148" s="13"/>
      <c r="C148" s="13"/>
      <c r="D148" s="32"/>
      <c r="E148" s="32"/>
      <c r="F148" s="33"/>
      <c r="G148" s="40">
        <v>1.8149999999999999</v>
      </c>
      <c r="H148" s="15"/>
      <c r="I148" s="15"/>
      <c r="J148" s="105"/>
      <c r="K148" s="106"/>
      <c r="L148" s="15"/>
      <c r="M148" s="34"/>
      <c r="N148" s="14"/>
      <c r="O148" s="13"/>
      <c r="Q148" s="13"/>
      <c r="R148" s="13"/>
      <c r="S148" s="6"/>
      <c r="AZ148" s="9"/>
    </row>
    <row r="149" spans="2:52" x14ac:dyDescent="0.2">
      <c r="B149" s="13"/>
      <c r="C149" s="13"/>
      <c r="D149" s="32"/>
      <c r="E149" s="32"/>
      <c r="F149" s="33"/>
      <c r="G149" s="40">
        <v>1.8180000000000001</v>
      </c>
      <c r="H149" s="15"/>
      <c r="I149" s="15"/>
      <c r="J149" s="105"/>
      <c r="K149" s="106"/>
      <c r="L149" s="15"/>
      <c r="M149" s="34"/>
      <c r="N149" s="14"/>
      <c r="O149" s="13"/>
      <c r="P149" s="13"/>
      <c r="Q149" s="13"/>
      <c r="R149" s="13"/>
      <c r="S149" s="6"/>
      <c r="AZ149" s="9"/>
    </row>
    <row r="150" spans="2:52" x14ac:dyDescent="0.2">
      <c r="B150" s="13" t="s">
        <v>60</v>
      </c>
      <c r="C150" s="13"/>
      <c r="D150" s="32">
        <v>23.8</v>
      </c>
      <c r="E150" s="32">
        <v>0</v>
      </c>
      <c r="F150" s="33">
        <v>1137</v>
      </c>
      <c r="G150" s="40">
        <v>1.8560000000000001</v>
      </c>
      <c r="H150" s="15">
        <v>7.4219999999999997</v>
      </c>
      <c r="I150" s="15">
        <v>7.37</v>
      </c>
      <c r="J150" s="105">
        <f>IF(M150&lt;&gt;"",(H150-I150)/M150,"")</f>
        <v>1.2999999999999901E-2</v>
      </c>
      <c r="K150" s="106">
        <f>(F150*(273.15+D150)/273.15)/(M150*N150)</f>
        <v>7.725429022515101</v>
      </c>
      <c r="L150" s="15" t="s">
        <v>39</v>
      </c>
      <c r="M150" s="34">
        <f>VLOOKUP(L150,[1]allgemein!$B$3:$C$13,2,FALSE)</f>
        <v>4</v>
      </c>
      <c r="N150" s="92">
        <v>40</v>
      </c>
      <c r="O150" s="13"/>
      <c r="P150" s="67" t="s">
        <v>301</v>
      </c>
      <c r="Q150" s="13"/>
      <c r="R150" s="13"/>
      <c r="S150" s="6"/>
      <c r="AZ150" s="9"/>
    </row>
    <row r="151" spans="2:52" x14ac:dyDescent="0.2">
      <c r="B151" s="13"/>
      <c r="C151" s="13"/>
      <c r="D151" s="32"/>
      <c r="E151" s="32"/>
      <c r="F151" s="33"/>
      <c r="G151" s="40">
        <v>1.8660000000000001</v>
      </c>
      <c r="H151" s="15"/>
      <c r="I151" s="15"/>
      <c r="J151" s="105"/>
      <c r="K151" s="106"/>
      <c r="L151" s="15"/>
      <c r="M151" s="34"/>
      <c r="N151" s="14"/>
      <c r="O151" s="13"/>
      <c r="P151" s="13"/>
      <c r="Q151" s="13"/>
      <c r="R151" s="13"/>
      <c r="S151" s="6"/>
      <c r="AZ151" s="9"/>
    </row>
    <row r="152" spans="2:52" x14ac:dyDescent="0.2">
      <c r="B152" s="13"/>
      <c r="C152" s="13"/>
      <c r="D152" s="32"/>
      <c r="E152" s="32"/>
      <c r="F152" s="33"/>
      <c r="G152" s="40">
        <v>1.8480000000000001</v>
      </c>
      <c r="H152" s="15"/>
      <c r="I152" s="15"/>
      <c r="J152" s="105"/>
      <c r="K152" s="106"/>
      <c r="L152" s="15"/>
      <c r="M152" s="34"/>
      <c r="N152" s="14"/>
      <c r="O152" s="13"/>
      <c r="P152" s="13"/>
      <c r="Q152" s="13"/>
      <c r="R152" s="13"/>
      <c r="S152" s="6"/>
      <c r="AZ152" s="9"/>
    </row>
    <row r="153" spans="2:52" x14ac:dyDescent="0.2">
      <c r="B153" s="13"/>
      <c r="C153" s="13"/>
      <c r="D153" s="32"/>
      <c r="E153" s="32"/>
      <c r="F153" s="33"/>
      <c r="G153" s="40">
        <v>1.8520000000000001</v>
      </c>
      <c r="H153" s="15"/>
      <c r="I153" s="15"/>
      <c r="J153" s="105"/>
      <c r="K153" s="106"/>
      <c r="L153" s="15"/>
      <c r="M153" s="34"/>
      <c r="N153" s="14"/>
      <c r="O153" s="13"/>
      <c r="P153" s="13"/>
      <c r="Q153" s="13"/>
      <c r="R153" s="13"/>
      <c r="S153" s="6"/>
      <c r="AZ153" s="9"/>
    </row>
    <row r="154" spans="2:52" x14ac:dyDescent="0.2">
      <c r="B154" s="13" t="s">
        <v>61</v>
      </c>
      <c r="C154" s="13"/>
      <c r="D154" s="32">
        <v>23.9</v>
      </c>
      <c r="E154" s="32">
        <v>0.2</v>
      </c>
      <c r="F154" s="33">
        <v>1143</v>
      </c>
      <c r="G154" s="40">
        <v>1.833</v>
      </c>
      <c r="H154" s="15">
        <v>7.3390000000000004</v>
      </c>
      <c r="I154" s="15">
        <v>7.29</v>
      </c>
      <c r="J154" s="105">
        <f>IF(M154&lt;&gt;"",(H154-I154)/M154,"")</f>
        <v>1.2250000000000094E-2</v>
      </c>
      <c r="K154" s="106">
        <f>(F154*(273.15+D154)/273.15)/(M154*N154)</f>
        <v>7.7688117792421751</v>
      </c>
      <c r="L154" s="15" t="s">
        <v>39</v>
      </c>
      <c r="M154" s="34">
        <f>VLOOKUP(L154,[1]allgemein!$B$3:$C$13,2,FALSE)</f>
        <v>4</v>
      </c>
      <c r="N154" s="92">
        <v>40</v>
      </c>
      <c r="O154" s="13"/>
      <c r="P154" s="67" t="s">
        <v>301</v>
      </c>
      <c r="Q154" s="13"/>
      <c r="R154" s="13"/>
      <c r="S154" s="6"/>
      <c r="AZ154" s="9"/>
    </row>
    <row r="155" spans="2:52" x14ac:dyDescent="0.2">
      <c r="B155" s="13"/>
      <c r="C155" s="13"/>
      <c r="D155" s="32"/>
      <c r="E155" s="32"/>
      <c r="F155" s="33"/>
      <c r="G155" s="40">
        <v>1.827</v>
      </c>
      <c r="H155" s="15"/>
      <c r="I155" s="15"/>
      <c r="J155" s="105"/>
      <c r="K155" s="106"/>
      <c r="L155" s="15"/>
      <c r="M155" s="34"/>
      <c r="N155" s="14"/>
      <c r="O155" s="13"/>
      <c r="P155" s="13"/>
      <c r="Q155" s="13"/>
      <c r="R155" s="13"/>
      <c r="S155" s="6"/>
      <c r="AZ155" s="9"/>
    </row>
    <row r="156" spans="2:52" x14ac:dyDescent="0.2">
      <c r="B156" s="13"/>
      <c r="C156" s="13"/>
      <c r="D156" s="32"/>
      <c r="E156" s="32"/>
      <c r="F156" s="33"/>
      <c r="G156" s="40">
        <v>1.837</v>
      </c>
      <c r="H156" s="15"/>
      <c r="I156" s="15"/>
      <c r="J156" s="105"/>
      <c r="K156" s="106"/>
      <c r="L156" s="15"/>
      <c r="M156" s="34"/>
      <c r="N156" s="14"/>
      <c r="O156" s="13"/>
      <c r="P156" s="13"/>
      <c r="Q156" s="13"/>
      <c r="R156" s="13"/>
      <c r="S156" s="6"/>
      <c r="AZ156" s="9"/>
    </row>
    <row r="157" spans="2:52" x14ac:dyDescent="0.2">
      <c r="B157" s="13"/>
      <c r="C157" s="13"/>
      <c r="D157" s="32"/>
      <c r="E157" s="32"/>
      <c r="F157" s="33"/>
      <c r="G157" s="40">
        <v>1.8420000000000001</v>
      </c>
      <c r="H157" s="15"/>
      <c r="I157" s="15"/>
      <c r="J157" s="105"/>
      <c r="K157" s="106"/>
      <c r="L157" s="15"/>
      <c r="M157" s="34"/>
      <c r="N157" s="14"/>
      <c r="O157" s="13"/>
      <c r="P157" s="13"/>
      <c r="Q157" s="13"/>
      <c r="R157" s="13"/>
      <c r="S157" s="6"/>
      <c r="AZ157" s="9"/>
    </row>
    <row r="158" spans="2:52" x14ac:dyDescent="0.2">
      <c r="B158" s="13"/>
      <c r="C158" s="13"/>
      <c r="D158" s="32"/>
      <c r="E158" s="32"/>
      <c r="F158" s="33"/>
      <c r="G158" s="15"/>
      <c r="H158" s="15"/>
      <c r="I158" s="15"/>
      <c r="J158" s="105"/>
      <c r="K158" s="106"/>
      <c r="L158" s="15"/>
      <c r="M158" s="34"/>
      <c r="N158" s="14"/>
      <c r="O158" s="13"/>
      <c r="P158" s="13"/>
      <c r="Q158" s="13"/>
      <c r="R158" s="13"/>
      <c r="S158" s="6"/>
      <c r="AZ158" s="9"/>
    </row>
    <row r="159" spans="2:52" x14ac:dyDescent="0.2">
      <c r="B159" s="13"/>
      <c r="C159" s="13"/>
      <c r="D159" s="32"/>
      <c r="E159" s="32"/>
      <c r="F159" s="33"/>
      <c r="G159" s="15"/>
      <c r="H159" s="15"/>
      <c r="I159" s="15"/>
      <c r="J159" s="105"/>
      <c r="K159" s="106"/>
      <c r="L159" s="15"/>
      <c r="M159" s="34"/>
      <c r="N159" s="14"/>
      <c r="O159" s="13"/>
      <c r="P159" s="13"/>
      <c r="Q159" s="13"/>
      <c r="R159" s="13"/>
      <c r="S159" s="6"/>
      <c r="AZ159" s="9"/>
    </row>
    <row r="160" spans="2:52" x14ac:dyDescent="0.2">
      <c r="B160" s="13"/>
      <c r="C160" s="13"/>
      <c r="D160" s="32"/>
      <c r="E160" s="32"/>
      <c r="F160" s="33"/>
      <c r="G160" s="15"/>
      <c r="H160" s="15"/>
      <c r="I160" s="15"/>
      <c r="J160" s="105"/>
      <c r="K160" s="106"/>
      <c r="L160" s="15"/>
      <c r="M160" s="34"/>
      <c r="N160" s="14"/>
      <c r="O160" s="13"/>
      <c r="P160" s="13"/>
      <c r="Q160" s="13"/>
      <c r="R160" s="13"/>
      <c r="S160" s="6"/>
      <c r="AZ160" s="9"/>
    </row>
    <row r="161" spans="2:52" x14ac:dyDescent="0.2">
      <c r="B161" s="13"/>
      <c r="C161" s="13"/>
      <c r="D161" s="32"/>
      <c r="E161" s="32"/>
      <c r="F161" s="33"/>
      <c r="G161" s="40"/>
      <c r="H161" s="15"/>
      <c r="I161" s="15"/>
      <c r="J161" s="105"/>
      <c r="K161" s="106"/>
      <c r="L161" s="15"/>
      <c r="M161" s="34"/>
      <c r="N161" s="14"/>
      <c r="O161" s="13"/>
      <c r="P161" s="13"/>
      <c r="Q161" s="13"/>
      <c r="R161" s="13"/>
      <c r="S161" s="6"/>
      <c r="AZ161" s="9"/>
    </row>
    <row r="162" spans="2:52" x14ac:dyDescent="0.2">
      <c r="B162" s="13"/>
      <c r="C162" s="13"/>
      <c r="D162" s="32"/>
      <c r="E162" s="32"/>
      <c r="F162" s="33"/>
      <c r="G162" s="40"/>
      <c r="H162" s="15"/>
      <c r="I162" s="15"/>
      <c r="J162" s="120"/>
      <c r="K162" s="121"/>
      <c r="L162" s="15"/>
      <c r="M162" s="34"/>
      <c r="N162" s="14"/>
      <c r="O162" s="13"/>
      <c r="P162" s="13"/>
      <c r="Q162" s="13"/>
      <c r="R162" s="13"/>
      <c r="S162" s="6"/>
      <c r="AZ162" s="9"/>
    </row>
    <row r="163" spans="2:52" x14ac:dyDescent="0.2">
      <c r="B163" s="13"/>
      <c r="C163" s="13"/>
      <c r="D163" s="32"/>
      <c r="E163" s="32"/>
      <c r="F163" s="33"/>
      <c r="G163" s="40"/>
      <c r="H163" s="15"/>
      <c r="I163" s="15"/>
      <c r="J163" s="120"/>
      <c r="K163" s="121"/>
      <c r="L163" s="15"/>
      <c r="M163" s="34"/>
      <c r="N163" s="14"/>
      <c r="O163" s="13"/>
      <c r="P163" s="13"/>
      <c r="Q163" s="13"/>
      <c r="R163" s="13"/>
      <c r="S163" s="6"/>
      <c r="AZ163" s="9"/>
    </row>
    <row r="164" spans="2:52" x14ac:dyDescent="0.2">
      <c r="B164" s="13"/>
      <c r="C164" s="13"/>
      <c r="D164" s="32"/>
      <c r="E164" s="32"/>
      <c r="F164" s="33"/>
      <c r="G164" s="40"/>
      <c r="H164" s="15"/>
      <c r="I164" s="15"/>
      <c r="J164" s="120"/>
      <c r="K164" s="121"/>
      <c r="L164" s="15"/>
      <c r="M164" s="34"/>
      <c r="N164" s="14"/>
      <c r="O164" s="13"/>
      <c r="P164" s="13"/>
      <c r="Q164" s="13"/>
      <c r="R164" s="13"/>
      <c r="S164" s="6"/>
      <c r="AZ164" s="9"/>
    </row>
    <row r="165" spans="2:52" x14ac:dyDescent="0.2">
      <c r="B165" s="13"/>
      <c r="C165" s="13"/>
      <c r="D165" s="32"/>
      <c r="E165" s="32"/>
      <c r="F165" s="33"/>
      <c r="G165" s="40"/>
      <c r="H165" s="15"/>
      <c r="I165" s="15"/>
      <c r="J165" s="120"/>
      <c r="K165" s="121"/>
      <c r="L165" s="15"/>
      <c r="M165" s="34"/>
      <c r="N165" s="14"/>
      <c r="O165" s="13"/>
      <c r="P165" s="13"/>
      <c r="Q165" s="13"/>
      <c r="R165" s="13"/>
      <c r="S165" s="6"/>
      <c r="AZ165" s="9"/>
    </row>
    <row r="166" spans="2:52" x14ac:dyDescent="0.2">
      <c r="B166" s="13"/>
      <c r="C166" s="13"/>
      <c r="D166" s="32"/>
      <c r="E166" s="32"/>
      <c r="F166" s="33"/>
      <c r="G166" s="40"/>
      <c r="H166" s="15"/>
      <c r="I166" s="15"/>
      <c r="J166" s="120"/>
      <c r="K166" s="121"/>
      <c r="L166" s="15"/>
      <c r="M166" s="34"/>
      <c r="N166" s="14"/>
      <c r="O166" s="13"/>
      <c r="P166" s="13"/>
      <c r="Q166" s="13"/>
      <c r="R166" s="13"/>
      <c r="S166" s="6"/>
      <c r="AZ166" s="9"/>
    </row>
    <row r="167" spans="2:52" x14ac:dyDescent="0.2">
      <c r="B167" s="13"/>
      <c r="C167" s="13"/>
      <c r="D167" s="32"/>
      <c r="E167" s="32"/>
      <c r="F167" s="33"/>
      <c r="G167" s="40"/>
      <c r="H167" s="15"/>
      <c r="I167" s="15"/>
      <c r="J167" s="120"/>
      <c r="K167" s="121"/>
      <c r="L167" s="15"/>
      <c r="M167" s="34"/>
      <c r="N167" s="14"/>
      <c r="O167" s="13"/>
      <c r="P167" s="13"/>
      <c r="Q167" s="13"/>
      <c r="R167" s="13"/>
      <c r="S167" s="6"/>
      <c r="AZ167" s="9"/>
    </row>
    <row r="168" spans="2:52" x14ac:dyDescent="0.2">
      <c r="B168" s="13"/>
      <c r="C168" s="13"/>
      <c r="D168" s="32"/>
      <c r="E168" s="32"/>
      <c r="F168" s="33"/>
      <c r="G168" s="40"/>
      <c r="H168" s="15"/>
      <c r="I168" s="15"/>
      <c r="J168" s="120"/>
      <c r="K168" s="121"/>
      <c r="L168" s="15"/>
      <c r="M168" s="34"/>
      <c r="N168" s="14"/>
      <c r="O168" s="13"/>
      <c r="P168" s="13"/>
      <c r="Q168" s="13"/>
      <c r="R168" s="13"/>
      <c r="S168" s="6"/>
      <c r="AZ168" s="9"/>
    </row>
    <row r="169" spans="2:52" x14ac:dyDescent="0.2">
      <c r="B169" s="13"/>
      <c r="C169" s="13"/>
      <c r="D169" s="32"/>
      <c r="E169" s="32"/>
      <c r="F169" s="33"/>
      <c r="H169" s="15"/>
      <c r="I169" s="15"/>
      <c r="J169" s="120"/>
      <c r="K169" s="121"/>
      <c r="L169" s="15"/>
      <c r="M169" s="34"/>
      <c r="N169" s="14"/>
      <c r="O169" s="13"/>
      <c r="P169" s="13"/>
      <c r="Q169" s="13"/>
      <c r="R169" s="13"/>
      <c r="S169" s="6"/>
      <c r="AZ169" s="9"/>
    </row>
    <row r="170" spans="2:52" x14ac:dyDescent="0.2">
      <c r="B170" s="13"/>
      <c r="C170" s="13"/>
      <c r="D170" s="32"/>
      <c r="E170" s="32"/>
      <c r="F170" s="33"/>
      <c r="G170" s="15"/>
      <c r="H170" s="15"/>
      <c r="J170" s="105"/>
      <c r="K170" s="106"/>
      <c r="L170" s="15"/>
      <c r="M170" s="34"/>
      <c r="N170" s="14"/>
      <c r="O170" s="13"/>
      <c r="P170" s="13"/>
      <c r="Q170" s="13"/>
      <c r="R170" s="13"/>
      <c r="S170" s="6"/>
      <c r="AZ170" s="9"/>
    </row>
    <row r="171" spans="2:52" x14ac:dyDescent="0.2">
      <c r="B171" s="13"/>
      <c r="C171" s="13"/>
      <c r="D171" s="32"/>
      <c r="E171" s="32"/>
      <c r="F171" s="33"/>
      <c r="G171" s="15"/>
      <c r="H171" s="15"/>
      <c r="I171" s="15"/>
      <c r="J171" s="105"/>
      <c r="K171" s="106"/>
      <c r="L171" s="15"/>
      <c r="M171" s="34"/>
      <c r="N171" s="14"/>
      <c r="O171" s="13"/>
      <c r="P171" s="13"/>
      <c r="Q171" s="13"/>
      <c r="R171" s="13"/>
      <c r="S171" s="6"/>
      <c r="AZ171" s="9"/>
    </row>
    <row r="172" spans="2:52" x14ac:dyDescent="0.2">
      <c r="B172" s="13"/>
      <c r="C172" s="13"/>
      <c r="D172" s="32"/>
      <c r="E172" s="32"/>
      <c r="F172" s="33"/>
      <c r="G172" s="15"/>
      <c r="H172" s="15"/>
      <c r="I172" s="15"/>
      <c r="J172" s="105"/>
      <c r="K172" s="106"/>
      <c r="L172" s="15"/>
      <c r="M172" s="34"/>
      <c r="N172" s="14"/>
      <c r="O172" s="13"/>
      <c r="P172" s="13"/>
      <c r="Q172" s="13"/>
      <c r="R172" s="13"/>
      <c r="S172" s="6"/>
      <c r="AZ172" s="9"/>
    </row>
    <row r="173" spans="2:52" x14ac:dyDescent="0.2">
      <c r="B173" s="13"/>
      <c r="C173" s="13"/>
      <c r="D173" s="32"/>
      <c r="E173" s="32"/>
      <c r="F173" s="33"/>
      <c r="G173" s="40"/>
      <c r="H173" s="15"/>
      <c r="I173" s="15"/>
      <c r="J173" s="105"/>
      <c r="K173" s="106"/>
      <c r="L173" s="15"/>
      <c r="M173" s="34"/>
      <c r="N173" s="14"/>
      <c r="O173" s="13"/>
      <c r="P173" s="13"/>
      <c r="Q173" s="13"/>
      <c r="R173" s="13"/>
      <c r="S173" s="6"/>
      <c r="AZ173" s="9"/>
    </row>
    <row r="174" spans="2:52" x14ac:dyDescent="0.2">
      <c r="B174" s="13"/>
      <c r="C174" s="13"/>
      <c r="D174" s="32"/>
      <c r="E174" s="32"/>
      <c r="F174" s="33"/>
      <c r="G174" s="40"/>
      <c r="H174" s="15"/>
      <c r="I174" s="15"/>
      <c r="J174" s="105"/>
      <c r="K174" s="106"/>
      <c r="L174" s="15"/>
      <c r="M174" s="34"/>
      <c r="N174" s="14"/>
      <c r="O174" s="13"/>
      <c r="P174" s="13"/>
      <c r="Q174" s="13"/>
      <c r="R174" s="13"/>
      <c r="S174" s="6"/>
      <c r="AZ174" s="9"/>
    </row>
    <row r="175" spans="2:52" x14ac:dyDescent="0.2">
      <c r="B175" s="13"/>
      <c r="C175" s="13"/>
      <c r="D175" s="32"/>
      <c r="E175" s="32"/>
      <c r="F175" s="33"/>
      <c r="G175" s="40"/>
      <c r="H175" s="15"/>
      <c r="I175" s="15"/>
      <c r="J175" s="105"/>
      <c r="K175" s="106"/>
      <c r="L175" s="15"/>
      <c r="M175" s="34"/>
      <c r="N175" s="14"/>
      <c r="O175" s="13"/>
      <c r="P175" s="13"/>
      <c r="Q175" s="13"/>
      <c r="R175" s="13"/>
      <c r="S175" s="6"/>
      <c r="AZ175" s="9"/>
    </row>
    <row r="176" spans="2:52" x14ac:dyDescent="0.2">
      <c r="B176" s="13"/>
      <c r="C176" s="13"/>
      <c r="D176" s="32"/>
      <c r="E176" s="32"/>
      <c r="F176" s="33"/>
      <c r="G176" s="40"/>
      <c r="H176" s="15"/>
      <c r="I176" s="15"/>
      <c r="J176" s="120"/>
      <c r="K176" s="121"/>
      <c r="L176" s="15"/>
      <c r="M176" s="34"/>
      <c r="N176" s="14"/>
      <c r="O176" s="13"/>
      <c r="P176" s="67"/>
      <c r="Q176" s="13"/>
      <c r="R176" s="13"/>
      <c r="S176" s="6"/>
      <c r="AZ176" s="9"/>
    </row>
    <row r="177" spans="2:52" x14ac:dyDescent="0.2">
      <c r="B177" s="13"/>
      <c r="C177" s="13"/>
      <c r="D177" s="32"/>
      <c r="E177" s="32"/>
      <c r="F177" s="33"/>
      <c r="G177" s="40"/>
      <c r="H177" s="15"/>
      <c r="I177" s="15"/>
      <c r="J177" s="105"/>
      <c r="K177" s="106"/>
      <c r="L177" s="15"/>
      <c r="M177" s="34"/>
      <c r="N177" s="14"/>
      <c r="O177" s="13"/>
      <c r="P177" s="13"/>
      <c r="Q177" s="13"/>
      <c r="R177" s="13"/>
      <c r="S177" s="6"/>
      <c r="AZ177" s="9"/>
    </row>
    <row r="178" spans="2:52" x14ac:dyDescent="0.2">
      <c r="B178" s="13"/>
      <c r="C178" s="13"/>
      <c r="D178" s="32"/>
      <c r="E178" s="32"/>
      <c r="F178" s="33"/>
      <c r="G178" s="40"/>
      <c r="H178" s="15"/>
      <c r="I178" s="15"/>
      <c r="J178" s="120"/>
      <c r="K178" s="121"/>
      <c r="L178" s="15"/>
      <c r="M178" s="34"/>
      <c r="N178" s="14"/>
      <c r="O178" s="13"/>
      <c r="P178" s="13"/>
      <c r="Q178" s="13"/>
      <c r="R178" s="13"/>
      <c r="S178" s="6"/>
      <c r="AZ178" s="9"/>
    </row>
    <row r="179" spans="2:52" x14ac:dyDescent="0.2">
      <c r="B179" s="13"/>
      <c r="C179" s="13"/>
      <c r="D179" s="32"/>
      <c r="E179" s="32"/>
      <c r="F179" s="33"/>
      <c r="G179" s="40"/>
      <c r="H179" s="15"/>
      <c r="I179" s="15"/>
      <c r="J179" s="120"/>
      <c r="K179" s="121"/>
      <c r="L179" s="15"/>
      <c r="M179" s="34"/>
      <c r="N179" s="14"/>
      <c r="O179" s="13"/>
      <c r="P179" s="13"/>
      <c r="Q179" s="13"/>
      <c r="R179" s="13"/>
      <c r="S179" s="6"/>
      <c r="AZ179" s="9"/>
    </row>
    <row r="180" spans="2:52" x14ac:dyDescent="0.2">
      <c r="B180" s="13"/>
      <c r="C180" s="13"/>
      <c r="D180" s="32"/>
      <c r="E180" s="32"/>
      <c r="F180" s="33"/>
      <c r="G180" s="40"/>
      <c r="H180" s="15"/>
      <c r="I180" s="15"/>
      <c r="J180" s="120"/>
      <c r="K180" s="121"/>
      <c r="L180" s="15"/>
      <c r="M180" s="34"/>
      <c r="N180" s="14"/>
      <c r="O180" s="13"/>
      <c r="P180" s="13"/>
      <c r="Q180" s="13"/>
      <c r="R180" s="13"/>
      <c r="S180" s="6"/>
      <c r="AZ180" s="9"/>
    </row>
    <row r="181" spans="2:52" x14ac:dyDescent="0.2">
      <c r="B181" s="13"/>
      <c r="C181" s="13"/>
      <c r="D181" s="32"/>
      <c r="E181" s="32"/>
      <c r="F181" s="33"/>
      <c r="G181" s="40"/>
      <c r="H181" s="15"/>
      <c r="I181" s="15"/>
      <c r="J181" s="120"/>
      <c r="K181" s="121"/>
      <c r="L181" s="15"/>
      <c r="M181" s="34"/>
      <c r="N181" s="14"/>
      <c r="O181" s="13"/>
      <c r="P181" s="13"/>
      <c r="Q181" s="13"/>
      <c r="R181" s="13"/>
      <c r="S181" s="6"/>
      <c r="AZ181" s="9"/>
    </row>
    <row r="182" spans="2:52" x14ac:dyDescent="0.2">
      <c r="B182" s="13"/>
      <c r="C182" s="13"/>
      <c r="D182" s="114"/>
      <c r="E182" s="114"/>
      <c r="F182" s="115"/>
      <c r="G182" s="116"/>
      <c r="H182" s="15"/>
      <c r="I182" s="117"/>
      <c r="J182" s="120"/>
      <c r="K182" s="121"/>
      <c r="L182" s="15"/>
      <c r="M182" s="34"/>
      <c r="N182" s="14"/>
      <c r="O182" s="13"/>
      <c r="P182" s="13"/>
      <c r="Q182" s="13"/>
      <c r="R182" s="13"/>
      <c r="S182" s="6"/>
      <c r="AZ182" s="9"/>
    </row>
    <row r="183" spans="2:52" x14ac:dyDescent="0.2">
      <c r="B183" s="13"/>
      <c r="C183" s="13"/>
      <c r="D183" s="114"/>
      <c r="E183" s="114"/>
      <c r="F183" s="115"/>
      <c r="G183" s="116"/>
      <c r="H183" s="117"/>
      <c r="I183" s="117"/>
      <c r="J183" s="120"/>
      <c r="K183" s="121"/>
      <c r="L183" s="15"/>
      <c r="M183" s="34"/>
      <c r="N183" s="14"/>
      <c r="O183" s="13"/>
      <c r="P183" s="13"/>
      <c r="Q183" s="13"/>
      <c r="R183" s="13"/>
      <c r="S183" s="6"/>
      <c r="AZ183" s="9"/>
    </row>
    <row r="184" spans="2:52" x14ac:dyDescent="0.2">
      <c r="B184" s="13"/>
      <c r="C184" s="13"/>
      <c r="D184" s="114"/>
      <c r="E184" s="114"/>
      <c r="F184" s="115"/>
      <c r="G184" s="116"/>
      <c r="H184" s="117"/>
      <c r="I184" s="117"/>
      <c r="J184" s="120"/>
      <c r="K184" s="121"/>
      <c r="L184" s="15"/>
      <c r="M184" s="34"/>
      <c r="N184" s="14"/>
      <c r="O184" s="13"/>
      <c r="P184" s="13"/>
      <c r="Q184" s="13"/>
      <c r="R184" s="13"/>
      <c r="S184" s="6"/>
      <c r="AZ184" s="9"/>
    </row>
    <row r="185" spans="2:52" x14ac:dyDescent="0.2">
      <c r="B185" s="13"/>
      <c r="C185" s="13"/>
      <c r="D185" s="114"/>
      <c r="E185" s="114"/>
      <c r="F185" s="115"/>
      <c r="G185" s="116"/>
      <c r="H185" s="117"/>
      <c r="I185" s="117"/>
      <c r="J185" s="120"/>
      <c r="K185" s="121"/>
      <c r="L185" s="15"/>
      <c r="M185" s="34"/>
      <c r="N185" s="14"/>
      <c r="O185" s="13"/>
      <c r="P185" s="13"/>
      <c r="Q185" s="13"/>
      <c r="R185" s="13"/>
      <c r="S185" s="6"/>
      <c r="AZ185" s="9"/>
    </row>
    <row r="186" spans="2:52" x14ac:dyDescent="0.2">
      <c r="B186" s="13"/>
      <c r="C186" s="13"/>
      <c r="D186" s="114"/>
      <c r="E186" s="114"/>
      <c r="F186" s="115"/>
      <c r="G186" s="116"/>
      <c r="H186" s="117"/>
      <c r="I186" s="117"/>
      <c r="J186" s="120"/>
      <c r="K186" s="121"/>
      <c r="L186" s="15"/>
      <c r="M186" s="34"/>
      <c r="N186" s="14"/>
      <c r="O186" s="13"/>
      <c r="P186" s="13"/>
      <c r="Q186" s="13"/>
      <c r="R186" s="13"/>
      <c r="S186" s="6"/>
      <c r="AZ186" s="9"/>
    </row>
    <row r="187" spans="2:52" x14ac:dyDescent="0.2">
      <c r="B187" s="13"/>
      <c r="C187" s="13"/>
      <c r="D187" s="114"/>
      <c r="E187" s="114"/>
      <c r="F187" s="115"/>
      <c r="G187" s="116"/>
      <c r="H187" s="117"/>
      <c r="I187" s="117"/>
      <c r="J187" s="120"/>
      <c r="K187" s="121"/>
      <c r="L187" s="15"/>
      <c r="M187" s="34"/>
      <c r="N187" s="14"/>
      <c r="O187" s="13"/>
      <c r="P187" s="13"/>
      <c r="Q187" s="13"/>
      <c r="R187" s="13"/>
      <c r="S187" s="6"/>
      <c r="AZ187" s="9"/>
    </row>
    <row r="188" spans="2:52" x14ac:dyDescent="0.2">
      <c r="B188" s="13"/>
      <c r="C188" s="13"/>
      <c r="D188" s="114"/>
      <c r="E188" s="114"/>
      <c r="F188" s="115"/>
      <c r="G188" s="116"/>
      <c r="H188" s="117"/>
      <c r="I188" s="117"/>
      <c r="J188" s="120"/>
      <c r="K188" s="121"/>
      <c r="L188" s="15"/>
      <c r="M188" s="34"/>
      <c r="N188" s="14"/>
      <c r="O188" s="13"/>
      <c r="P188" s="13"/>
      <c r="Q188" s="13"/>
      <c r="R188" s="13"/>
      <c r="S188" s="6"/>
      <c r="AZ188" s="9"/>
    </row>
    <row r="189" spans="2:52" x14ac:dyDescent="0.2">
      <c r="B189" s="13"/>
      <c r="C189" s="13"/>
      <c r="D189" s="114"/>
      <c r="E189" s="114"/>
      <c r="F189" s="115"/>
      <c r="G189" s="116"/>
      <c r="H189" s="117"/>
      <c r="I189" s="117"/>
      <c r="J189" s="120"/>
      <c r="K189" s="121"/>
      <c r="L189" s="15"/>
      <c r="M189" s="34"/>
      <c r="N189" s="14"/>
      <c r="O189" s="13"/>
      <c r="P189" s="13"/>
      <c r="Q189" s="13"/>
      <c r="R189" s="13"/>
      <c r="S189" s="6"/>
      <c r="AZ189" s="9"/>
    </row>
    <row r="190" spans="2:52" x14ac:dyDescent="0.2">
      <c r="B190" s="13"/>
      <c r="C190" s="13"/>
      <c r="D190" s="114"/>
      <c r="E190" s="114"/>
      <c r="F190" s="115"/>
      <c r="G190" s="116"/>
      <c r="H190" s="117"/>
      <c r="I190" s="117"/>
      <c r="J190" s="120"/>
      <c r="K190" s="121"/>
      <c r="L190" s="15"/>
      <c r="M190" s="34"/>
      <c r="N190" s="14"/>
      <c r="O190" s="13"/>
      <c r="P190" s="13"/>
      <c r="Q190" s="13"/>
      <c r="R190" s="13"/>
      <c r="S190" s="6"/>
      <c r="AZ190" s="9"/>
    </row>
    <row r="191" spans="2:52" x14ac:dyDescent="0.2">
      <c r="B191" s="13"/>
      <c r="C191" s="13"/>
      <c r="D191" s="114"/>
      <c r="E191" s="114"/>
      <c r="F191" s="115"/>
      <c r="G191" s="116"/>
      <c r="H191" s="117"/>
      <c r="I191" s="117"/>
      <c r="J191" s="120"/>
      <c r="K191" s="121"/>
      <c r="L191" s="15"/>
      <c r="M191" s="34"/>
      <c r="N191" s="14"/>
      <c r="O191" s="13"/>
      <c r="P191" s="13"/>
      <c r="Q191" s="13"/>
      <c r="R191" s="13"/>
      <c r="S191" s="6"/>
      <c r="AZ191" s="9"/>
    </row>
    <row r="192" spans="2:52" x14ac:dyDescent="0.2">
      <c r="B192" s="13"/>
      <c r="C192" s="13"/>
      <c r="D192" s="114"/>
      <c r="E192" s="114"/>
      <c r="F192" s="115"/>
      <c r="G192" s="116"/>
      <c r="H192" s="117"/>
      <c r="I192" s="117"/>
      <c r="J192" s="120"/>
      <c r="K192" s="121"/>
      <c r="L192" s="15"/>
      <c r="M192" s="34"/>
      <c r="N192" s="14"/>
      <c r="O192" s="13"/>
      <c r="P192" s="13"/>
      <c r="Q192" s="13"/>
      <c r="R192" s="13"/>
      <c r="S192" s="6"/>
      <c r="AZ192" s="9"/>
    </row>
    <row r="193" spans="2:52" x14ac:dyDescent="0.2">
      <c r="B193" s="13"/>
      <c r="C193" s="13"/>
      <c r="D193" s="114"/>
      <c r="E193" s="114"/>
      <c r="F193" s="115"/>
      <c r="G193" s="116"/>
      <c r="H193" s="15"/>
      <c r="I193" s="117"/>
      <c r="J193" s="120"/>
      <c r="K193" s="121"/>
      <c r="L193" s="15"/>
      <c r="M193" s="34"/>
      <c r="N193" s="14"/>
      <c r="O193" s="13"/>
      <c r="P193" s="13"/>
      <c r="Q193" s="13"/>
      <c r="R193" s="13"/>
      <c r="S193" s="6"/>
      <c r="AZ193" s="9"/>
    </row>
    <row r="194" spans="2:52" x14ac:dyDescent="0.2">
      <c r="B194" s="13"/>
      <c r="C194" s="13"/>
      <c r="D194" s="114"/>
      <c r="E194" s="114"/>
      <c r="F194" s="115"/>
      <c r="G194" s="116"/>
      <c r="H194" s="15"/>
      <c r="I194" s="117"/>
      <c r="J194" s="120"/>
      <c r="K194" s="121"/>
      <c r="L194" s="15"/>
      <c r="M194" s="34"/>
      <c r="N194" s="14"/>
      <c r="O194" s="13"/>
      <c r="P194" s="13"/>
      <c r="Q194" s="13"/>
      <c r="R194" s="13"/>
      <c r="S194" s="6"/>
      <c r="AZ194" s="9"/>
    </row>
    <row r="195" spans="2:52" x14ac:dyDescent="0.2">
      <c r="B195" s="13"/>
      <c r="C195" s="13"/>
      <c r="D195" s="114"/>
      <c r="E195" s="114"/>
      <c r="F195" s="115"/>
      <c r="G195" s="116"/>
      <c r="H195" s="15"/>
      <c r="I195" s="117"/>
      <c r="J195" s="120"/>
      <c r="K195" s="121"/>
      <c r="L195" s="15"/>
      <c r="M195" s="34"/>
      <c r="N195" s="14"/>
      <c r="O195" s="13"/>
      <c r="P195" s="13"/>
      <c r="Q195" s="13"/>
      <c r="R195" s="13"/>
      <c r="S195" s="6"/>
      <c r="AZ195" s="9"/>
    </row>
    <row r="196" spans="2:52" x14ac:dyDescent="0.2">
      <c r="B196" s="13"/>
      <c r="C196" s="13"/>
      <c r="D196" s="114"/>
      <c r="E196" s="114"/>
      <c r="F196" s="115"/>
      <c r="G196" s="116"/>
      <c r="H196" s="15"/>
      <c r="I196" s="117"/>
      <c r="J196" s="120"/>
      <c r="K196" s="121"/>
      <c r="L196" s="15"/>
      <c r="M196" s="34"/>
      <c r="N196" s="14"/>
      <c r="O196" s="13"/>
      <c r="P196" s="13"/>
      <c r="Q196" s="13"/>
      <c r="R196" s="13"/>
      <c r="S196" s="6"/>
      <c r="AZ196" s="9"/>
    </row>
    <row r="197" spans="2:52" x14ac:dyDescent="0.2">
      <c r="B197" s="13"/>
      <c r="C197" s="13"/>
      <c r="D197" s="114"/>
      <c r="E197" s="114"/>
      <c r="F197" s="115"/>
      <c r="G197" s="116"/>
      <c r="H197" s="15"/>
      <c r="I197" s="117"/>
      <c r="J197" s="120"/>
      <c r="K197" s="121"/>
      <c r="L197" s="15"/>
      <c r="M197" s="34"/>
      <c r="N197" s="14"/>
      <c r="O197" s="13"/>
      <c r="P197" s="13"/>
      <c r="Q197" s="13"/>
      <c r="R197" s="13"/>
      <c r="S197" s="6"/>
      <c r="AZ197" s="9"/>
    </row>
    <row r="198" spans="2:52" x14ac:dyDescent="0.2">
      <c r="B198" s="124"/>
      <c r="C198" s="124"/>
      <c r="D198" s="125"/>
      <c r="E198" s="125"/>
      <c r="F198" s="126"/>
      <c r="G198" s="127"/>
      <c r="H198" s="128"/>
      <c r="I198" s="128"/>
      <c r="J198" s="129"/>
      <c r="K198" s="130"/>
      <c r="L198" s="128"/>
      <c r="M198" s="131"/>
      <c r="N198" s="132"/>
      <c r="O198" s="124"/>
      <c r="P198" s="67"/>
      <c r="Q198" s="13"/>
      <c r="R198" s="13"/>
      <c r="S198" s="6"/>
      <c r="AZ198" s="9"/>
    </row>
    <row r="199" spans="2:52" x14ac:dyDescent="0.2">
      <c r="B199" s="124"/>
      <c r="C199" s="124"/>
      <c r="D199" s="125"/>
      <c r="E199" s="125"/>
      <c r="F199" s="126"/>
      <c r="G199" s="127"/>
      <c r="H199" s="128"/>
      <c r="I199" s="128"/>
      <c r="J199" s="129"/>
      <c r="K199" s="130"/>
      <c r="L199" s="128"/>
      <c r="M199" s="131"/>
      <c r="N199" s="133"/>
      <c r="O199" s="124"/>
      <c r="P199" s="13"/>
      <c r="Q199" s="13"/>
      <c r="R199" s="13"/>
      <c r="S199" s="6"/>
      <c r="AZ199" s="9"/>
    </row>
    <row r="200" spans="2:52" x14ac:dyDescent="0.2">
      <c r="B200" s="124"/>
      <c r="C200" s="124"/>
      <c r="D200" s="125"/>
      <c r="E200" s="125"/>
      <c r="F200" s="126"/>
      <c r="G200" s="127"/>
      <c r="H200" s="128"/>
      <c r="I200" s="128"/>
      <c r="J200" s="129"/>
      <c r="K200" s="130"/>
      <c r="L200" s="128"/>
      <c r="M200" s="131"/>
      <c r="N200" s="132"/>
      <c r="O200" s="124"/>
      <c r="P200" s="13"/>
      <c r="Q200" s="13"/>
      <c r="R200" s="13"/>
      <c r="S200" s="6"/>
      <c r="AZ200" s="9"/>
    </row>
    <row r="201" spans="2:52" x14ac:dyDescent="0.2">
      <c r="B201" s="113"/>
      <c r="C201" s="113"/>
      <c r="D201" s="114"/>
      <c r="E201" s="114"/>
      <c r="F201" s="115"/>
      <c r="G201" s="116"/>
      <c r="H201" s="117"/>
      <c r="I201" s="117"/>
      <c r="J201" s="120"/>
      <c r="K201" s="121"/>
      <c r="L201" s="117"/>
      <c r="M201" s="122"/>
      <c r="N201" s="123"/>
      <c r="O201" s="113"/>
      <c r="P201" s="13"/>
      <c r="Q201" s="13"/>
      <c r="R201" s="13"/>
      <c r="S201" s="6"/>
      <c r="AZ201" s="9"/>
    </row>
    <row r="202" spans="2:52" x14ac:dyDescent="0.2">
      <c r="B202" s="113"/>
      <c r="C202" s="113"/>
      <c r="D202" s="114"/>
      <c r="E202" s="114"/>
      <c r="F202" s="115"/>
      <c r="G202" s="116"/>
      <c r="H202" s="117"/>
      <c r="I202" s="117"/>
      <c r="J202" s="120"/>
      <c r="K202" s="121"/>
      <c r="L202" s="117"/>
      <c r="M202" s="122"/>
      <c r="N202" s="123"/>
      <c r="O202" s="113"/>
      <c r="P202" s="13"/>
      <c r="Q202" s="13"/>
      <c r="R202" s="13"/>
      <c r="S202" s="6"/>
      <c r="AZ202" s="9"/>
    </row>
    <row r="203" spans="2:52" x14ac:dyDescent="0.2">
      <c r="B203" s="113"/>
      <c r="C203" s="113"/>
      <c r="D203" s="114"/>
      <c r="E203" s="114"/>
      <c r="F203" s="115"/>
      <c r="G203" s="116"/>
      <c r="H203" s="117"/>
      <c r="I203" s="117"/>
      <c r="J203" s="120"/>
      <c r="K203" s="121"/>
      <c r="L203" s="117"/>
      <c r="M203" s="122"/>
      <c r="N203" s="123"/>
      <c r="O203" s="113"/>
      <c r="P203" s="13"/>
      <c r="Q203" s="13"/>
      <c r="R203" s="13"/>
      <c r="S203" s="6"/>
      <c r="AZ203" s="9"/>
    </row>
    <row r="204" spans="2:52" x14ac:dyDescent="0.2">
      <c r="B204" s="113"/>
      <c r="C204" s="113"/>
      <c r="D204" s="114"/>
      <c r="E204" s="114"/>
      <c r="F204" s="115"/>
      <c r="G204" s="116"/>
      <c r="H204" s="117"/>
      <c r="I204" s="117"/>
      <c r="J204" s="120"/>
      <c r="K204" s="121"/>
      <c r="L204" s="117"/>
      <c r="M204" s="122"/>
      <c r="N204" s="123"/>
      <c r="O204" s="113"/>
      <c r="P204" s="13"/>
      <c r="Q204" s="13"/>
      <c r="R204" s="13"/>
      <c r="S204" s="6"/>
      <c r="AZ204" s="9"/>
    </row>
    <row r="205" spans="2:52" x14ac:dyDescent="0.2">
      <c r="B205" s="113"/>
      <c r="C205" s="113"/>
      <c r="D205" s="114"/>
      <c r="E205" s="114"/>
      <c r="F205" s="115"/>
      <c r="G205" s="116"/>
      <c r="H205" s="117"/>
      <c r="I205" s="117"/>
      <c r="J205" s="120"/>
      <c r="K205" s="121"/>
      <c r="L205" s="117"/>
      <c r="M205" s="122"/>
      <c r="N205" s="123"/>
      <c r="O205" s="113"/>
      <c r="P205" s="13"/>
      <c r="Q205" s="13"/>
      <c r="R205" s="13"/>
      <c r="S205" s="6"/>
      <c r="AZ205" s="9"/>
    </row>
    <row r="206" spans="2:52" x14ac:dyDescent="0.2">
      <c r="B206" s="113"/>
      <c r="C206" s="113"/>
      <c r="D206" s="114"/>
      <c r="E206" s="114"/>
      <c r="F206" s="115"/>
      <c r="G206" s="116"/>
      <c r="H206" s="117"/>
      <c r="I206" s="117"/>
      <c r="J206" s="120"/>
      <c r="K206" s="121"/>
      <c r="L206" s="117"/>
      <c r="M206" s="122"/>
      <c r="N206" s="123"/>
      <c r="O206" s="113"/>
      <c r="P206" s="13"/>
      <c r="Q206" s="13"/>
      <c r="R206" s="13"/>
      <c r="S206" s="6"/>
      <c r="AZ206" s="9"/>
    </row>
    <row r="207" spans="2:52" x14ac:dyDescent="0.2">
      <c r="B207" s="113"/>
      <c r="C207" s="113"/>
      <c r="D207" s="114"/>
      <c r="E207" s="114"/>
      <c r="F207" s="115"/>
      <c r="G207" s="116"/>
      <c r="H207" s="117"/>
      <c r="I207" s="117"/>
      <c r="J207" s="120"/>
      <c r="K207" s="121"/>
      <c r="L207" s="117"/>
      <c r="M207" s="122"/>
      <c r="N207" s="123"/>
      <c r="O207" s="113"/>
      <c r="P207" s="13"/>
      <c r="Q207" s="13"/>
      <c r="R207" s="13"/>
      <c r="S207" s="6"/>
      <c r="AZ207" s="9"/>
    </row>
    <row r="208" spans="2:52" x14ac:dyDescent="0.2">
      <c r="B208" s="113"/>
      <c r="C208" s="113"/>
      <c r="D208" s="114"/>
      <c r="E208" s="114"/>
      <c r="F208" s="115"/>
      <c r="G208" s="116"/>
      <c r="H208" s="117"/>
      <c r="I208" s="117"/>
      <c r="J208" s="120"/>
      <c r="K208" s="121"/>
      <c r="L208" s="117"/>
      <c r="M208" s="122"/>
      <c r="N208" s="123"/>
      <c r="O208" s="113"/>
      <c r="P208" s="13"/>
      <c r="Q208" s="13"/>
      <c r="R208" s="13"/>
      <c r="S208" s="6"/>
      <c r="AZ208" s="9"/>
    </row>
    <row r="209" spans="2:52" x14ac:dyDescent="0.2">
      <c r="B209" s="113"/>
      <c r="C209" s="113"/>
      <c r="D209" s="114"/>
      <c r="E209" s="114"/>
      <c r="F209" s="115"/>
      <c r="G209" s="116"/>
      <c r="H209" s="117"/>
      <c r="I209" s="117"/>
      <c r="J209" s="120"/>
      <c r="K209" s="121"/>
      <c r="L209" s="117"/>
      <c r="M209" s="122"/>
      <c r="N209" s="123"/>
      <c r="O209" s="113"/>
      <c r="P209" s="13"/>
      <c r="Q209" s="13"/>
      <c r="R209" s="13"/>
      <c r="S209" s="6"/>
      <c r="AZ209" s="9"/>
    </row>
    <row r="210" spans="2:52" x14ac:dyDescent="0.2">
      <c r="B210" s="113"/>
      <c r="C210" s="113"/>
      <c r="D210" s="114"/>
      <c r="E210" s="114"/>
      <c r="F210" s="115"/>
      <c r="G210" s="116"/>
      <c r="H210" s="117"/>
      <c r="I210" s="117"/>
      <c r="J210" s="120"/>
      <c r="K210" s="121"/>
      <c r="L210" s="117"/>
      <c r="M210" s="122"/>
      <c r="N210" s="123"/>
      <c r="O210" s="113"/>
      <c r="P210" s="13"/>
      <c r="Q210" s="13"/>
      <c r="R210" s="13"/>
      <c r="S210" s="6"/>
      <c r="AZ210" s="9"/>
    </row>
    <row r="211" spans="2:52" x14ac:dyDescent="0.2">
      <c r="B211" s="113"/>
      <c r="C211" s="113"/>
      <c r="D211" s="114"/>
      <c r="E211" s="114"/>
      <c r="F211" s="115"/>
      <c r="G211" s="116"/>
      <c r="H211" s="117"/>
      <c r="I211" s="117"/>
      <c r="J211" s="120"/>
      <c r="K211" s="121"/>
      <c r="L211" s="117"/>
      <c r="M211" s="122"/>
      <c r="N211" s="123"/>
      <c r="O211" s="113"/>
      <c r="P211" s="13"/>
      <c r="Q211" s="13"/>
      <c r="R211" s="13"/>
      <c r="S211" s="6"/>
      <c r="AZ211" s="9"/>
    </row>
    <row r="212" spans="2:52" x14ac:dyDescent="0.2">
      <c r="B212" s="113"/>
      <c r="C212" s="113"/>
      <c r="D212" s="114"/>
      <c r="E212" s="114"/>
      <c r="F212" s="115"/>
      <c r="G212" s="116"/>
      <c r="H212" s="117"/>
      <c r="I212" s="117"/>
      <c r="J212" s="120"/>
      <c r="K212" s="121"/>
      <c r="L212" s="117"/>
      <c r="M212" s="122"/>
      <c r="N212" s="123"/>
      <c r="O212" s="113"/>
      <c r="P212" s="13"/>
      <c r="Q212" s="13"/>
      <c r="R212" s="13"/>
      <c r="S212" s="6"/>
      <c r="AZ212" s="9"/>
    </row>
    <row r="213" spans="2:52" x14ac:dyDescent="0.2">
      <c r="B213" s="113"/>
      <c r="C213" s="113"/>
      <c r="D213" s="114"/>
      <c r="E213" s="114"/>
      <c r="F213" s="115"/>
      <c r="G213" s="116"/>
      <c r="H213" s="117"/>
      <c r="I213" s="117"/>
      <c r="J213" s="120"/>
      <c r="K213" s="121"/>
      <c r="L213" s="117"/>
      <c r="M213" s="122"/>
      <c r="N213" s="123"/>
      <c r="O213" s="113"/>
      <c r="P213" s="13"/>
      <c r="Q213" s="13"/>
      <c r="R213" s="13"/>
      <c r="S213" s="6"/>
      <c r="AZ213" s="9"/>
    </row>
    <row r="214" spans="2:52" x14ac:dyDescent="0.2">
      <c r="B214" s="13"/>
      <c r="C214" s="13"/>
      <c r="D214" s="32"/>
      <c r="E214" s="32"/>
      <c r="F214" s="33"/>
      <c r="G214" s="40"/>
      <c r="H214" s="15"/>
      <c r="I214" s="15"/>
      <c r="J214" s="105"/>
      <c r="K214" s="106"/>
      <c r="L214" s="15"/>
      <c r="M214" s="34"/>
      <c r="N214" s="14"/>
      <c r="O214" s="13"/>
      <c r="P214" s="13"/>
      <c r="Q214" s="13"/>
      <c r="R214" s="13"/>
      <c r="S214" s="6"/>
      <c r="AZ214" s="9"/>
    </row>
    <row r="215" spans="2:52" x14ac:dyDescent="0.2">
      <c r="B215" s="13"/>
      <c r="C215" s="13"/>
      <c r="D215" s="32"/>
      <c r="E215" s="32"/>
      <c r="F215" s="33"/>
      <c r="G215" s="40"/>
      <c r="H215" s="15"/>
      <c r="I215" s="15"/>
      <c r="J215" s="105"/>
      <c r="K215" s="106"/>
      <c r="L215" s="15"/>
      <c r="M215" s="34"/>
      <c r="N215" s="14"/>
      <c r="O215" s="13"/>
      <c r="P215" s="13"/>
      <c r="Q215" s="13"/>
      <c r="R215" s="13"/>
      <c r="S215" s="6"/>
      <c r="AZ215" s="9"/>
    </row>
    <row r="216" spans="2:52" x14ac:dyDescent="0.2">
      <c r="B216" s="13"/>
      <c r="C216" s="13"/>
      <c r="D216" s="32"/>
      <c r="E216" s="32"/>
      <c r="F216" s="33"/>
      <c r="G216" s="40"/>
      <c r="H216" s="15"/>
      <c r="I216" s="15"/>
      <c r="J216" s="105"/>
      <c r="K216" s="106"/>
      <c r="L216" s="15"/>
      <c r="M216" s="34"/>
      <c r="N216" s="14"/>
      <c r="O216" s="13"/>
      <c r="P216" s="13"/>
      <c r="Q216" s="13"/>
      <c r="R216" s="13"/>
      <c r="S216" s="6"/>
      <c r="AZ216" s="9"/>
    </row>
    <row r="217" spans="2:52" x14ac:dyDescent="0.2">
      <c r="B217" s="13"/>
      <c r="C217" s="13"/>
      <c r="D217" s="32"/>
      <c r="E217" s="32"/>
      <c r="F217" s="33"/>
      <c r="G217" s="40"/>
      <c r="H217" s="15"/>
      <c r="I217" s="15"/>
      <c r="J217" s="105"/>
      <c r="K217" s="106"/>
      <c r="L217" s="15"/>
      <c r="M217" s="34"/>
      <c r="N217" s="14"/>
      <c r="O217" s="13"/>
      <c r="P217" s="13"/>
      <c r="Q217" s="13"/>
      <c r="R217" s="13"/>
      <c r="S217" s="6"/>
      <c r="AZ217" s="9"/>
    </row>
    <row r="218" spans="2:52" x14ac:dyDescent="0.2">
      <c r="B218" s="13"/>
      <c r="C218" s="13"/>
      <c r="D218" s="32"/>
      <c r="E218" s="32"/>
      <c r="F218" s="33"/>
      <c r="G218" s="40"/>
      <c r="H218" s="15"/>
      <c r="I218" s="15"/>
      <c r="J218" s="105"/>
      <c r="K218" s="106"/>
      <c r="L218" s="15"/>
      <c r="M218" s="34"/>
      <c r="N218" s="14"/>
      <c r="O218" s="13"/>
      <c r="P218" s="13"/>
      <c r="Q218" s="13"/>
      <c r="R218" s="13"/>
      <c r="S218" s="6"/>
      <c r="AZ218" s="9"/>
    </row>
    <row r="219" spans="2:52" x14ac:dyDescent="0.2">
      <c r="B219" s="13"/>
      <c r="C219" s="13"/>
      <c r="D219" s="32"/>
      <c r="E219" s="32"/>
      <c r="F219" s="33"/>
      <c r="G219" s="40"/>
      <c r="H219" s="15"/>
      <c r="I219" s="15"/>
      <c r="J219" s="105"/>
      <c r="K219" s="106"/>
      <c r="L219" s="15"/>
      <c r="M219" s="34"/>
      <c r="N219" s="14"/>
      <c r="O219" s="13"/>
      <c r="P219" s="13"/>
      <c r="Q219" s="13"/>
      <c r="R219" s="13"/>
      <c r="S219" s="6"/>
      <c r="AZ219" s="9"/>
    </row>
    <row r="220" spans="2:52" x14ac:dyDescent="0.2">
      <c r="B220" s="13"/>
      <c r="C220" s="13"/>
      <c r="D220" s="32"/>
      <c r="E220" s="32"/>
      <c r="F220" s="33"/>
      <c r="G220" s="40"/>
      <c r="H220" s="15"/>
      <c r="I220" s="15"/>
      <c r="J220" s="65"/>
      <c r="K220" s="66"/>
      <c r="L220" s="15"/>
      <c r="M220" s="34"/>
      <c r="N220" s="92"/>
      <c r="O220" s="13"/>
      <c r="P220" s="67"/>
      <c r="Q220" s="13"/>
      <c r="R220" s="13"/>
      <c r="S220" s="6"/>
      <c r="AZ220" s="9"/>
    </row>
    <row r="221" spans="2:52" x14ac:dyDescent="0.2">
      <c r="B221" s="13"/>
      <c r="C221" s="13"/>
      <c r="D221" s="32"/>
      <c r="E221" s="32"/>
      <c r="F221" s="33"/>
      <c r="G221" s="40"/>
      <c r="H221" s="15"/>
      <c r="I221" s="15"/>
      <c r="J221" s="65"/>
      <c r="K221" s="66"/>
      <c r="L221" s="15"/>
      <c r="M221" s="34"/>
      <c r="N221" s="92"/>
      <c r="O221" s="13"/>
      <c r="P221" s="67"/>
      <c r="Q221" s="13"/>
      <c r="R221" s="13"/>
      <c r="S221" s="6"/>
      <c r="AZ221" s="9"/>
    </row>
    <row r="222" spans="2:52" x14ac:dyDescent="0.2">
      <c r="B222" s="13"/>
      <c r="C222" s="13"/>
      <c r="D222" s="32"/>
      <c r="E222" s="32"/>
      <c r="F222" s="33"/>
      <c r="G222" s="40"/>
      <c r="H222" s="15"/>
      <c r="I222" s="15"/>
      <c r="J222" s="65"/>
      <c r="K222" s="66"/>
      <c r="L222" s="15"/>
      <c r="M222" s="34"/>
      <c r="N222" s="92"/>
      <c r="O222" s="13"/>
      <c r="P222" s="67"/>
      <c r="Q222" s="13"/>
      <c r="R222" s="13"/>
      <c r="S222" s="6"/>
      <c r="AZ222" s="9"/>
    </row>
    <row r="223" spans="2:52" x14ac:dyDescent="0.2">
      <c r="B223" s="13"/>
      <c r="C223" s="13"/>
      <c r="D223" s="32"/>
      <c r="E223" s="32"/>
      <c r="F223" s="33"/>
      <c r="G223" s="40"/>
      <c r="H223" s="15"/>
      <c r="I223" s="15"/>
      <c r="J223" s="105"/>
      <c r="K223" s="106"/>
      <c r="L223" s="15"/>
      <c r="M223" s="34"/>
      <c r="N223" s="92"/>
      <c r="O223" s="13"/>
      <c r="P223" s="13"/>
      <c r="Q223" s="13"/>
      <c r="R223" s="13"/>
      <c r="S223" s="6"/>
      <c r="AZ223" s="9"/>
    </row>
    <row r="224" spans="2:52" x14ac:dyDescent="0.2">
      <c r="B224" s="13"/>
      <c r="C224" s="13"/>
      <c r="D224" s="32"/>
      <c r="E224" s="32"/>
      <c r="F224" s="33"/>
      <c r="G224" s="40"/>
      <c r="H224" s="15"/>
      <c r="I224" s="15"/>
      <c r="J224" s="65"/>
      <c r="K224" s="66"/>
      <c r="L224" s="15"/>
      <c r="M224" s="34"/>
      <c r="N224" s="92"/>
      <c r="O224" s="13"/>
      <c r="P224" s="67"/>
      <c r="Q224" s="13"/>
      <c r="R224" s="13"/>
      <c r="S224" s="6"/>
      <c r="AZ224" s="9"/>
    </row>
    <row r="225" spans="2:52" x14ac:dyDescent="0.2">
      <c r="B225" s="13"/>
      <c r="C225" s="13"/>
      <c r="D225" s="32"/>
      <c r="E225" s="32"/>
      <c r="F225" s="33"/>
      <c r="G225" s="40"/>
      <c r="H225" s="15"/>
      <c r="I225" s="15"/>
      <c r="J225" s="65"/>
      <c r="K225" s="66"/>
      <c r="L225" s="15"/>
      <c r="M225" s="34"/>
      <c r="N225" s="92"/>
      <c r="O225" s="13"/>
      <c r="P225" s="67"/>
      <c r="Q225" s="13"/>
      <c r="S225" s="6"/>
      <c r="AZ225" s="9"/>
    </row>
    <row r="226" spans="2:52" x14ac:dyDescent="0.2">
      <c r="B226" s="13"/>
      <c r="C226" s="13"/>
      <c r="D226" s="32"/>
      <c r="E226" s="32"/>
      <c r="F226" s="33"/>
      <c r="G226" s="40"/>
      <c r="H226" s="15"/>
      <c r="I226" s="15"/>
      <c r="J226" s="65"/>
      <c r="K226" s="66"/>
      <c r="L226" s="15"/>
      <c r="M226" s="34"/>
      <c r="N226" s="92"/>
      <c r="O226" s="13"/>
      <c r="P226" s="67"/>
      <c r="Q226" s="13"/>
      <c r="R226" s="13"/>
      <c r="S226" s="6"/>
      <c r="AZ226" s="9"/>
    </row>
    <row r="227" spans="2:52" x14ac:dyDescent="0.2">
      <c r="B227" s="13"/>
      <c r="C227" s="13"/>
      <c r="D227" s="32"/>
      <c r="E227" s="32"/>
      <c r="F227" s="33"/>
      <c r="G227" s="40"/>
      <c r="H227" s="15"/>
      <c r="I227" s="15"/>
      <c r="J227" s="105"/>
      <c r="K227" s="106"/>
      <c r="L227" s="15"/>
      <c r="M227" s="34"/>
      <c r="N227" s="92"/>
      <c r="O227" s="13"/>
      <c r="P227" s="67"/>
      <c r="Q227" s="13"/>
      <c r="R227" s="13"/>
      <c r="S227" s="6"/>
      <c r="AZ227" s="9"/>
    </row>
    <row r="228" spans="2:52" x14ac:dyDescent="0.2">
      <c r="B228" s="13"/>
      <c r="C228" s="13"/>
      <c r="D228" s="32"/>
      <c r="E228" s="32"/>
      <c r="F228" s="33"/>
      <c r="G228" s="40"/>
      <c r="H228" s="15"/>
      <c r="I228" s="15"/>
      <c r="J228" s="65"/>
      <c r="K228" s="66"/>
      <c r="L228" s="15"/>
      <c r="M228" s="34"/>
      <c r="N228" s="92"/>
      <c r="O228" s="13"/>
      <c r="P228" s="67"/>
      <c r="Q228" s="13"/>
      <c r="R228" s="13"/>
      <c r="S228" s="6"/>
      <c r="AZ228" s="9"/>
    </row>
    <row r="229" spans="2:52" x14ac:dyDescent="0.2">
      <c r="B229" s="13"/>
      <c r="C229" s="13"/>
      <c r="D229" s="32"/>
      <c r="E229" s="32"/>
      <c r="F229" s="33"/>
      <c r="G229" s="40"/>
      <c r="H229" s="15"/>
      <c r="I229" s="15"/>
      <c r="J229" s="65"/>
      <c r="K229" s="66"/>
      <c r="L229" s="15"/>
      <c r="M229" s="34"/>
      <c r="N229" s="92"/>
      <c r="O229" s="13"/>
      <c r="P229" s="67"/>
      <c r="Q229" s="13"/>
      <c r="R229" s="13"/>
      <c r="S229" s="6"/>
      <c r="AZ229" s="9"/>
    </row>
    <row r="230" spans="2:52" x14ac:dyDescent="0.2">
      <c r="B230" s="13"/>
      <c r="C230" s="13"/>
      <c r="D230" s="32"/>
      <c r="E230" s="32"/>
      <c r="F230" s="33"/>
      <c r="G230" s="40"/>
      <c r="H230" s="15"/>
      <c r="I230" s="15"/>
      <c r="J230" s="65"/>
      <c r="K230" s="66"/>
      <c r="L230" s="15"/>
      <c r="M230" s="34"/>
      <c r="N230" s="92"/>
      <c r="O230" s="13"/>
      <c r="P230" s="67"/>
      <c r="Q230" s="13"/>
      <c r="R230" s="13"/>
      <c r="S230" s="6"/>
      <c r="AZ230" s="9"/>
    </row>
    <row r="231" spans="2:52" x14ac:dyDescent="0.2">
      <c r="B231" s="13"/>
      <c r="C231" s="13"/>
      <c r="D231" s="32"/>
      <c r="E231" s="32"/>
      <c r="F231" s="33"/>
      <c r="G231" s="40"/>
      <c r="H231" s="15"/>
      <c r="I231" s="15"/>
      <c r="J231" s="105"/>
      <c r="K231" s="106"/>
      <c r="L231" s="15"/>
      <c r="M231" s="34"/>
      <c r="N231" s="92"/>
      <c r="O231" s="13"/>
      <c r="Q231" s="13"/>
      <c r="R231" s="13"/>
      <c r="S231" s="6"/>
      <c r="AZ231" s="9"/>
    </row>
    <row r="232" spans="2:52" x14ac:dyDescent="0.2">
      <c r="B232" s="13"/>
      <c r="C232" s="13"/>
      <c r="D232" s="32"/>
      <c r="E232" s="32"/>
      <c r="F232" s="33"/>
      <c r="G232" s="40"/>
      <c r="H232" s="15"/>
      <c r="I232" s="15"/>
      <c r="J232" s="105"/>
      <c r="K232" s="106"/>
      <c r="L232" s="15"/>
      <c r="M232" s="34"/>
      <c r="N232" s="92"/>
      <c r="O232" s="13"/>
      <c r="P232" s="67"/>
      <c r="Q232" s="13"/>
      <c r="R232" s="13"/>
      <c r="S232" s="6"/>
      <c r="AZ232" s="9"/>
    </row>
    <row r="233" spans="2:52" ht="15" x14ac:dyDescent="0.2">
      <c r="B233" s="70"/>
      <c r="C233" s="13"/>
      <c r="D233" s="32"/>
      <c r="E233" s="32"/>
      <c r="F233" s="33"/>
      <c r="G233" s="40"/>
      <c r="H233" s="15"/>
      <c r="I233" s="15"/>
      <c r="J233" s="105"/>
      <c r="K233" s="106"/>
      <c r="L233" s="15"/>
      <c r="M233" s="34"/>
      <c r="N233" s="14"/>
      <c r="O233" s="13"/>
      <c r="P233" s="13"/>
      <c r="Q233" s="13"/>
      <c r="R233" s="13"/>
      <c r="S233" s="6"/>
      <c r="AZ233" s="9"/>
    </row>
    <row r="234" spans="2:52" x14ac:dyDescent="0.2">
      <c r="B234" s="13"/>
      <c r="C234" s="13"/>
      <c r="D234" s="32"/>
      <c r="E234" s="32"/>
      <c r="F234" s="33"/>
      <c r="G234" s="40"/>
      <c r="H234" s="40"/>
      <c r="I234" s="7"/>
      <c r="J234" s="65"/>
      <c r="K234" s="66"/>
      <c r="L234" s="15"/>
      <c r="M234" s="34"/>
      <c r="N234" s="14"/>
      <c r="O234" s="13"/>
      <c r="P234" s="13"/>
      <c r="Q234" s="13"/>
      <c r="R234" s="13"/>
      <c r="S234" s="6"/>
      <c r="AZ234" s="9"/>
    </row>
    <row r="235" spans="2:52" x14ac:dyDescent="0.2">
      <c r="B235" s="13"/>
      <c r="C235" s="13"/>
      <c r="D235" s="32"/>
      <c r="E235" s="32"/>
      <c r="F235" s="33"/>
      <c r="G235" s="40"/>
      <c r="H235" s="40"/>
      <c r="I235" s="7"/>
      <c r="J235" s="65"/>
      <c r="K235" s="66"/>
      <c r="L235" s="15"/>
      <c r="M235" s="34"/>
      <c r="N235" s="14"/>
      <c r="O235" s="13"/>
      <c r="P235" s="13"/>
      <c r="Q235" s="13"/>
      <c r="R235" s="13"/>
      <c r="S235" s="6"/>
      <c r="AZ235" s="9"/>
    </row>
    <row r="236" spans="2:52" x14ac:dyDescent="0.2">
      <c r="B236" s="13"/>
      <c r="C236" s="13"/>
      <c r="D236" s="32"/>
      <c r="E236" s="32"/>
      <c r="F236" s="33"/>
      <c r="G236" s="40"/>
      <c r="H236" s="40"/>
      <c r="I236" s="7"/>
      <c r="J236" s="105"/>
      <c r="K236" s="106"/>
      <c r="L236" s="15"/>
      <c r="M236" s="34"/>
      <c r="N236" s="14"/>
      <c r="O236" s="13"/>
      <c r="P236" s="6"/>
      <c r="Q236" s="13"/>
      <c r="R236" s="13"/>
      <c r="S236" s="6"/>
      <c r="AZ236" s="9"/>
    </row>
    <row r="237" spans="2:52" x14ac:dyDescent="0.2">
      <c r="B237" s="13"/>
      <c r="C237" s="13"/>
      <c r="D237" s="32"/>
      <c r="E237" s="32"/>
      <c r="F237" s="33"/>
      <c r="G237" s="40"/>
      <c r="H237" s="40"/>
      <c r="I237" s="7"/>
      <c r="J237" s="65"/>
      <c r="K237" s="66"/>
      <c r="L237" s="15"/>
      <c r="M237" s="34"/>
      <c r="N237" s="14"/>
      <c r="O237" s="13"/>
      <c r="P237" s="13"/>
      <c r="Q237" s="13"/>
      <c r="R237" s="13"/>
      <c r="S237" s="6"/>
      <c r="AZ237" s="9"/>
    </row>
    <row r="238" spans="2:52" x14ac:dyDescent="0.2">
      <c r="B238" s="13"/>
      <c r="C238" s="13"/>
      <c r="D238" s="32"/>
      <c r="E238" s="32"/>
      <c r="F238" s="33"/>
      <c r="G238" s="40"/>
      <c r="H238" s="40"/>
      <c r="I238" s="7"/>
      <c r="J238" s="65"/>
      <c r="K238" s="66"/>
      <c r="L238" s="15"/>
      <c r="M238" s="34"/>
      <c r="N238" s="14"/>
      <c r="O238" s="13"/>
      <c r="P238" s="13"/>
      <c r="Q238" s="13"/>
      <c r="R238" s="13"/>
      <c r="S238" s="6"/>
      <c r="AZ238" s="9"/>
    </row>
    <row r="239" spans="2:52" x14ac:dyDescent="0.2">
      <c r="B239" s="13"/>
      <c r="C239" s="13"/>
      <c r="D239" s="32"/>
      <c r="E239" s="32"/>
      <c r="F239" s="33"/>
      <c r="G239" s="40"/>
      <c r="H239" s="40"/>
      <c r="I239" s="7"/>
      <c r="J239" s="105"/>
      <c r="K239" s="106"/>
      <c r="L239" s="15"/>
      <c r="M239" s="34"/>
      <c r="N239" s="14"/>
      <c r="O239" s="13"/>
      <c r="P239" s="6"/>
      <c r="Q239" s="13"/>
      <c r="R239" s="13"/>
      <c r="S239" s="6"/>
      <c r="AZ239" s="9"/>
    </row>
    <row r="240" spans="2:52" x14ac:dyDescent="0.2">
      <c r="B240" s="13"/>
      <c r="C240" s="13"/>
      <c r="D240" s="32"/>
      <c r="E240" s="32"/>
      <c r="F240" s="33"/>
      <c r="G240" s="40"/>
      <c r="H240" s="40"/>
      <c r="I240" s="7"/>
      <c r="J240" s="65"/>
      <c r="K240" s="66"/>
      <c r="L240" s="15"/>
      <c r="M240" s="34"/>
      <c r="N240" s="14"/>
      <c r="O240" s="13"/>
      <c r="P240" s="13"/>
      <c r="Q240" s="13"/>
      <c r="R240" s="13"/>
      <c r="S240" s="6"/>
      <c r="AZ240" s="9"/>
    </row>
    <row r="241" spans="2:52" x14ac:dyDescent="0.2">
      <c r="B241" s="13"/>
      <c r="C241" s="13"/>
      <c r="D241" s="32"/>
      <c r="E241" s="32"/>
      <c r="F241" s="33"/>
      <c r="G241" s="40"/>
      <c r="H241" s="40"/>
      <c r="I241" s="7"/>
      <c r="J241" s="65"/>
      <c r="K241" s="66"/>
      <c r="L241" s="15"/>
      <c r="M241" s="34"/>
      <c r="N241" s="14"/>
      <c r="O241" s="13"/>
      <c r="P241" s="13"/>
      <c r="Q241" s="13"/>
      <c r="R241" s="13"/>
      <c r="S241" s="6"/>
      <c r="AZ241" s="9"/>
    </row>
    <row r="242" spans="2:52" x14ac:dyDescent="0.2">
      <c r="B242" s="13"/>
      <c r="C242" s="13"/>
      <c r="D242" s="32"/>
      <c r="E242" s="32"/>
      <c r="F242" s="33"/>
      <c r="G242" s="40"/>
      <c r="H242" s="40"/>
      <c r="I242" s="7"/>
      <c r="J242" s="65"/>
      <c r="K242" s="66"/>
      <c r="L242" s="15"/>
      <c r="M242" s="34"/>
      <c r="N242" s="14"/>
      <c r="O242" s="13"/>
      <c r="P242" s="13"/>
      <c r="Q242" s="13"/>
      <c r="R242" s="13"/>
      <c r="S242" s="6"/>
      <c r="AZ242" s="9"/>
    </row>
    <row r="243" spans="2:52" x14ac:dyDescent="0.2">
      <c r="B243" s="13"/>
      <c r="C243" s="13"/>
      <c r="D243" s="32"/>
      <c r="E243" s="32"/>
      <c r="F243" s="33"/>
      <c r="G243" s="40"/>
      <c r="H243" s="15"/>
      <c r="I243" s="15"/>
      <c r="J243" s="105"/>
      <c r="K243" s="106"/>
      <c r="L243" s="15"/>
      <c r="M243" s="34"/>
      <c r="N243" s="14"/>
      <c r="O243" s="13"/>
      <c r="P243" s="13"/>
      <c r="Q243" s="13"/>
      <c r="R243" s="13"/>
      <c r="S243" s="6"/>
      <c r="AZ243" s="9"/>
    </row>
    <row r="244" spans="2:52" ht="15" x14ac:dyDescent="0.2">
      <c r="B244" s="70"/>
      <c r="C244" s="13"/>
      <c r="D244" s="32"/>
      <c r="E244" s="32"/>
      <c r="F244" s="33"/>
      <c r="G244" s="40"/>
      <c r="H244" s="15"/>
      <c r="I244" s="15"/>
      <c r="J244" s="105"/>
      <c r="K244" s="106"/>
      <c r="L244" s="15"/>
      <c r="M244" s="34"/>
      <c r="N244" s="14"/>
      <c r="O244" s="13"/>
      <c r="P244" s="13"/>
      <c r="Q244" s="13"/>
      <c r="R244" s="13"/>
      <c r="S244" s="6"/>
      <c r="AZ244" s="9"/>
    </row>
    <row r="245" spans="2:52" x14ac:dyDescent="0.2">
      <c r="B245" s="13"/>
      <c r="C245" s="13"/>
      <c r="D245" s="32"/>
      <c r="E245" s="32"/>
      <c r="F245" s="33"/>
      <c r="G245" s="40"/>
      <c r="H245" s="15"/>
      <c r="I245" s="15"/>
      <c r="J245" s="105"/>
      <c r="K245" s="106"/>
      <c r="L245" s="15"/>
      <c r="M245" s="34"/>
      <c r="N245" s="14"/>
      <c r="O245" s="13"/>
      <c r="P245" s="13"/>
      <c r="Q245" s="13"/>
      <c r="R245" s="13"/>
      <c r="S245" s="6"/>
      <c r="AZ245" s="9"/>
    </row>
    <row r="246" spans="2:52" x14ac:dyDescent="0.2">
      <c r="B246" s="13"/>
      <c r="C246" s="13"/>
      <c r="D246" s="32"/>
      <c r="E246" s="32"/>
      <c r="F246" s="33"/>
      <c r="G246" s="40"/>
      <c r="H246" s="15"/>
      <c r="I246" s="15"/>
      <c r="J246" s="105"/>
      <c r="K246" s="106"/>
      <c r="L246" s="15"/>
      <c r="M246" s="34"/>
      <c r="N246" s="14"/>
      <c r="O246" s="13"/>
      <c r="P246" s="13"/>
      <c r="Q246" s="13"/>
      <c r="R246" s="13"/>
      <c r="S246" s="6"/>
      <c r="AZ246" s="9"/>
    </row>
    <row r="247" spans="2:52" x14ac:dyDescent="0.2">
      <c r="B247" s="13"/>
      <c r="C247" s="13"/>
      <c r="D247" s="32"/>
      <c r="E247" s="32"/>
      <c r="F247" s="33"/>
      <c r="G247" s="40"/>
      <c r="H247" s="15"/>
      <c r="I247" s="15"/>
      <c r="J247" s="105"/>
      <c r="K247" s="106"/>
      <c r="L247" s="15"/>
      <c r="M247" s="34"/>
      <c r="N247" s="14"/>
      <c r="O247" s="13"/>
      <c r="P247" s="13"/>
      <c r="Q247" s="13"/>
      <c r="R247" s="13"/>
      <c r="S247" s="6"/>
      <c r="AZ247" s="9"/>
    </row>
    <row r="248" spans="2:52" x14ac:dyDescent="0.2">
      <c r="B248" s="13"/>
      <c r="C248" s="13"/>
      <c r="D248" s="32"/>
      <c r="E248" s="32"/>
      <c r="F248" s="33"/>
      <c r="G248" s="40"/>
      <c r="H248" s="15"/>
      <c r="I248" s="15"/>
      <c r="J248" s="105"/>
      <c r="K248" s="106"/>
      <c r="L248" s="15"/>
      <c r="M248" s="34"/>
      <c r="N248" s="14"/>
      <c r="O248" s="13"/>
      <c r="P248" s="13"/>
      <c r="Q248" s="13"/>
      <c r="R248" s="13"/>
      <c r="S248" s="6"/>
      <c r="AZ248" s="9"/>
    </row>
    <row r="249" spans="2:52" x14ac:dyDescent="0.2">
      <c r="B249" s="13"/>
      <c r="C249" s="13"/>
      <c r="D249" s="32"/>
      <c r="E249" s="32"/>
      <c r="F249" s="33"/>
      <c r="G249" s="40"/>
      <c r="H249" s="15"/>
      <c r="I249" s="15"/>
      <c r="J249" s="105"/>
      <c r="K249" s="106"/>
      <c r="L249" s="15"/>
      <c r="M249" s="34"/>
      <c r="N249" s="14"/>
      <c r="O249" s="13"/>
      <c r="P249" s="13"/>
      <c r="Q249" s="13"/>
      <c r="R249" s="13"/>
      <c r="S249" s="6"/>
      <c r="AZ249" s="9"/>
    </row>
    <row r="250" spans="2:52" x14ac:dyDescent="0.2">
      <c r="B250" s="13"/>
      <c r="C250" s="13"/>
      <c r="D250" s="32"/>
      <c r="E250" s="32"/>
      <c r="F250" s="33"/>
      <c r="G250" s="40"/>
      <c r="H250" s="15"/>
      <c r="I250" s="15"/>
      <c r="J250" s="105"/>
      <c r="K250" s="106"/>
      <c r="L250" s="15"/>
      <c r="M250" s="34"/>
      <c r="N250" s="92"/>
      <c r="O250" s="13"/>
      <c r="P250" s="67"/>
      <c r="Q250" s="13"/>
      <c r="R250" s="13"/>
      <c r="S250" s="6"/>
      <c r="AZ250" s="9"/>
    </row>
    <row r="251" spans="2:52" x14ac:dyDescent="0.2">
      <c r="B251" s="13"/>
      <c r="C251" s="13"/>
      <c r="D251" s="32"/>
      <c r="E251" s="32"/>
      <c r="F251" s="33"/>
      <c r="G251" s="40"/>
      <c r="H251" s="15"/>
      <c r="I251" s="15"/>
      <c r="J251" s="105"/>
      <c r="K251" s="106"/>
      <c r="L251" s="15"/>
      <c r="M251" s="34"/>
      <c r="N251" s="92"/>
      <c r="O251" s="13"/>
      <c r="P251" s="67"/>
      <c r="Q251" s="13"/>
      <c r="R251" s="13"/>
      <c r="S251" s="6"/>
      <c r="AZ251" s="9"/>
    </row>
    <row r="252" spans="2:52" x14ac:dyDescent="0.2">
      <c r="B252" s="13"/>
      <c r="C252" s="13"/>
      <c r="D252" s="32"/>
      <c r="E252" s="32"/>
      <c r="F252" s="33"/>
      <c r="G252" s="40"/>
      <c r="H252" s="15"/>
      <c r="I252" s="15"/>
      <c r="J252" s="105"/>
      <c r="K252" s="106"/>
      <c r="L252" s="15"/>
      <c r="M252" s="34"/>
      <c r="N252" s="14"/>
      <c r="O252" s="13"/>
      <c r="P252" s="67"/>
      <c r="Q252" s="13"/>
      <c r="R252" s="13"/>
      <c r="S252" s="6"/>
      <c r="AZ252" s="9"/>
    </row>
    <row r="253" spans="2:52" x14ac:dyDescent="0.2">
      <c r="B253" s="13"/>
      <c r="C253" s="13"/>
      <c r="D253" s="32"/>
      <c r="E253" s="32"/>
      <c r="F253" s="33"/>
      <c r="G253" s="40"/>
      <c r="H253" s="15"/>
      <c r="I253" s="15"/>
      <c r="J253" s="105"/>
      <c r="K253" s="106"/>
      <c r="L253" s="15"/>
      <c r="M253" s="34"/>
      <c r="N253" s="92"/>
      <c r="O253" s="13"/>
      <c r="P253" s="67"/>
      <c r="Q253" s="13"/>
      <c r="R253" s="13"/>
      <c r="S253" s="6"/>
      <c r="AZ253" s="9"/>
    </row>
    <row r="254" spans="2:52" x14ac:dyDescent="0.2">
      <c r="B254" s="13"/>
      <c r="C254" s="13"/>
      <c r="D254" s="32"/>
      <c r="E254" s="32"/>
      <c r="F254" s="33"/>
      <c r="G254" s="40"/>
      <c r="H254" s="15"/>
      <c r="I254" s="15"/>
      <c r="J254" s="105"/>
      <c r="K254" s="106"/>
      <c r="L254" s="15"/>
      <c r="M254" s="34"/>
      <c r="N254" s="92"/>
      <c r="O254" s="13"/>
      <c r="P254" s="13"/>
      <c r="Q254" s="13"/>
      <c r="R254" s="13"/>
      <c r="S254" s="6"/>
      <c r="AZ254" s="9"/>
    </row>
    <row r="255" spans="2:52" x14ac:dyDescent="0.2">
      <c r="B255" s="13"/>
      <c r="C255" s="13"/>
      <c r="D255" s="32"/>
      <c r="E255" s="32"/>
      <c r="F255" s="33"/>
      <c r="G255" s="40"/>
      <c r="H255" s="15"/>
      <c r="I255" s="15"/>
      <c r="J255" s="105"/>
      <c r="K255" s="106"/>
      <c r="L255" s="15"/>
      <c r="M255" s="34"/>
      <c r="N255" s="92"/>
      <c r="O255" s="13"/>
      <c r="P255" s="13"/>
      <c r="Q255" s="13"/>
      <c r="R255" s="13"/>
      <c r="S255" s="6"/>
      <c r="AZ255" s="9"/>
    </row>
    <row r="256" spans="2:52" x14ac:dyDescent="0.2">
      <c r="B256" s="13"/>
      <c r="C256" s="13"/>
      <c r="D256" s="32"/>
      <c r="E256" s="32"/>
      <c r="F256" s="33"/>
      <c r="G256" s="40"/>
      <c r="H256" s="15"/>
      <c r="I256" s="15"/>
      <c r="J256" s="105"/>
      <c r="K256" s="106"/>
      <c r="L256" s="15"/>
      <c r="M256" s="34"/>
      <c r="N256" s="92"/>
      <c r="O256" s="13"/>
      <c r="P256" s="13"/>
      <c r="Q256" s="13"/>
      <c r="R256" s="13"/>
      <c r="S256" s="6"/>
      <c r="AZ256" s="9"/>
    </row>
    <row r="257" spans="1:52" x14ac:dyDescent="0.2">
      <c r="B257" s="13"/>
      <c r="C257" s="13"/>
      <c r="D257" s="32"/>
      <c r="E257" s="32"/>
      <c r="F257" s="33"/>
      <c r="G257" s="40"/>
      <c r="H257" s="15"/>
      <c r="I257" s="15"/>
      <c r="J257" s="105"/>
      <c r="K257" s="106"/>
      <c r="L257" s="15"/>
      <c r="M257" s="34"/>
      <c r="N257" s="92"/>
      <c r="O257" s="13"/>
      <c r="P257" s="13"/>
      <c r="Q257" s="13"/>
      <c r="R257" s="13"/>
      <c r="S257" s="6"/>
      <c r="AZ257" s="9"/>
    </row>
    <row r="258" spans="1:52" x14ac:dyDescent="0.2">
      <c r="B258" s="13"/>
      <c r="C258" s="13"/>
      <c r="D258" s="32"/>
      <c r="E258" s="32"/>
      <c r="F258" s="33"/>
      <c r="G258" s="40"/>
      <c r="H258" s="15"/>
      <c r="I258" s="15"/>
      <c r="J258" s="105"/>
      <c r="K258" s="106"/>
      <c r="L258" s="15"/>
      <c r="M258" s="34"/>
      <c r="N258" s="92"/>
      <c r="O258" s="13"/>
      <c r="P258" s="67"/>
      <c r="Q258" s="50"/>
      <c r="R258" s="50"/>
      <c r="S258" s="6"/>
      <c r="AZ258" s="9"/>
    </row>
    <row r="259" spans="1:52" x14ac:dyDescent="0.2">
      <c r="B259" s="13"/>
      <c r="C259" s="13"/>
      <c r="D259" s="32"/>
      <c r="E259" s="32"/>
      <c r="F259" s="33"/>
      <c r="G259" s="40"/>
      <c r="H259" s="15"/>
      <c r="I259" s="15"/>
      <c r="J259" s="105"/>
      <c r="K259" s="106"/>
      <c r="L259" s="15"/>
      <c r="M259" s="34"/>
      <c r="N259" s="92"/>
      <c r="O259" s="13"/>
      <c r="P259" s="100"/>
      <c r="Q259" s="102"/>
      <c r="R259" s="54"/>
      <c r="S259" s="6"/>
      <c r="AZ259" s="9"/>
    </row>
    <row r="260" spans="1:52" x14ac:dyDescent="0.2">
      <c r="B260" s="13"/>
      <c r="C260" s="13"/>
      <c r="D260" s="32"/>
      <c r="E260" s="32"/>
      <c r="F260" s="33"/>
      <c r="G260" s="40"/>
      <c r="H260" s="15"/>
      <c r="I260" s="15"/>
      <c r="J260" s="105"/>
      <c r="K260" s="106"/>
      <c r="L260" s="15"/>
      <c r="M260" s="34"/>
      <c r="N260" s="92"/>
      <c r="O260" s="13"/>
      <c r="P260" s="14"/>
      <c r="Q260" s="14"/>
      <c r="R260" s="54"/>
      <c r="S260" s="6"/>
      <c r="AZ260" s="9"/>
    </row>
    <row r="261" spans="1:52" x14ac:dyDescent="0.2">
      <c r="B261" s="13"/>
      <c r="C261" s="13"/>
      <c r="D261" s="32"/>
      <c r="E261" s="32"/>
      <c r="F261" s="33"/>
      <c r="G261" s="40"/>
      <c r="H261" s="15"/>
      <c r="I261" s="15"/>
      <c r="J261" s="105"/>
      <c r="K261" s="106"/>
      <c r="L261" s="15"/>
      <c r="M261" s="34"/>
      <c r="N261" s="92"/>
      <c r="O261" s="13"/>
      <c r="P261" s="67"/>
      <c r="Q261" s="14"/>
      <c r="R261" s="54"/>
      <c r="S261" s="6"/>
      <c r="AZ261" s="9"/>
    </row>
    <row r="262" spans="1:52" x14ac:dyDescent="0.2">
      <c r="B262" s="13"/>
      <c r="C262" s="13"/>
      <c r="D262" s="32"/>
      <c r="E262" s="32"/>
      <c r="F262" s="33"/>
      <c r="G262" s="40"/>
      <c r="H262" s="15"/>
      <c r="I262" s="15"/>
      <c r="J262" s="105"/>
      <c r="K262" s="106"/>
      <c r="L262" s="15"/>
      <c r="M262" s="34"/>
      <c r="N262" s="92"/>
      <c r="O262" s="13"/>
      <c r="P262" s="99"/>
      <c r="Q262" s="14"/>
      <c r="R262" s="54"/>
      <c r="S262" s="6"/>
      <c r="AZ262" s="9"/>
    </row>
    <row r="263" spans="1:52" x14ac:dyDescent="0.2">
      <c r="B263" s="13"/>
      <c r="C263" s="13"/>
      <c r="D263" s="32"/>
      <c r="E263" s="32"/>
      <c r="F263" s="33"/>
      <c r="G263" s="40"/>
      <c r="H263" s="15"/>
      <c r="I263" s="15"/>
      <c r="J263" s="105"/>
      <c r="K263" s="106"/>
      <c r="L263" s="15"/>
      <c r="M263" s="34"/>
      <c r="N263" s="92"/>
      <c r="O263" s="13"/>
      <c r="P263" s="13"/>
      <c r="Q263" s="14"/>
      <c r="R263" s="54"/>
      <c r="S263" s="6"/>
      <c r="AZ263" s="9"/>
    </row>
    <row r="264" spans="1:52" s="87" customFormat="1" x14ac:dyDescent="0.2">
      <c r="A264" s="9"/>
      <c r="B264" s="13"/>
      <c r="C264" s="13"/>
      <c r="D264" s="32"/>
      <c r="E264" s="32"/>
      <c r="F264" s="33"/>
      <c r="G264" s="40"/>
      <c r="H264" s="15"/>
      <c r="I264" s="15"/>
      <c r="J264" s="105"/>
      <c r="K264" s="106"/>
      <c r="L264" s="15"/>
      <c r="M264" s="34"/>
      <c r="N264" s="92"/>
      <c r="O264" s="13"/>
      <c r="P264" s="13"/>
      <c r="Q264" s="13"/>
      <c r="R264" s="14"/>
      <c r="S264" s="86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</row>
    <row r="265" spans="1:52" s="87" customFormat="1" x14ac:dyDescent="0.2">
      <c r="A265" s="9"/>
      <c r="B265" s="13"/>
      <c r="C265" s="13"/>
      <c r="D265" s="32"/>
      <c r="E265" s="32"/>
      <c r="F265" s="33"/>
      <c r="G265" s="40"/>
      <c r="H265" s="15"/>
      <c r="I265" s="15"/>
      <c r="J265" s="105"/>
      <c r="K265" s="106"/>
      <c r="L265" s="15"/>
      <c r="M265" s="34"/>
      <c r="N265" s="92"/>
      <c r="O265" s="13"/>
      <c r="P265" s="13"/>
      <c r="Q265" s="13"/>
      <c r="R265" s="14"/>
      <c r="S265" s="86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</row>
    <row r="266" spans="1:52" s="87" customFormat="1" x14ac:dyDescent="0.2">
      <c r="A266" s="9"/>
      <c r="B266" s="13"/>
      <c r="C266" s="13"/>
      <c r="D266" s="32"/>
      <c r="E266" s="32"/>
      <c r="F266" s="33"/>
      <c r="G266" s="40"/>
      <c r="H266" s="15"/>
      <c r="I266" s="15"/>
      <c r="J266" s="105"/>
      <c r="K266" s="106"/>
      <c r="L266" s="15"/>
      <c r="M266" s="34"/>
      <c r="N266" s="92"/>
      <c r="O266" s="13"/>
      <c r="P266" s="13"/>
      <c r="Q266" s="13"/>
      <c r="R266" s="14"/>
      <c r="S266" s="86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</row>
    <row r="267" spans="1:52" s="87" customFormat="1" x14ac:dyDescent="0.2">
      <c r="A267" s="9"/>
      <c r="B267" s="13"/>
      <c r="C267" s="13"/>
      <c r="D267" s="32"/>
      <c r="E267" s="32"/>
      <c r="F267" s="33"/>
      <c r="G267" s="40"/>
      <c r="H267" s="15"/>
      <c r="I267" s="15"/>
      <c r="J267" s="105"/>
      <c r="K267" s="106"/>
      <c r="L267" s="15"/>
      <c r="M267" s="34"/>
      <c r="N267" s="92"/>
      <c r="O267" s="13"/>
      <c r="P267" s="13"/>
      <c r="Q267" s="13"/>
      <c r="R267" s="14"/>
      <c r="S267" s="86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</row>
    <row r="268" spans="1:52" s="87" customFormat="1" x14ac:dyDescent="0.2">
      <c r="A268" s="9"/>
      <c r="B268" s="13"/>
      <c r="C268" s="13"/>
      <c r="D268" s="32"/>
      <c r="E268" s="32"/>
      <c r="F268" s="33"/>
      <c r="G268" s="40"/>
      <c r="H268" s="15"/>
      <c r="I268" s="15"/>
      <c r="J268" s="105"/>
      <c r="K268" s="106"/>
      <c r="L268" s="15"/>
      <c r="M268" s="34"/>
      <c r="N268" s="92"/>
      <c r="O268" s="13"/>
      <c r="P268" s="13"/>
      <c r="Q268" s="13"/>
      <c r="R268" s="14"/>
      <c r="S268" s="86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</row>
    <row r="269" spans="1:52" s="87" customFormat="1" x14ac:dyDescent="0.2">
      <c r="A269" s="9"/>
      <c r="B269" s="13"/>
      <c r="C269" s="13"/>
      <c r="D269" s="32"/>
      <c r="E269" s="32"/>
      <c r="F269" s="33"/>
      <c r="G269" s="40"/>
      <c r="H269" s="15"/>
      <c r="I269" s="15"/>
      <c r="J269" s="105"/>
      <c r="K269" s="106"/>
      <c r="L269" s="15"/>
      <c r="M269" s="34"/>
      <c r="N269" s="92"/>
      <c r="O269" s="13"/>
      <c r="P269" s="13"/>
      <c r="Q269" s="13"/>
      <c r="R269" s="14"/>
      <c r="S269" s="86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</row>
    <row r="270" spans="1:52" s="87" customFormat="1" x14ac:dyDescent="0.2">
      <c r="A270" s="9"/>
      <c r="B270" s="13"/>
      <c r="C270" s="13"/>
      <c r="D270" s="32"/>
      <c r="E270" s="32"/>
      <c r="F270" s="33"/>
      <c r="G270" s="40"/>
      <c r="H270" s="15"/>
      <c r="I270" s="15"/>
      <c r="J270" s="105"/>
      <c r="K270" s="106"/>
      <c r="L270" s="15"/>
      <c r="M270" s="34"/>
      <c r="N270" s="92"/>
      <c r="O270" s="13"/>
      <c r="P270" s="13"/>
      <c r="Q270" s="13"/>
      <c r="R270" s="14"/>
      <c r="S270" s="86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</row>
    <row r="271" spans="1:52" s="87" customFormat="1" x14ac:dyDescent="0.2">
      <c r="A271" s="9"/>
      <c r="B271" s="13"/>
      <c r="C271" s="13"/>
      <c r="D271" s="32"/>
      <c r="E271" s="32"/>
      <c r="F271" s="33"/>
      <c r="G271" s="40"/>
      <c r="H271" s="15"/>
      <c r="I271" s="15"/>
      <c r="J271" s="105"/>
      <c r="K271" s="106"/>
      <c r="L271" s="15"/>
      <c r="M271" s="34"/>
      <c r="N271" s="92"/>
      <c r="O271" s="13"/>
      <c r="P271" s="13"/>
      <c r="Q271" s="13"/>
      <c r="R271" s="14"/>
      <c r="S271" s="86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</row>
    <row r="272" spans="1:52" s="87" customFormat="1" x14ac:dyDescent="0.2">
      <c r="A272" s="9"/>
      <c r="B272" s="13"/>
      <c r="C272" s="13"/>
      <c r="D272" s="32"/>
      <c r="E272" s="32"/>
      <c r="F272" s="33"/>
      <c r="G272" s="40"/>
      <c r="H272" s="15"/>
      <c r="I272" s="15"/>
      <c r="J272" s="105"/>
      <c r="K272" s="106"/>
      <c r="L272" s="15"/>
      <c r="M272" s="34"/>
      <c r="N272" s="92"/>
      <c r="O272" s="13"/>
      <c r="P272" s="13"/>
      <c r="Q272" s="13"/>
      <c r="R272" s="14"/>
      <c r="S272" s="86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</row>
    <row r="273" spans="1:52" s="87" customFormat="1" x14ac:dyDescent="0.2">
      <c r="A273" s="9"/>
      <c r="B273" s="13"/>
      <c r="C273" s="13"/>
      <c r="D273" s="32"/>
      <c r="E273" s="32"/>
      <c r="F273" s="33"/>
      <c r="G273" s="40"/>
      <c r="H273" s="15"/>
      <c r="I273" s="15"/>
      <c r="J273" s="105"/>
      <c r="K273" s="106"/>
      <c r="L273" s="15"/>
      <c r="M273" s="34"/>
      <c r="N273" s="92"/>
      <c r="O273" s="13"/>
      <c r="P273" s="13"/>
      <c r="Q273" s="13"/>
      <c r="R273" s="14"/>
      <c r="S273" s="86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</row>
    <row r="274" spans="1:52" s="87" customFormat="1" x14ac:dyDescent="0.2">
      <c r="A274" s="9"/>
      <c r="B274" s="13"/>
      <c r="C274" s="13"/>
      <c r="D274" s="32"/>
      <c r="E274" s="32"/>
      <c r="F274" s="33"/>
      <c r="G274" s="40"/>
      <c r="H274" s="15"/>
      <c r="I274" s="15"/>
      <c r="J274" s="105"/>
      <c r="K274" s="106"/>
      <c r="L274" s="15"/>
      <c r="M274" s="34"/>
      <c r="N274" s="92"/>
      <c r="O274" s="13"/>
      <c r="P274" s="13"/>
      <c r="Q274" s="13"/>
      <c r="R274" s="14"/>
      <c r="S274" s="86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</row>
    <row r="275" spans="1:52" s="87" customFormat="1" x14ac:dyDescent="0.2">
      <c r="A275" s="9"/>
      <c r="B275" s="13"/>
      <c r="C275" s="13"/>
      <c r="D275" s="32"/>
      <c r="E275" s="32"/>
      <c r="F275" s="33"/>
      <c r="G275" s="40"/>
      <c r="H275" s="15"/>
      <c r="I275" s="15"/>
      <c r="J275" s="105"/>
      <c r="K275" s="106"/>
      <c r="L275" s="15"/>
      <c r="M275" s="34"/>
      <c r="N275" s="92"/>
      <c r="O275" s="13"/>
      <c r="P275" s="13"/>
      <c r="Q275" s="13"/>
      <c r="R275" s="14"/>
      <c r="S275" s="86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</row>
    <row r="276" spans="1:52" s="87" customFormat="1" x14ac:dyDescent="0.2">
      <c r="A276" s="9"/>
      <c r="B276" s="13"/>
      <c r="C276" s="13"/>
      <c r="D276" s="32"/>
      <c r="E276" s="32"/>
      <c r="F276" s="33"/>
      <c r="G276" s="40"/>
      <c r="H276" s="15"/>
      <c r="I276" s="15"/>
      <c r="J276" s="105"/>
      <c r="K276" s="106"/>
      <c r="L276" s="15"/>
      <c r="M276" s="34"/>
      <c r="N276" s="92"/>
      <c r="O276" s="13"/>
      <c r="P276" s="13"/>
      <c r="Q276" s="13"/>
      <c r="R276" s="14"/>
      <c r="S276" s="86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</row>
    <row r="277" spans="1:52" s="87" customFormat="1" x14ac:dyDescent="0.2">
      <c r="A277" s="9"/>
      <c r="B277" s="13"/>
      <c r="C277" s="13"/>
      <c r="D277" s="32"/>
      <c r="E277" s="32"/>
      <c r="F277" s="33"/>
      <c r="G277" s="40"/>
      <c r="H277" s="15"/>
      <c r="I277" s="15"/>
      <c r="J277" s="105"/>
      <c r="K277" s="106"/>
      <c r="L277" s="15"/>
      <c r="M277" s="34"/>
      <c r="N277" s="92"/>
      <c r="O277" s="13"/>
      <c r="P277" s="13"/>
      <c r="Q277" s="13"/>
      <c r="R277" s="14"/>
      <c r="S277" s="86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</row>
    <row r="278" spans="1:52" s="87" customFormat="1" x14ac:dyDescent="0.2">
      <c r="A278" s="9"/>
      <c r="B278" s="13"/>
      <c r="C278" s="13"/>
      <c r="D278" s="32"/>
      <c r="E278" s="32"/>
      <c r="F278" s="33"/>
      <c r="G278" s="40"/>
      <c r="H278" s="15"/>
      <c r="I278" s="15"/>
      <c r="J278" s="105"/>
      <c r="K278" s="106"/>
      <c r="L278" s="15"/>
      <c r="M278" s="34"/>
      <c r="N278" s="92"/>
      <c r="O278" s="13"/>
      <c r="P278" s="13"/>
      <c r="Q278" s="13"/>
      <c r="R278" s="14"/>
      <c r="S278" s="86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</row>
    <row r="279" spans="1:52" s="87" customFormat="1" x14ac:dyDescent="0.2">
      <c r="A279" s="9"/>
      <c r="B279" s="13"/>
      <c r="C279" s="13"/>
      <c r="D279" s="32"/>
      <c r="E279" s="32"/>
      <c r="F279" s="33"/>
      <c r="G279" s="40"/>
      <c r="H279" s="15"/>
      <c r="I279" s="15"/>
      <c r="J279" s="105"/>
      <c r="K279" s="106"/>
      <c r="L279" s="15"/>
      <c r="M279" s="34"/>
      <c r="N279" s="92"/>
      <c r="O279" s="13"/>
      <c r="P279" s="13"/>
      <c r="Q279" s="13"/>
      <c r="R279" s="14"/>
      <c r="S279" s="86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</row>
    <row r="280" spans="1:52" s="87" customFormat="1" x14ac:dyDescent="0.2">
      <c r="A280" s="9"/>
      <c r="B280" s="13"/>
      <c r="C280" s="13"/>
      <c r="D280" s="32"/>
      <c r="E280" s="32"/>
      <c r="F280" s="33"/>
      <c r="G280" s="40"/>
      <c r="H280" s="15"/>
      <c r="I280" s="15"/>
      <c r="J280" s="105"/>
      <c r="K280" s="106"/>
      <c r="L280" s="15"/>
      <c r="M280" s="34"/>
      <c r="N280" s="92"/>
      <c r="O280" s="13"/>
      <c r="P280" s="13"/>
      <c r="Q280" s="13"/>
      <c r="R280" s="14"/>
      <c r="S280" s="86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</row>
    <row r="281" spans="1:52" s="87" customFormat="1" x14ac:dyDescent="0.2">
      <c r="A281" s="9"/>
      <c r="B281" s="13"/>
      <c r="C281" s="13"/>
      <c r="D281" s="32"/>
      <c r="E281" s="32"/>
      <c r="F281" s="33"/>
      <c r="G281" s="40"/>
      <c r="H281" s="15"/>
      <c r="I281" s="15"/>
      <c r="J281" s="105"/>
      <c r="K281" s="106"/>
      <c r="L281" s="15"/>
      <c r="M281" s="34"/>
      <c r="N281" s="92"/>
      <c r="O281" s="13"/>
      <c r="P281" s="13"/>
      <c r="Q281" s="13"/>
      <c r="R281" s="14"/>
      <c r="S281" s="86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</row>
    <row r="282" spans="1:52" s="87" customFormat="1" x14ac:dyDescent="0.2">
      <c r="A282" s="9"/>
      <c r="B282" s="13"/>
      <c r="C282" s="13"/>
      <c r="D282" s="32"/>
      <c r="E282" s="32"/>
      <c r="F282" s="33"/>
      <c r="G282" s="40"/>
      <c r="H282" s="15"/>
      <c r="I282" s="15"/>
      <c r="J282" s="105"/>
      <c r="K282" s="106"/>
      <c r="L282" s="15"/>
      <c r="M282" s="34"/>
      <c r="N282" s="92"/>
      <c r="O282" s="13"/>
      <c r="P282" s="13"/>
      <c r="Q282" s="13"/>
      <c r="R282" s="14"/>
      <c r="S282" s="86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</row>
    <row r="283" spans="1:52" s="87" customFormat="1" x14ac:dyDescent="0.2">
      <c r="A283" s="9"/>
      <c r="B283" s="13"/>
      <c r="C283" s="13"/>
      <c r="D283" s="32"/>
      <c r="E283" s="32"/>
      <c r="F283" s="33"/>
      <c r="G283" s="40"/>
      <c r="H283" s="15"/>
      <c r="I283" s="15"/>
      <c r="J283" s="105"/>
      <c r="K283" s="106"/>
      <c r="L283" s="15"/>
      <c r="M283" s="34"/>
      <c r="N283" s="92"/>
      <c r="O283" s="13"/>
      <c r="P283" s="13"/>
      <c r="Q283" s="13"/>
      <c r="R283" s="14"/>
      <c r="S283" s="86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</row>
    <row r="284" spans="1:52" s="87" customFormat="1" x14ac:dyDescent="0.2">
      <c r="A284" s="9"/>
      <c r="B284" s="13"/>
      <c r="C284" s="13"/>
      <c r="D284" s="32"/>
      <c r="E284" s="32"/>
      <c r="F284" s="33"/>
      <c r="G284" s="40"/>
      <c r="H284" s="15"/>
      <c r="I284" s="15"/>
      <c r="J284" s="105"/>
      <c r="K284" s="106"/>
      <c r="L284" s="15"/>
      <c r="M284" s="34"/>
      <c r="N284" s="92"/>
      <c r="O284" s="13"/>
      <c r="P284" s="13"/>
      <c r="Q284" s="13"/>
      <c r="R284" s="14"/>
      <c r="S284" s="86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</row>
    <row r="285" spans="1:52" s="87" customFormat="1" x14ac:dyDescent="0.2">
      <c r="A285" s="9"/>
      <c r="B285" s="13"/>
      <c r="C285" s="13"/>
      <c r="D285" s="32"/>
      <c r="E285" s="32"/>
      <c r="F285" s="33"/>
      <c r="G285" s="40"/>
      <c r="H285" s="15"/>
      <c r="I285" s="15"/>
      <c r="J285" s="105"/>
      <c r="K285" s="106"/>
      <c r="L285" s="15"/>
      <c r="M285" s="34"/>
      <c r="N285" s="92"/>
      <c r="O285" s="13"/>
      <c r="P285" s="13"/>
      <c r="Q285" s="13"/>
      <c r="R285" s="14"/>
      <c r="S285" s="86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</row>
    <row r="286" spans="1:52" s="87" customFormat="1" x14ac:dyDescent="0.2">
      <c r="A286" s="9"/>
      <c r="B286" s="13"/>
      <c r="C286" s="13"/>
      <c r="D286" s="32"/>
      <c r="E286" s="32"/>
      <c r="F286" s="33"/>
      <c r="G286" s="40"/>
      <c r="H286" s="15"/>
      <c r="I286" s="15"/>
      <c r="J286" s="105"/>
      <c r="K286" s="106"/>
      <c r="L286" s="15"/>
      <c r="M286" s="34"/>
      <c r="N286" s="92"/>
      <c r="O286" s="13"/>
      <c r="P286" s="13"/>
      <c r="Q286" s="13"/>
      <c r="R286" s="14"/>
      <c r="S286" s="86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</row>
    <row r="287" spans="1:52" s="87" customFormat="1" x14ac:dyDescent="0.2">
      <c r="A287" s="9"/>
      <c r="B287" s="13"/>
      <c r="C287" s="13"/>
      <c r="D287" s="32"/>
      <c r="E287" s="32"/>
      <c r="F287" s="33"/>
      <c r="G287" s="40"/>
      <c r="H287" s="15"/>
      <c r="I287" s="15"/>
      <c r="J287" s="105"/>
      <c r="K287" s="106"/>
      <c r="L287" s="15"/>
      <c r="M287" s="34"/>
      <c r="N287" s="92"/>
      <c r="O287" s="13"/>
      <c r="P287" s="13"/>
      <c r="Q287" s="13"/>
      <c r="R287" s="14"/>
      <c r="S287" s="86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</row>
    <row r="288" spans="1:52" s="87" customFormat="1" x14ac:dyDescent="0.2">
      <c r="A288" s="9"/>
      <c r="B288" s="13"/>
      <c r="C288" s="13"/>
      <c r="D288" s="32"/>
      <c r="E288" s="32"/>
      <c r="F288" s="33"/>
      <c r="G288" s="40"/>
      <c r="H288" s="15"/>
      <c r="I288" s="15"/>
      <c r="J288" s="105"/>
      <c r="K288" s="106"/>
      <c r="L288" s="15"/>
      <c r="M288" s="34"/>
      <c r="N288" s="92"/>
      <c r="O288" s="13"/>
      <c r="P288" s="13"/>
      <c r="Q288" s="13"/>
      <c r="R288" s="14"/>
      <c r="S288" s="86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</row>
    <row r="289" spans="1:52" s="87" customFormat="1" x14ac:dyDescent="0.2">
      <c r="A289" s="9"/>
      <c r="B289" s="13"/>
      <c r="C289" s="13"/>
      <c r="D289" s="32"/>
      <c r="E289" s="32"/>
      <c r="F289" s="33"/>
      <c r="G289" s="40"/>
      <c r="H289" s="15"/>
      <c r="I289" s="15"/>
      <c r="J289" s="105"/>
      <c r="K289" s="106"/>
      <c r="L289" s="15"/>
      <c r="M289" s="34"/>
      <c r="N289" s="92"/>
      <c r="O289" s="13"/>
      <c r="P289" s="13"/>
      <c r="Q289" s="13"/>
      <c r="R289" s="14"/>
      <c r="S289" s="86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</row>
    <row r="290" spans="1:52" s="87" customFormat="1" x14ac:dyDescent="0.2">
      <c r="A290" s="9"/>
      <c r="B290" s="13"/>
      <c r="C290" s="13"/>
      <c r="D290" s="32"/>
      <c r="E290" s="32"/>
      <c r="F290" s="33"/>
      <c r="G290" s="40"/>
      <c r="H290" s="15"/>
      <c r="I290" s="15"/>
      <c r="J290" s="105"/>
      <c r="K290" s="106"/>
      <c r="L290" s="15"/>
      <c r="M290" s="34"/>
      <c r="N290" s="92"/>
      <c r="O290" s="13"/>
      <c r="P290" s="13"/>
      <c r="Q290" s="13"/>
      <c r="R290" s="14"/>
      <c r="S290" s="86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</row>
    <row r="291" spans="1:52" s="87" customFormat="1" x14ac:dyDescent="0.2">
      <c r="A291" s="9"/>
      <c r="B291" s="13"/>
      <c r="C291" s="13"/>
      <c r="D291" s="32"/>
      <c r="E291" s="32"/>
      <c r="F291" s="33"/>
      <c r="G291" s="40"/>
      <c r="H291" s="15"/>
      <c r="I291" s="15"/>
      <c r="J291" s="105"/>
      <c r="K291" s="106"/>
      <c r="L291" s="15"/>
      <c r="M291" s="34"/>
      <c r="N291" s="92"/>
      <c r="O291" s="13"/>
      <c r="P291" s="13"/>
      <c r="Q291" s="13"/>
      <c r="R291" s="14"/>
      <c r="S291" s="86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</row>
    <row r="292" spans="1:52" s="87" customFormat="1" x14ac:dyDescent="0.2">
      <c r="A292" s="9"/>
      <c r="B292" s="13"/>
      <c r="C292" s="13"/>
      <c r="D292" s="32"/>
      <c r="E292" s="32"/>
      <c r="F292" s="33"/>
      <c r="G292" s="40"/>
      <c r="H292" s="15"/>
      <c r="I292" s="15"/>
      <c r="J292" s="105"/>
      <c r="K292" s="106"/>
      <c r="L292" s="15"/>
      <c r="M292" s="34"/>
      <c r="N292" s="92"/>
      <c r="O292" s="13"/>
      <c r="P292" s="13"/>
      <c r="Q292" s="13"/>
      <c r="R292" s="14"/>
      <c r="S292" s="86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</row>
    <row r="293" spans="1:52" s="87" customFormat="1" x14ac:dyDescent="0.2">
      <c r="A293" s="9"/>
      <c r="B293" s="13"/>
      <c r="C293" s="13"/>
      <c r="D293" s="32"/>
      <c r="E293" s="32"/>
      <c r="F293" s="33"/>
      <c r="G293" s="40"/>
      <c r="H293" s="15"/>
      <c r="I293" s="15"/>
      <c r="J293" s="105"/>
      <c r="K293" s="106"/>
      <c r="L293" s="15"/>
      <c r="M293" s="34"/>
      <c r="N293" s="92"/>
      <c r="O293" s="13"/>
      <c r="P293" s="13"/>
      <c r="Q293" s="13"/>
      <c r="R293" s="14"/>
      <c r="S293" s="86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</row>
    <row r="294" spans="1:52" s="87" customFormat="1" x14ac:dyDescent="0.2">
      <c r="A294" s="9"/>
      <c r="B294" s="13"/>
      <c r="C294" s="13"/>
      <c r="D294" s="32"/>
      <c r="E294" s="32"/>
      <c r="F294" s="33"/>
      <c r="G294" s="40"/>
      <c r="H294" s="15"/>
      <c r="I294" s="15"/>
      <c r="J294" s="105"/>
      <c r="K294" s="106"/>
      <c r="L294" s="15"/>
      <c r="M294" s="34"/>
      <c r="N294" s="92"/>
      <c r="O294" s="13"/>
      <c r="P294" s="13"/>
      <c r="Q294" s="13"/>
      <c r="R294" s="14"/>
      <c r="S294" s="86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</row>
    <row r="295" spans="1:52" s="87" customFormat="1" x14ac:dyDescent="0.2">
      <c r="A295" s="9"/>
      <c r="B295" s="13"/>
      <c r="C295" s="13"/>
      <c r="D295" s="32"/>
      <c r="E295" s="32"/>
      <c r="F295" s="33"/>
      <c r="G295" s="40"/>
      <c r="H295" s="15"/>
      <c r="I295" s="15"/>
      <c r="J295" s="105"/>
      <c r="K295" s="106"/>
      <c r="L295" s="15"/>
      <c r="M295" s="34"/>
      <c r="N295" s="92"/>
      <c r="O295" s="13"/>
      <c r="P295" s="13"/>
      <c r="Q295" s="13"/>
      <c r="R295" s="14"/>
      <c r="S295" s="86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</row>
    <row r="296" spans="1:52" s="87" customFormat="1" x14ac:dyDescent="0.2">
      <c r="A296" s="9"/>
      <c r="B296" s="13"/>
      <c r="C296" s="13"/>
      <c r="D296" s="32"/>
      <c r="E296" s="32"/>
      <c r="F296" s="33"/>
      <c r="G296" s="40"/>
      <c r="H296" s="15"/>
      <c r="I296" s="15"/>
      <c r="J296" s="105"/>
      <c r="K296" s="106"/>
      <c r="L296" s="15"/>
      <c r="M296" s="34"/>
      <c r="N296" s="92"/>
      <c r="O296" s="13"/>
      <c r="P296" s="13"/>
      <c r="Q296" s="13"/>
      <c r="R296" s="14"/>
      <c r="S296" s="86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</row>
    <row r="297" spans="1:52" s="87" customFormat="1" x14ac:dyDescent="0.2">
      <c r="A297" s="9"/>
      <c r="B297" s="13"/>
      <c r="C297" s="13"/>
      <c r="D297" s="32"/>
      <c r="E297" s="32"/>
      <c r="F297" s="33"/>
      <c r="G297" s="40"/>
      <c r="H297" s="15"/>
      <c r="I297" s="15"/>
      <c r="J297" s="105"/>
      <c r="K297" s="106"/>
      <c r="L297" s="15"/>
      <c r="M297" s="34"/>
      <c r="N297" s="92"/>
      <c r="O297" s="13"/>
      <c r="P297" s="13"/>
      <c r="Q297" s="13"/>
      <c r="R297" s="14"/>
      <c r="S297" s="86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</row>
    <row r="298" spans="1:52" s="87" customFormat="1" x14ac:dyDescent="0.2">
      <c r="A298" s="9"/>
      <c r="B298" s="13"/>
      <c r="C298" s="13"/>
      <c r="D298" s="32"/>
      <c r="E298" s="32"/>
      <c r="F298" s="33"/>
      <c r="G298" s="40"/>
      <c r="H298" s="15"/>
      <c r="I298" s="15"/>
      <c r="J298" s="105"/>
      <c r="K298" s="106"/>
      <c r="L298" s="15"/>
      <c r="M298" s="34"/>
      <c r="N298" s="92"/>
      <c r="O298" s="13"/>
      <c r="P298" s="13"/>
      <c r="Q298" s="13"/>
      <c r="R298" s="14"/>
      <c r="S298" s="86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</row>
    <row r="299" spans="1:52" s="87" customFormat="1" x14ac:dyDescent="0.2">
      <c r="A299" s="9"/>
      <c r="B299" s="13"/>
      <c r="C299" s="13"/>
      <c r="D299" s="32"/>
      <c r="E299" s="32"/>
      <c r="F299" s="33"/>
      <c r="G299" s="40"/>
      <c r="H299" s="15"/>
      <c r="I299" s="15"/>
      <c r="J299" s="105"/>
      <c r="K299" s="106"/>
      <c r="L299" s="15"/>
      <c r="M299" s="34"/>
      <c r="N299" s="92"/>
      <c r="O299" s="13"/>
      <c r="P299" s="13"/>
      <c r="Q299" s="13"/>
      <c r="R299" s="14"/>
      <c r="S299" s="86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</row>
    <row r="300" spans="1:52" s="87" customFormat="1" x14ac:dyDescent="0.2">
      <c r="A300" s="9"/>
      <c r="B300" s="13"/>
      <c r="C300" s="13"/>
      <c r="D300" s="32"/>
      <c r="E300" s="32"/>
      <c r="F300" s="33"/>
      <c r="G300" s="40"/>
      <c r="H300" s="15"/>
      <c r="I300" s="15"/>
      <c r="J300" s="105"/>
      <c r="K300" s="106"/>
      <c r="L300" s="15"/>
      <c r="M300" s="34"/>
      <c r="N300" s="92"/>
      <c r="O300" s="13"/>
      <c r="P300" s="13"/>
      <c r="Q300" s="13"/>
      <c r="R300" s="14"/>
      <c r="S300" s="86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</row>
    <row r="301" spans="1:52" s="87" customFormat="1" x14ac:dyDescent="0.2">
      <c r="A301" s="9"/>
      <c r="B301" s="13"/>
      <c r="C301" s="13"/>
      <c r="D301" s="32"/>
      <c r="E301" s="32"/>
      <c r="F301" s="33"/>
      <c r="G301" s="40"/>
      <c r="H301" s="15"/>
      <c r="I301" s="15"/>
      <c r="J301" s="105"/>
      <c r="K301" s="106"/>
      <c r="L301" s="15"/>
      <c r="M301" s="34"/>
      <c r="N301" s="92"/>
      <c r="O301" s="13"/>
      <c r="P301" s="13"/>
      <c r="Q301" s="13"/>
      <c r="R301" s="14"/>
      <c r="S301" s="86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</row>
    <row r="302" spans="1:52" s="87" customFormat="1" x14ac:dyDescent="0.2">
      <c r="A302" s="9"/>
      <c r="B302" s="13"/>
      <c r="C302" s="13"/>
      <c r="D302" s="32"/>
      <c r="E302" s="32"/>
      <c r="F302" s="33"/>
      <c r="G302" s="40"/>
      <c r="H302" s="15"/>
      <c r="I302" s="15"/>
      <c r="J302" s="105"/>
      <c r="K302" s="106"/>
      <c r="L302" s="15"/>
      <c r="M302" s="34"/>
      <c r="N302" s="92"/>
      <c r="O302" s="13"/>
      <c r="P302" s="13"/>
      <c r="Q302" s="13"/>
      <c r="R302" s="14"/>
      <c r="S302" s="86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</row>
    <row r="303" spans="1:52" s="87" customFormat="1" x14ac:dyDescent="0.2">
      <c r="A303" s="9"/>
      <c r="B303" s="13"/>
      <c r="C303" s="13"/>
      <c r="D303" s="32"/>
      <c r="E303" s="32"/>
      <c r="F303" s="33"/>
      <c r="G303" s="40"/>
      <c r="H303" s="15"/>
      <c r="I303" s="15"/>
      <c r="J303" s="105"/>
      <c r="K303" s="106"/>
      <c r="L303" s="15"/>
      <c r="M303" s="34"/>
      <c r="N303" s="92"/>
      <c r="O303" s="13"/>
      <c r="P303" s="13"/>
      <c r="Q303" s="13"/>
      <c r="R303" s="14"/>
      <c r="S303" s="86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</row>
    <row r="304" spans="1:52" s="87" customFormat="1" x14ac:dyDescent="0.2">
      <c r="A304" s="9"/>
      <c r="B304" s="13"/>
      <c r="C304" s="13"/>
      <c r="D304" s="32"/>
      <c r="E304" s="32"/>
      <c r="F304" s="33"/>
      <c r="G304" s="40"/>
      <c r="H304" s="15"/>
      <c r="I304" s="15"/>
      <c r="J304" s="105"/>
      <c r="K304" s="106"/>
      <c r="L304" s="15"/>
      <c r="M304" s="34"/>
      <c r="N304" s="92"/>
      <c r="O304" s="13"/>
      <c r="P304" s="13"/>
      <c r="Q304" s="13"/>
      <c r="R304" s="14"/>
      <c r="S304" s="86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</row>
    <row r="305" spans="1:52" s="87" customFormat="1" x14ac:dyDescent="0.2">
      <c r="A305" s="9"/>
      <c r="B305" s="13"/>
      <c r="C305" s="13"/>
      <c r="D305" s="32"/>
      <c r="E305" s="32"/>
      <c r="F305" s="33"/>
      <c r="G305" s="40"/>
      <c r="H305" s="15"/>
      <c r="I305" s="15"/>
      <c r="J305" s="105"/>
      <c r="K305" s="106"/>
      <c r="L305" s="15"/>
      <c r="M305" s="34"/>
      <c r="N305" s="92"/>
      <c r="O305" s="13"/>
      <c r="P305" s="13"/>
      <c r="Q305" s="13"/>
      <c r="R305" s="14"/>
      <c r="S305" s="86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</row>
    <row r="306" spans="1:52" s="87" customFormat="1" x14ac:dyDescent="0.2">
      <c r="A306" s="9"/>
      <c r="B306" s="13"/>
      <c r="C306" s="13"/>
      <c r="D306" s="32"/>
      <c r="E306" s="32"/>
      <c r="F306" s="33"/>
      <c r="G306" s="40"/>
      <c r="H306" s="15"/>
      <c r="I306" s="15"/>
      <c r="J306" s="105"/>
      <c r="K306" s="106"/>
      <c r="L306" s="15"/>
      <c r="M306" s="34"/>
      <c r="N306" s="92"/>
      <c r="O306" s="13"/>
      <c r="P306" s="13"/>
      <c r="Q306" s="13"/>
      <c r="R306" s="14"/>
      <c r="S306" s="86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</row>
    <row r="307" spans="1:52" s="87" customFormat="1" x14ac:dyDescent="0.2">
      <c r="A307" s="9"/>
      <c r="B307" s="13"/>
      <c r="C307" s="13"/>
      <c r="D307" s="32"/>
      <c r="E307" s="32"/>
      <c r="F307" s="68"/>
      <c r="G307" s="40"/>
      <c r="H307" s="15"/>
      <c r="I307" s="15"/>
      <c r="J307" s="105"/>
      <c r="K307" s="106"/>
      <c r="L307" s="15"/>
      <c r="M307" s="34"/>
      <c r="N307" s="92"/>
      <c r="O307" s="13"/>
      <c r="P307" s="13"/>
      <c r="Q307" s="13"/>
      <c r="R307" s="14"/>
      <c r="S307" s="86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</row>
    <row r="308" spans="1:52" s="87" customFormat="1" x14ac:dyDescent="0.2">
      <c r="A308" s="9"/>
      <c r="B308" s="13"/>
      <c r="C308" s="13"/>
      <c r="D308" s="32"/>
      <c r="E308" s="32"/>
      <c r="F308" s="33"/>
      <c r="G308" s="40"/>
      <c r="H308" s="15"/>
      <c r="I308" s="15"/>
      <c r="J308" s="105"/>
      <c r="K308" s="106"/>
      <c r="L308" s="15"/>
      <c r="M308" s="34"/>
      <c r="N308" s="92"/>
      <c r="O308" s="13"/>
      <c r="P308" s="13"/>
      <c r="Q308" s="13"/>
      <c r="R308" s="14"/>
      <c r="S308" s="86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</row>
    <row r="309" spans="1:52" s="87" customFormat="1" x14ac:dyDescent="0.2">
      <c r="A309" s="9"/>
      <c r="B309" s="13"/>
      <c r="C309" s="13"/>
      <c r="D309" s="32"/>
      <c r="E309" s="32"/>
      <c r="F309" s="33"/>
      <c r="G309" s="40"/>
      <c r="H309" s="15"/>
      <c r="I309" s="15"/>
      <c r="J309" s="105"/>
      <c r="K309" s="106"/>
      <c r="L309" s="15"/>
      <c r="M309" s="34"/>
      <c r="N309" s="92"/>
      <c r="O309" s="13"/>
      <c r="P309" s="13"/>
      <c r="Q309" s="13"/>
      <c r="R309" s="14"/>
      <c r="S309" s="86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</row>
    <row r="310" spans="1:52" s="87" customFormat="1" x14ac:dyDescent="0.2">
      <c r="A310" s="9"/>
      <c r="B310" s="13"/>
      <c r="C310" s="13"/>
      <c r="D310" s="32"/>
      <c r="E310" s="32"/>
      <c r="F310" s="33"/>
      <c r="G310" s="40"/>
      <c r="H310" s="15"/>
      <c r="I310" s="15"/>
      <c r="J310" s="105"/>
      <c r="K310" s="106"/>
      <c r="L310" s="15"/>
      <c r="M310" s="34"/>
      <c r="N310" s="92"/>
      <c r="O310" s="13"/>
      <c r="P310" s="13"/>
      <c r="Q310" s="13"/>
      <c r="R310" s="14"/>
      <c r="S310" s="86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</row>
    <row r="311" spans="1:52" s="87" customFormat="1" x14ac:dyDescent="0.2">
      <c r="A311" s="9"/>
      <c r="B311" s="13"/>
      <c r="C311" s="13"/>
      <c r="D311" s="32"/>
      <c r="E311" s="32"/>
      <c r="F311" s="33"/>
      <c r="G311" s="40"/>
      <c r="H311" s="15"/>
      <c r="I311" s="15"/>
      <c r="J311" s="105"/>
      <c r="K311" s="106"/>
      <c r="L311" s="15"/>
      <c r="M311" s="34"/>
      <c r="N311" s="92"/>
      <c r="O311" s="13"/>
      <c r="P311" s="13"/>
      <c r="Q311" s="13"/>
      <c r="R311" s="14"/>
      <c r="S311" s="86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</row>
    <row r="312" spans="1:52" s="87" customFormat="1" x14ac:dyDescent="0.2">
      <c r="A312" s="9"/>
      <c r="B312" s="13"/>
      <c r="C312" s="13"/>
      <c r="D312" s="32"/>
      <c r="E312" s="32"/>
      <c r="F312" s="33"/>
      <c r="G312" s="40"/>
      <c r="H312" s="15"/>
      <c r="I312" s="15"/>
      <c r="J312" s="105"/>
      <c r="K312" s="106"/>
      <c r="L312" s="15"/>
      <c r="M312" s="34"/>
      <c r="N312" s="92"/>
      <c r="O312" s="13"/>
      <c r="P312" s="13"/>
      <c r="Q312" s="13"/>
      <c r="R312" s="14"/>
      <c r="S312" s="86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</row>
    <row r="313" spans="1:52" s="87" customFormat="1" x14ac:dyDescent="0.2">
      <c r="A313" s="9"/>
      <c r="B313" s="13"/>
      <c r="C313" s="13"/>
      <c r="D313" s="32"/>
      <c r="E313" s="32"/>
      <c r="F313" s="33"/>
      <c r="G313" s="40"/>
      <c r="H313" s="15"/>
      <c r="I313" s="15"/>
      <c r="J313" s="105"/>
      <c r="K313" s="106"/>
      <c r="L313" s="15"/>
      <c r="M313" s="34"/>
      <c r="N313" s="92"/>
      <c r="O313" s="13"/>
      <c r="P313" s="13"/>
      <c r="Q313" s="13"/>
      <c r="R313" s="14"/>
      <c r="S313" s="86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</row>
    <row r="314" spans="1:52" s="87" customFormat="1" x14ac:dyDescent="0.2">
      <c r="A314" s="9"/>
      <c r="B314" s="13"/>
      <c r="C314" s="13"/>
      <c r="D314" s="32"/>
      <c r="E314" s="32"/>
      <c r="F314" s="33"/>
      <c r="G314" s="40"/>
      <c r="H314" s="15"/>
      <c r="I314" s="15"/>
      <c r="J314" s="105"/>
      <c r="K314" s="106"/>
      <c r="L314" s="15"/>
      <c r="M314" s="34"/>
      <c r="N314" s="92"/>
      <c r="O314" s="13"/>
      <c r="P314" s="13"/>
      <c r="Q314" s="13"/>
      <c r="R314" s="14"/>
      <c r="S314" s="86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</row>
    <row r="315" spans="1:52" x14ac:dyDescent="0.2">
      <c r="B315" s="13"/>
      <c r="C315" s="13"/>
      <c r="D315" s="32"/>
      <c r="E315" s="32"/>
      <c r="F315" s="33"/>
      <c r="G315" s="40"/>
      <c r="H315" s="15"/>
      <c r="I315" s="15"/>
      <c r="J315" s="105"/>
      <c r="K315" s="106"/>
      <c r="L315" s="15"/>
      <c r="M315" s="34"/>
      <c r="N315" s="92"/>
      <c r="O315" s="13"/>
      <c r="P315" s="13"/>
      <c r="Q315" s="14"/>
      <c r="R315" s="14"/>
      <c r="S315" s="6"/>
      <c r="AZ315" s="9"/>
    </row>
    <row r="316" spans="1:52" x14ac:dyDescent="0.2">
      <c r="B316" s="13"/>
      <c r="C316" s="13"/>
      <c r="D316" s="32"/>
      <c r="E316" s="32"/>
      <c r="F316" s="33"/>
      <c r="G316" s="40"/>
      <c r="H316" s="15"/>
      <c r="I316" s="15"/>
      <c r="J316" s="105"/>
      <c r="K316" s="106"/>
      <c r="L316" s="15"/>
      <c r="M316" s="34"/>
      <c r="N316" s="92"/>
      <c r="O316" s="13"/>
      <c r="P316" s="13"/>
      <c r="Q316" s="14"/>
      <c r="R316" s="14"/>
      <c r="S316" s="6"/>
      <c r="AZ316" s="9"/>
    </row>
    <row r="317" spans="1:52" x14ac:dyDescent="0.2">
      <c r="B317" s="13"/>
      <c r="C317" s="13"/>
      <c r="D317" s="32"/>
      <c r="E317" s="32"/>
      <c r="F317" s="33"/>
      <c r="G317" s="40"/>
      <c r="H317" s="15"/>
      <c r="I317" s="15"/>
      <c r="J317" s="105"/>
      <c r="K317" s="106"/>
      <c r="L317" s="15"/>
      <c r="M317" s="34"/>
      <c r="N317" s="92"/>
      <c r="O317" s="13"/>
      <c r="P317" s="13"/>
      <c r="Q317" s="14"/>
      <c r="R317" s="14"/>
      <c r="S317" s="6"/>
      <c r="AZ317" s="9"/>
    </row>
    <row r="318" spans="1:52" x14ac:dyDescent="0.2">
      <c r="B318" s="13"/>
      <c r="C318" s="13"/>
      <c r="D318" s="32"/>
      <c r="E318" s="32"/>
      <c r="F318" s="33"/>
      <c r="G318" s="40"/>
      <c r="H318" s="15"/>
      <c r="I318" s="15"/>
      <c r="J318" s="105"/>
      <c r="K318" s="106"/>
      <c r="L318" s="15"/>
      <c r="M318" s="34"/>
      <c r="N318" s="92"/>
      <c r="O318" s="13"/>
      <c r="P318" s="13"/>
      <c r="Q318" s="14"/>
      <c r="R318" s="14"/>
      <c r="S318" s="6"/>
      <c r="AZ318" s="9"/>
    </row>
    <row r="319" spans="1:52" x14ac:dyDescent="0.2">
      <c r="B319" s="13"/>
      <c r="C319" s="13"/>
      <c r="D319" s="32"/>
      <c r="E319" s="32"/>
      <c r="F319" s="33"/>
      <c r="G319" s="40"/>
      <c r="H319" s="15"/>
      <c r="I319" s="15"/>
      <c r="J319" s="105"/>
      <c r="K319" s="106"/>
      <c r="L319" s="15"/>
      <c r="M319" s="34"/>
      <c r="N319" s="92"/>
      <c r="O319" s="13"/>
      <c r="P319" s="13"/>
      <c r="Q319" s="14"/>
      <c r="R319" s="14"/>
      <c r="S319" s="6"/>
      <c r="AZ319" s="9"/>
    </row>
    <row r="320" spans="1:52" x14ac:dyDescent="0.2">
      <c r="B320" s="13"/>
      <c r="C320" s="13"/>
      <c r="D320" s="32"/>
      <c r="E320" s="32"/>
      <c r="F320" s="33"/>
      <c r="G320" s="40"/>
      <c r="H320" s="15"/>
      <c r="I320" s="15"/>
      <c r="J320" s="105"/>
      <c r="K320" s="106"/>
      <c r="L320" s="15"/>
      <c r="M320" s="34"/>
      <c r="N320" s="92"/>
      <c r="O320" s="13"/>
      <c r="P320" s="13"/>
      <c r="Q320" s="14"/>
      <c r="R320" s="14"/>
      <c r="S320" s="6"/>
      <c r="AZ320" s="9"/>
    </row>
    <row r="321" spans="2:52" x14ac:dyDescent="0.2">
      <c r="B321" s="13"/>
      <c r="C321" s="13"/>
      <c r="D321" s="32"/>
      <c r="E321" s="32"/>
      <c r="F321" s="33"/>
      <c r="G321" s="40"/>
      <c r="H321" s="15"/>
      <c r="I321" s="15"/>
      <c r="J321" s="105"/>
      <c r="K321" s="106"/>
      <c r="L321" s="15"/>
      <c r="M321" s="34"/>
      <c r="N321" s="92"/>
      <c r="O321" s="13"/>
      <c r="P321" s="13"/>
      <c r="Q321" s="14"/>
      <c r="R321" s="14"/>
      <c r="S321" s="6"/>
      <c r="AZ321" s="9"/>
    </row>
    <row r="322" spans="2:52" x14ac:dyDescent="0.2">
      <c r="B322" s="13"/>
      <c r="C322" s="13"/>
      <c r="D322" s="32"/>
      <c r="E322" s="32"/>
      <c r="F322" s="33"/>
      <c r="G322" s="40"/>
      <c r="H322" s="15"/>
      <c r="I322" s="15"/>
      <c r="J322" s="105"/>
      <c r="K322" s="106"/>
      <c r="L322" s="15"/>
      <c r="M322" s="34"/>
      <c r="N322" s="92"/>
      <c r="O322" s="13"/>
      <c r="P322" s="13"/>
      <c r="Q322" s="14"/>
      <c r="R322" s="14"/>
      <c r="S322" s="6"/>
      <c r="AZ322" s="9"/>
    </row>
    <row r="323" spans="2:52" x14ac:dyDescent="0.2">
      <c r="B323" s="13"/>
      <c r="C323" s="13"/>
      <c r="D323" s="32"/>
      <c r="E323" s="32"/>
      <c r="F323" s="33"/>
      <c r="G323" s="40"/>
      <c r="H323" s="15"/>
      <c r="I323" s="15"/>
      <c r="J323" s="105"/>
      <c r="K323" s="106"/>
      <c r="L323" s="15"/>
      <c r="M323" s="34"/>
      <c r="N323" s="92"/>
      <c r="O323" s="13"/>
      <c r="P323" s="13"/>
      <c r="Q323" s="14"/>
      <c r="R323" s="14"/>
      <c r="S323" s="6"/>
      <c r="AZ323" s="9"/>
    </row>
    <row r="324" spans="2:52" x14ac:dyDescent="0.2">
      <c r="B324" s="13"/>
      <c r="C324" s="13"/>
      <c r="D324" s="32"/>
      <c r="E324" s="32"/>
      <c r="F324" s="33"/>
      <c r="G324" s="40"/>
      <c r="H324" s="15"/>
      <c r="I324" s="15"/>
      <c r="J324" s="105"/>
      <c r="K324" s="106"/>
      <c r="L324" s="15"/>
      <c r="M324" s="34"/>
      <c r="N324" s="92"/>
      <c r="O324" s="13"/>
      <c r="P324" s="13"/>
      <c r="Q324" s="14"/>
      <c r="R324" s="14"/>
      <c r="S324" s="6"/>
      <c r="AZ324" s="9"/>
    </row>
    <row r="325" spans="2:52" ht="15" x14ac:dyDescent="0.2">
      <c r="B325" s="70"/>
      <c r="C325" s="13"/>
      <c r="D325" s="32"/>
      <c r="E325" s="32"/>
      <c r="F325" s="33"/>
      <c r="G325" s="40"/>
      <c r="H325" s="40"/>
      <c r="I325" s="7"/>
      <c r="J325" s="65"/>
      <c r="K325" s="66"/>
      <c r="L325" s="15"/>
      <c r="M325" s="34"/>
      <c r="N325" s="92"/>
      <c r="O325" s="13"/>
      <c r="P325" s="13"/>
      <c r="Q325" s="14"/>
      <c r="R325" s="14"/>
      <c r="S325" s="6"/>
      <c r="AZ325" s="9"/>
    </row>
    <row r="326" spans="2:52" x14ac:dyDescent="0.2">
      <c r="B326" s="13"/>
      <c r="C326" s="13"/>
      <c r="D326" s="32"/>
      <c r="E326" s="32"/>
      <c r="F326" s="33"/>
      <c r="G326" s="40"/>
      <c r="H326" s="67"/>
      <c r="I326" s="7"/>
      <c r="J326" s="105"/>
      <c r="K326" s="106"/>
      <c r="L326" s="15"/>
      <c r="M326" s="34"/>
      <c r="N326" s="92"/>
      <c r="P326" s="13"/>
      <c r="Q326" s="14"/>
      <c r="R326" s="14"/>
      <c r="S326" s="6"/>
      <c r="AZ326" s="9"/>
    </row>
    <row r="327" spans="2:52" x14ac:dyDescent="0.2">
      <c r="B327" s="13"/>
      <c r="C327" s="13"/>
      <c r="D327" s="32"/>
      <c r="E327" s="32"/>
      <c r="F327" s="33"/>
      <c r="G327" s="40"/>
      <c r="H327" s="40"/>
      <c r="I327" s="7"/>
      <c r="J327" s="105"/>
      <c r="K327" s="106"/>
      <c r="L327" s="15"/>
      <c r="M327" s="34"/>
      <c r="N327" s="92"/>
      <c r="O327" s="67"/>
      <c r="P327" s="13"/>
      <c r="Q327" s="14"/>
      <c r="R327" s="14"/>
      <c r="S327" s="6"/>
      <c r="AZ327" s="9"/>
    </row>
    <row r="328" spans="2:52" x14ac:dyDescent="0.2">
      <c r="B328" s="13"/>
      <c r="C328" s="13"/>
      <c r="D328" s="32"/>
      <c r="E328" s="32"/>
      <c r="F328" s="33"/>
      <c r="G328" s="40"/>
      <c r="H328" s="40"/>
      <c r="I328" s="7"/>
      <c r="J328" s="65"/>
      <c r="K328" s="66"/>
      <c r="L328" s="15"/>
      <c r="M328" s="34"/>
      <c r="N328" s="92"/>
      <c r="O328" s="13"/>
      <c r="P328" s="13"/>
      <c r="Q328" s="14"/>
      <c r="R328" s="14"/>
      <c r="S328" s="6"/>
      <c r="AZ328" s="9"/>
    </row>
    <row r="329" spans="2:52" ht="15" x14ac:dyDescent="0.2">
      <c r="B329" s="70"/>
      <c r="C329" s="13"/>
      <c r="D329" s="32"/>
      <c r="E329" s="32"/>
      <c r="F329" s="33"/>
      <c r="G329" s="40"/>
      <c r="H329" s="40"/>
      <c r="I329" s="7"/>
      <c r="J329" s="105"/>
      <c r="K329" s="106"/>
      <c r="L329" s="15"/>
      <c r="M329" s="34"/>
      <c r="N329" s="92"/>
      <c r="O329" s="13"/>
      <c r="P329" s="13"/>
      <c r="Q329" s="14"/>
      <c r="R329" s="14"/>
      <c r="S329" s="6"/>
      <c r="AZ329" s="9"/>
    </row>
    <row r="330" spans="2:52" x14ac:dyDescent="0.2">
      <c r="B330" s="13"/>
      <c r="C330" s="13"/>
      <c r="D330" s="32"/>
      <c r="E330" s="32"/>
      <c r="F330" s="33"/>
      <c r="G330" s="40"/>
      <c r="H330" s="15"/>
      <c r="I330" s="15"/>
      <c r="J330" s="65"/>
      <c r="K330" s="66"/>
      <c r="L330" s="15"/>
      <c r="M330" s="34"/>
      <c r="N330" s="92"/>
      <c r="O330" s="13"/>
      <c r="P330" s="13"/>
      <c r="Q330" s="13"/>
      <c r="R330" s="100"/>
      <c r="S330" s="6"/>
      <c r="AZ330" s="9"/>
    </row>
    <row r="331" spans="2:52" x14ac:dyDescent="0.2">
      <c r="B331" s="13"/>
      <c r="C331" s="13"/>
      <c r="D331" s="32"/>
      <c r="E331" s="32"/>
      <c r="F331" s="33"/>
      <c r="G331" s="40"/>
      <c r="H331" s="15"/>
      <c r="I331" s="15"/>
      <c r="J331" s="65"/>
      <c r="K331" s="66"/>
      <c r="L331" s="15"/>
      <c r="M331" s="34"/>
      <c r="N331" s="92"/>
      <c r="O331" s="13"/>
      <c r="P331" s="13"/>
      <c r="Q331" s="13"/>
      <c r="R331" s="100"/>
      <c r="S331" s="6"/>
      <c r="AZ331" s="9"/>
    </row>
    <row r="332" spans="2:52" x14ac:dyDescent="0.2">
      <c r="B332" s="13"/>
      <c r="C332" s="13"/>
      <c r="D332" s="32"/>
      <c r="E332" s="32"/>
      <c r="F332" s="33"/>
      <c r="G332" s="40"/>
      <c r="H332" s="15"/>
      <c r="I332" s="15"/>
      <c r="J332" s="65"/>
      <c r="K332" s="66"/>
      <c r="L332" s="15"/>
      <c r="M332" s="34"/>
      <c r="N332" s="92"/>
      <c r="O332" s="13"/>
      <c r="P332" s="13"/>
      <c r="Q332" s="13"/>
      <c r="R332" s="14"/>
      <c r="S332" s="6"/>
      <c r="AZ332" s="9"/>
    </row>
    <row r="333" spans="2:52" x14ac:dyDescent="0.2">
      <c r="B333" s="13"/>
      <c r="C333" s="13"/>
      <c r="D333" s="32"/>
      <c r="E333" s="32"/>
      <c r="F333" s="33"/>
      <c r="G333" s="40"/>
      <c r="H333" s="15"/>
      <c r="I333" s="15"/>
      <c r="J333" s="65"/>
      <c r="K333" s="66"/>
      <c r="L333" s="15"/>
      <c r="M333" s="34"/>
      <c r="N333" s="92"/>
      <c r="O333" s="13"/>
      <c r="P333" s="13"/>
      <c r="Q333" s="13"/>
      <c r="R333" s="100"/>
      <c r="S333" s="6"/>
      <c r="AZ333" s="9"/>
    </row>
    <row r="334" spans="2:52" x14ac:dyDescent="0.2">
      <c r="B334" s="13"/>
      <c r="C334" s="13"/>
      <c r="D334" s="32"/>
      <c r="E334" s="32"/>
      <c r="F334" s="33"/>
      <c r="G334" s="40"/>
      <c r="H334" s="40"/>
      <c r="I334" s="7"/>
      <c r="J334" s="65"/>
      <c r="K334" s="66"/>
      <c r="L334" s="15"/>
      <c r="M334" s="34"/>
      <c r="N334" s="92"/>
      <c r="O334" s="13"/>
      <c r="P334" s="13"/>
      <c r="Q334" s="13"/>
      <c r="R334" s="100"/>
      <c r="S334" s="6"/>
      <c r="AZ334" s="9"/>
    </row>
    <row r="335" spans="2:52" x14ac:dyDescent="0.2">
      <c r="B335" s="13"/>
      <c r="C335" s="13"/>
      <c r="D335" s="32"/>
      <c r="E335" s="32"/>
      <c r="F335" s="33"/>
      <c r="G335" s="40"/>
      <c r="H335" s="40"/>
      <c r="I335" s="7"/>
      <c r="J335" s="65"/>
      <c r="K335" s="66"/>
      <c r="L335" s="15"/>
      <c r="M335" s="34"/>
      <c r="N335" s="92"/>
      <c r="O335" s="13"/>
      <c r="P335" s="13"/>
      <c r="Q335" s="13"/>
      <c r="R335" s="100"/>
      <c r="S335" s="6"/>
      <c r="AZ335" s="9"/>
    </row>
    <row r="336" spans="2:52" x14ac:dyDescent="0.2">
      <c r="B336" s="13"/>
      <c r="C336" s="13"/>
      <c r="D336" s="32"/>
      <c r="E336" s="32"/>
      <c r="F336" s="33"/>
      <c r="G336" s="40"/>
      <c r="H336" s="40"/>
      <c r="I336" s="7"/>
      <c r="J336" s="65"/>
      <c r="K336" s="66"/>
      <c r="L336" s="15"/>
      <c r="M336" s="34"/>
      <c r="N336" s="92"/>
      <c r="O336" s="13"/>
      <c r="P336" s="13"/>
      <c r="Q336" s="13"/>
      <c r="R336" s="100"/>
      <c r="S336" s="6"/>
      <c r="AZ336" s="9"/>
    </row>
    <row r="337" spans="2:52" x14ac:dyDescent="0.2">
      <c r="B337" s="13"/>
      <c r="C337" s="13"/>
      <c r="D337" s="32"/>
      <c r="E337" s="32"/>
      <c r="F337" s="33"/>
      <c r="G337" s="40"/>
      <c r="H337" s="40"/>
      <c r="I337" s="7"/>
      <c r="J337" s="65"/>
      <c r="K337" s="66"/>
      <c r="L337" s="15"/>
      <c r="M337" s="34"/>
      <c r="N337" s="92"/>
      <c r="O337" s="13"/>
      <c r="P337" s="13"/>
      <c r="Q337" s="13"/>
      <c r="R337" s="100"/>
      <c r="S337" s="6"/>
      <c r="AZ337" s="9"/>
    </row>
    <row r="338" spans="2:52" x14ac:dyDescent="0.2">
      <c r="B338" s="13"/>
      <c r="C338" s="13"/>
      <c r="D338" s="32"/>
      <c r="E338" s="32"/>
      <c r="F338" s="33"/>
      <c r="G338" s="40"/>
      <c r="H338" s="40"/>
      <c r="I338" s="7"/>
      <c r="J338" s="65"/>
      <c r="K338" s="66"/>
      <c r="L338" s="15"/>
      <c r="M338" s="34"/>
      <c r="N338" s="92"/>
      <c r="O338" s="13"/>
      <c r="P338" s="13"/>
      <c r="Q338" s="13"/>
      <c r="R338" s="100"/>
      <c r="S338" s="6"/>
      <c r="AZ338" s="9"/>
    </row>
    <row r="339" spans="2:52" x14ac:dyDescent="0.2">
      <c r="B339" s="113"/>
      <c r="C339" s="113"/>
      <c r="D339" s="114"/>
      <c r="E339" s="114"/>
      <c r="F339" s="115"/>
      <c r="G339" s="116"/>
      <c r="H339" s="117"/>
      <c r="I339" s="117"/>
      <c r="J339" s="105"/>
      <c r="K339" s="106"/>
      <c r="L339" s="15"/>
      <c r="M339" s="34"/>
      <c r="N339" s="92"/>
      <c r="O339" s="13"/>
      <c r="P339" s="118"/>
      <c r="Q339" s="13"/>
      <c r="R339" s="100"/>
      <c r="S339" s="6"/>
      <c r="AZ339" s="9"/>
    </row>
    <row r="340" spans="2:52" x14ac:dyDescent="0.2">
      <c r="B340" s="13"/>
      <c r="C340" s="13"/>
      <c r="D340" s="108"/>
      <c r="E340" s="108"/>
      <c r="F340" s="109"/>
      <c r="G340" s="110"/>
      <c r="H340" s="111"/>
      <c r="I340" s="111"/>
      <c r="J340" s="105"/>
      <c r="K340" s="106"/>
      <c r="L340" s="15"/>
      <c r="M340" s="34"/>
      <c r="N340" s="92"/>
      <c r="O340" s="13"/>
      <c r="P340" s="112"/>
      <c r="Q340" s="13"/>
      <c r="R340" s="100"/>
      <c r="S340" s="6"/>
      <c r="AZ340" s="9"/>
    </row>
    <row r="341" spans="2:52" x14ac:dyDescent="0.2">
      <c r="B341" s="13"/>
      <c r="C341" s="13"/>
      <c r="D341" s="108"/>
      <c r="E341" s="108"/>
      <c r="F341" s="109"/>
      <c r="G341" s="110"/>
      <c r="H341" s="111"/>
      <c r="I341" s="111"/>
      <c r="J341" s="105"/>
      <c r="K341" s="106"/>
      <c r="L341" s="15"/>
      <c r="M341" s="34"/>
      <c r="N341" s="92"/>
      <c r="O341" s="13"/>
      <c r="P341" s="112"/>
      <c r="Q341" s="13"/>
      <c r="R341" s="100"/>
      <c r="S341" s="6"/>
      <c r="AZ341" s="9"/>
    </row>
    <row r="342" spans="2:52" x14ac:dyDescent="0.2">
      <c r="B342" s="13"/>
      <c r="C342" s="13"/>
      <c r="D342" s="108"/>
      <c r="E342" s="108"/>
      <c r="F342" s="109"/>
      <c r="G342" s="110"/>
      <c r="H342" s="111"/>
      <c r="I342" s="111"/>
      <c r="J342" s="105"/>
      <c r="K342" s="106"/>
      <c r="L342" s="15"/>
      <c r="M342" s="34"/>
      <c r="N342" s="92"/>
      <c r="O342" s="13"/>
      <c r="P342" s="112"/>
      <c r="Q342" s="13"/>
      <c r="R342" s="100"/>
      <c r="S342" s="6"/>
      <c r="AZ342" s="9"/>
    </row>
    <row r="343" spans="2:52" x14ac:dyDescent="0.2">
      <c r="B343" s="13"/>
      <c r="C343" s="13"/>
      <c r="D343" s="108"/>
      <c r="E343" s="108"/>
      <c r="F343" s="109"/>
      <c r="G343" s="110"/>
      <c r="H343" s="111"/>
      <c r="I343" s="111"/>
      <c r="J343" s="105"/>
      <c r="K343" s="106"/>
      <c r="L343" s="15"/>
      <c r="M343" s="34"/>
      <c r="N343" s="92"/>
      <c r="O343" s="13"/>
      <c r="P343" s="112"/>
      <c r="Q343" s="13"/>
      <c r="R343" s="100"/>
      <c r="S343" s="6"/>
      <c r="AZ343" s="9"/>
    </row>
    <row r="344" spans="2:52" x14ac:dyDescent="0.2">
      <c r="B344" s="13"/>
      <c r="C344" s="13"/>
      <c r="D344" s="108"/>
      <c r="E344" s="108"/>
      <c r="F344" s="109"/>
      <c r="G344" s="110"/>
      <c r="H344" s="111"/>
      <c r="I344" s="111"/>
      <c r="J344" s="105"/>
      <c r="K344" s="106"/>
      <c r="L344" s="15"/>
      <c r="M344" s="34"/>
      <c r="N344" s="92"/>
      <c r="O344" s="13"/>
      <c r="P344" s="112"/>
      <c r="Q344" s="13"/>
      <c r="R344" s="100"/>
      <c r="S344" s="6"/>
      <c r="AZ344" s="9"/>
    </row>
    <row r="345" spans="2:52" x14ac:dyDescent="0.2">
      <c r="B345" s="13"/>
      <c r="C345" s="13"/>
      <c r="D345" s="32"/>
      <c r="E345" s="32"/>
      <c r="F345" s="33"/>
      <c r="G345" s="40"/>
      <c r="H345" s="40"/>
      <c r="I345" s="7"/>
      <c r="J345" s="65"/>
      <c r="K345" s="66"/>
      <c r="L345" s="15"/>
      <c r="M345" s="34"/>
      <c r="N345" s="92"/>
      <c r="O345" s="13"/>
      <c r="P345" s="13"/>
      <c r="Q345" s="13"/>
      <c r="R345" s="100"/>
      <c r="S345" s="6"/>
      <c r="AZ345" s="9"/>
    </row>
    <row r="346" spans="2:52" x14ac:dyDescent="0.2">
      <c r="B346" s="13"/>
      <c r="C346" s="13"/>
      <c r="D346" s="108"/>
      <c r="E346" s="108"/>
      <c r="F346" s="109"/>
      <c r="G346" s="110"/>
      <c r="H346" s="111"/>
      <c r="I346" s="111"/>
      <c r="J346" s="105"/>
      <c r="K346" s="106"/>
      <c r="L346" s="15"/>
      <c r="M346" s="34"/>
      <c r="N346" s="92"/>
      <c r="O346" s="13"/>
      <c r="Q346" s="13"/>
      <c r="R346" s="100"/>
      <c r="S346" s="6"/>
      <c r="AZ346" s="9"/>
    </row>
    <row r="347" spans="2:52" x14ac:dyDescent="0.2">
      <c r="B347" s="13"/>
      <c r="C347" s="13"/>
      <c r="D347" s="108"/>
      <c r="E347" s="108"/>
      <c r="F347" s="109"/>
      <c r="G347" s="110"/>
      <c r="H347" s="111"/>
      <c r="I347" s="111"/>
      <c r="J347" s="105"/>
      <c r="K347" s="106"/>
      <c r="L347" s="15"/>
      <c r="M347" s="34"/>
      <c r="N347" s="92"/>
      <c r="O347" s="13"/>
      <c r="Q347" s="13"/>
      <c r="R347" s="100"/>
      <c r="S347" s="6"/>
      <c r="AZ347" s="9"/>
    </row>
    <row r="348" spans="2:52" x14ac:dyDescent="0.2">
      <c r="B348" s="13"/>
      <c r="C348" s="13"/>
      <c r="D348" s="32"/>
      <c r="E348" s="32"/>
      <c r="F348" s="33"/>
      <c r="G348" s="40"/>
      <c r="H348" s="40"/>
      <c r="I348" s="7"/>
      <c r="J348" s="65"/>
      <c r="K348" s="66"/>
      <c r="L348" s="15"/>
      <c r="M348" s="34"/>
      <c r="N348" s="92"/>
      <c r="O348" s="13"/>
      <c r="P348" s="13"/>
      <c r="Q348" s="13"/>
      <c r="R348" s="100"/>
      <c r="S348" s="6"/>
      <c r="AZ348" s="9"/>
    </row>
    <row r="349" spans="2:52" x14ac:dyDescent="0.2">
      <c r="B349" s="13"/>
      <c r="C349" s="13"/>
      <c r="D349" s="32"/>
      <c r="E349" s="32"/>
      <c r="F349" s="33"/>
      <c r="G349" s="40"/>
      <c r="H349" s="40"/>
      <c r="I349" s="7"/>
      <c r="J349" s="65"/>
      <c r="K349" s="66"/>
      <c r="L349" s="15"/>
      <c r="M349" s="34"/>
      <c r="N349" s="92"/>
      <c r="O349" s="13"/>
      <c r="P349" s="13"/>
      <c r="Q349" s="13"/>
      <c r="R349" s="100"/>
      <c r="S349" s="6"/>
      <c r="AZ349" s="9"/>
    </row>
    <row r="350" spans="2:52" x14ac:dyDescent="0.2">
      <c r="B350" s="13"/>
      <c r="C350" s="13"/>
      <c r="D350" s="32"/>
      <c r="E350" s="32"/>
      <c r="F350" s="33"/>
      <c r="G350" s="40"/>
      <c r="H350" s="40"/>
      <c r="I350" s="7"/>
      <c r="J350" s="65"/>
      <c r="K350" s="66"/>
      <c r="L350" s="15"/>
      <c r="M350" s="34"/>
      <c r="N350" s="92"/>
      <c r="O350" s="13"/>
      <c r="P350" s="13"/>
      <c r="Q350" s="13"/>
      <c r="R350" s="14"/>
      <c r="S350" s="6"/>
      <c r="AZ350" s="9"/>
    </row>
    <row r="351" spans="2:52" x14ac:dyDescent="0.2">
      <c r="B351" s="13"/>
      <c r="C351" s="13"/>
      <c r="D351" s="32"/>
      <c r="E351" s="32"/>
      <c r="F351" s="33"/>
      <c r="G351" s="83"/>
      <c r="H351" s="40"/>
      <c r="I351" s="7"/>
      <c r="J351" s="65"/>
      <c r="K351" s="66"/>
      <c r="L351" s="15"/>
      <c r="M351" s="34"/>
      <c r="N351" s="92"/>
      <c r="O351" s="13"/>
      <c r="P351" s="13"/>
      <c r="Q351" s="13"/>
      <c r="R351" s="14"/>
      <c r="S351" s="6"/>
      <c r="AZ351" s="9"/>
    </row>
    <row r="352" spans="2:52" x14ac:dyDescent="0.2">
      <c r="B352" s="13"/>
      <c r="C352" s="13"/>
      <c r="D352" s="32"/>
      <c r="E352" s="32"/>
      <c r="F352" s="33"/>
      <c r="G352" s="83"/>
      <c r="H352" s="40"/>
      <c r="I352" s="7"/>
      <c r="J352" s="65"/>
      <c r="K352" s="66"/>
      <c r="L352" s="15"/>
      <c r="M352" s="34"/>
      <c r="N352" s="92"/>
      <c r="O352" s="13"/>
      <c r="P352" s="13"/>
      <c r="Q352" s="13"/>
      <c r="R352" s="14"/>
      <c r="S352" s="6"/>
      <c r="AZ352" s="9"/>
    </row>
    <row r="353" spans="2:52" x14ac:dyDescent="0.2">
      <c r="B353" s="13"/>
      <c r="C353" s="13"/>
      <c r="D353" s="32"/>
      <c r="E353" s="32"/>
      <c r="F353" s="33"/>
      <c r="G353" s="83"/>
      <c r="H353" s="40"/>
      <c r="I353" s="7"/>
      <c r="J353" s="65"/>
      <c r="K353" s="66"/>
      <c r="L353" s="15"/>
      <c r="M353" s="34"/>
      <c r="N353" s="92"/>
      <c r="O353" s="13"/>
      <c r="P353" s="13"/>
      <c r="Q353" s="13"/>
      <c r="R353" s="14"/>
      <c r="S353" s="6"/>
      <c r="AZ353" s="9"/>
    </row>
    <row r="354" spans="2:52" ht="15" x14ac:dyDescent="0.2">
      <c r="B354" s="70"/>
      <c r="C354" s="13"/>
      <c r="D354" s="32"/>
      <c r="E354" s="32"/>
      <c r="F354" s="33"/>
      <c r="G354" s="7"/>
      <c r="H354" s="7"/>
      <c r="J354" s="65"/>
      <c r="K354" s="66"/>
      <c r="L354" s="15"/>
      <c r="M354" s="34"/>
      <c r="N354" s="92"/>
      <c r="O354" s="13"/>
      <c r="P354" s="82"/>
      <c r="Q354" s="54"/>
      <c r="R354" s="14"/>
      <c r="S354" s="6"/>
      <c r="AZ354" s="9"/>
    </row>
    <row r="355" spans="2:52" x14ac:dyDescent="0.2">
      <c r="B355" s="13"/>
      <c r="C355" s="13"/>
      <c r="D355" s="32"/>
      <c r="E355" s="32"/>
      <c r="F355" s="33"/>
      <c r="G355" s="7"/>
      <c r="I355" s="7"/>
      <c r="J355" s="65"/>
      <c r="K355" s="66"/>
      <c r="L355" s="15"/>
      <c r="M355" s="34"/>
      <c r="N355" s="92"/>
      <c r="O355" s="13"/>
      <c r="P355" s="82"/>
      <c r="Q355" s="54"/>
      <c r="R355" s="14"/>
      <c r="S355" s="6"/>
      <c r="AZ355" s="9"/>
    </row>
    <row r="356" spans="2:52" x14ac:dyDescent="0.2">
      <c r="B356" s="13"/>
      <c r="C356" s="13"/>
      <c r="D356" s="32"/>
      <c r="E356" s="32"/>
      <c r="F356" s="33"/>
      <c r="G356" s="7"/>
      <c r="H356" s="7"/>
      <c r="I356" s="7"/>
      <c r="J356" s="65"/>
      <c r="K356" s="66"/>
      <c r="L356" s="15"/>
      <c r="M356" s="34"/>
      <c r="N356" s="92"/>
      <c r="O356" s="13"/>
      <c r="P356" s="82"/>
      <c r="Q356" s="54"/>
      <c r="R356" s="14"/>
      <c r="S356" s="6"/>
      <c r="AZ356" s="9"/>
    </row>
    <row r="357" spans="2:52" x14ac:dyDescent="0.2">
      <c r="B357" s="13"/>
      <c r="C357" s="13"/>
      <c r="D357" s="32"/>
      <c r="E357" s="32"/>
      <c r="F357" s="33"/>
      <c r="G357" s="7"/>
      <c r="H357" s="7"/>
      <c r="I357" s="7"/>
      <c r="J357" s="65"/>
      <c r="K357" s="66"/>
      <c r="L357" s="15"/>
      <c r="M357" s="34"/>
      <c r="N357" s="92"/>
      <c r="O357" s="13"/>
      <c r="P357" s="82"/>
      <c r="Q357" s="54"/>
      <c r="R357" s="14"/>
      <c r="S357" s="6"/>
      <c r="AZ357" s="9"/>
    </row>
    <row r="358" spans="2:52" x14ac:dyDescent="0.2">
      <c r="B358" s="13"/>
      <c r="C358" s="13"/>
      <c r="D358" s="32"/>
      <c r="E358" s="32"/>
      <c r="F358" s="33"/>
      <c r="G358" s="7"/>
      <c r="H358" s="40"/>
      <c r="I358" s="7"/>
      <c r="J358" s="65"/>
      <c r="K358" s="66"/>
      <c r="L358" s="15"/>
      <c r="M358" s="34"/>
      <c r="N358" s="92"/>
      <c r="O358" s="13"/>
      <c r="P358" s="13"/>
      <c r="Q358" s="13"/>
      <c r="R358" s="14"/>
      <c r="S358" s="6"/>
      <c r="AZ358" s="9"/>
    </row>
    <row r="359" spans="2:52" x14ac:dyDescent="0.2">
      <c r="B359" s="13"/>
      <c r="C359" s="13"/>
      <c r="D359" s="32"/>
      <c r="E359" s="32"/>
      <c r="F359" s="33"/>
      <c r="G359" s="7"/>
      <c r="H359" s="40"/>
      <c r="I359" s="7"/>
      <c r="J359" s="65"/>
      <c r="K359" s="66"/>
      <c r="L359" s="15"/>
      <c r="M359" s="34"/>
      <c r="N359" s="92"/>
      <c r="O359" s="13"/>
      <c r="P359" s="13"/>
      <c r="Q359" s="13"/>
      <c r="R359" s="14"/>
      <c r="S359" s="6"/>
      <c r="AZ359" s="9"/>
    </row>
    <row r="360" spans="2:52" x14ac:dyDescent="0.2">
      <c r="B360" s="13"/>
      <c r="C360" s="13"/>
      <c r="D360" s="32"/>
      <c r="E360" s="32"/>
      <c r="F360" s="33"/>
      <c r="G360" s="7"/>
      <c r="H360" s="40"/>
      <c r="I360" s="7"/>
      <c r="J360" s="65"/>
      <c r="K360" s="66"/>
      <c r="L360" s="15"/>
      <c r="M360" s="34"/>
      <c r="N360" s="92"/>
      <c r="O360" s="13"/>
      <c r="P360" s="13"/>
      <c r="Q360" s="13"/>
      <c r="R360" s="13"/>
      <c r="S360" s="6"/>
      <c r="AZ360" s="9"/>
    </row>
    <row r="361" spans="2:52" x14ac:dyDescent="0.2">
      <c r="B361" s="13"/>
      <c r="C361" s="13"/>
      <c r="D361" s="32"/>
      <c r="E361" s="32"/>
      <c r="F361" s="33"/>
      <c r="G361" s="7"/>
      <c r="H361" s="40"/>
      <c r="I361" s="7"/>
      <c r="J361" s="65"/>
      <c r="K361" s="66"/>
      <c r="L361" s="15"/>
      <c r="M361" s="34"/>
      <c r="N361" s="92"/>
      <c r="O361" s="13"/>
      <c r="P361" s="13"/>
      <c r="Q361" s="13"/>
      <c r="R361" s="14"/>
      <c r="S361" s="6"/>
      <c r="AZ361" s="9"/>
    </row>
    <row r="362" spans="2:52" x14ac:dyDescent="0.2">
      <c r="B362" s="13"/>
      <c r="C362" s="13"/>
      <c r="D362" s="32"/>
      <c r="E362" s="32"/>
      <c r="F362" s="33"/>
      <c r="G362" s="7"/>
      <c r="H362" s="40"/>
      <c r="I362" s="7"/>
      <c r="J362" s="65"/>
      <c r="K362" s="66"/>
      <c r="L362" s="15"/>
      <c r="M362" s="34"/>
      <c r="N362" s="92"/>
      <c r="O362" s="13"/>
      <c r="P362" s="13"/>
      <c r="Q362" s="13"/>
      <c r="R362" s="13"/>
      <c r="S362" s="6"/>
      <c r="AZ362" s="9"/>
    </row>
    <row r="363" spans="2:52" x14ac:dyDescent="0.2">
      <c r="B363" s="13"/>
      <c r="C363" s="13"/>
      <c r="D363" s="32"/>
      <c r="E363" s="32"/>
      <c r="F363" s="33"/>
      <c r="G363" s="7"/>
      <c r="H363" s="40"/>
      <c r="I363" s="7"/>
      <c r="J363" s="65"/>
      <c r="K363" s="66"/>
      <c r="L363" s="15"/>
      <c r="M363" s="34"/>
      <c r="N363" s="92"/>
      <c r="O363" s="13"/>
      <c r="P363" s="13"/>
      <c r="R363" s="13"/>
      <c r="S363" s="6"/>
      <c r="AZ363" s="9"/>
    </row>
    <row r="364" spans="2:52" x14ac:dyDescent="0.2">
      <c r="B364" s="13"/>
      <c r="C364" s="13"/>
      <c r="D364" s="32"/>
      <c r="E364" s="32"/>
      <c r="F364" s="33"/>
      <c r="G364" s="7"/>
      <c r="H364" s="40"/>
      <c r="I364" s="7"/>
      <c r="J364" s="65"/>
      <c r="K364" s="66"/>
      <c r="L364" s="15"/>
      <c r="M364" s="34"/>
      <c r="N364" s="92"/>
      <c r="O364" s="13"/>
      <c r="P364" s="13"/>
      <c r="Q364" s="13"/>
      <c r="R364" s="13"/>
      <c r="S364" s="6"/>
      <c r="AZ364" s="9"/>
    </row>
    <row r="365" spans="2:52" x14ac:dyDescent="0.2">
      <c r="B365" s="13"/>
      <c r="C365" s="13"/>
      <c r="D365" s="32"/>
      <c r="E365" s="32"/>
      <c r="F365" s="33"/>
      <c r="G365" s="7"/>
      <c r="H365" s="40"/>
      <c r="I365" s="7"/>
      <c r="J365" s="65"/>
      <c r="K365" s="66"/>
      <c r="L365" s="15"/>
      <c r="M365" s="34"/>
      <c r="N365" s="92"/>
      <c r="O365" s="13"/>
      <c r="P365" s="13"/>
      <c r="Q365" s="13"/>
      <c r="R365" s="13"/>
      <c r="S365" s="6"/>
      <c r="AZ365" s="9"/>
    </row>
    <row r="366" spans="2:52" x14ac:dyDescent="0.2">
      <c r="B366" s="13"/>
      <c r="C366" s="13"/>
      <c r="D366" s="32"/>
      <c r="E366" s="32"/>
      <c r="F366" s="33"/>
      <c r="G366" s="7"/>
      <c r="H366" s="40"/>
      <c r="I366" s="7"/>
      <c r="J366" s="65"/>
      <c r="K366" s="66"/>
      <c r="L366" s="15"/>
      <c r="M366" s="34"/>
      <c r="N366" s="92"/>
      <c r="O366" s="13"/>
      <c r="P366" s="13"/>
      <c r="Q366" s="13"/>
      <c r="R366" s="13"/>
      <c r="S366" s="6"/>
      <c r="AZ366" s="9"/>
    </row>
    <row r="367" spans="2:52" x14ac:dyDescent="0.2">
      <c r="B367" s="13"/>
      <c r="C367" s="13"/>
      <c r="D367" s="32"/>
      <c r="E367" s="32"/>
      <c r="F367" s="33"/>
      <c r="G367" s="7"/>
      <c r="H367" s="40"/>
      <c r="I367" s="7"/>
      <c r="J367" s="65"/>
      <c r="K367" s="66"/>
      <c r="L367" s="15"/>
      <c r="M367" s="34"/>
      <c r="N367" s="92"/>
      <c r="O367" s="13"/>
      <c r="P367" s="13"/>
      <c r="Q367" s="13"/>
      <c r="R367" s="13"/>
      <c r="S367" s="6"/>
      <c r="AZ367" s="9"/>
    </row>
    <row r="368" spans="2:52" x14ac:dyDescent="0.2">
      <c r="B368" s="13"/>
      <c r="C368" s="13"/>
      <c r="D368" s="32"/>
      <c r="E368" s="32"/>
      <c r="F368" s="33"/>
      <c r="G368" s="7"/>
      <c r="H368" s="40"/>
      <c r="I368" s="7"/>
      <c r="J368" s="65"/>
      <c r="K368" s="66"/>
      <c r="L368" s="15"/>
      <c r="M368" s="34"/>
      <c r="N368" s="92"/>
      <c r="O368" s="13"/>
      <c r="P368" s="13"/>
      <c r="Q368" s="13"/>
      <c r="R368" s="13"/>
      <c r="S368" s="6"/>
      <c r="AZ368" s="9"/>
    </row>
    <row r="369" spans="2:52" x14ac:dyDescent="0.2">
      <c r="B369" s="13"/>
      <c r="C369" s="13"/>
      <c r="D369" s="32"/>
      <c r="E369" s="32"/>
      <c r="F369" s="33"/>
      <c r="G369" s="7"/>
      <c r="H369" s="40"/>
      <c r="I369" s="7"/>
      <c r="J369" s="65"/>
      <c r="K369" s="66"/>
      <c r="L369" s="15"/>
      <c r="M369" s="34"/>
      <c r="N369" s="92"/>
      <c r="O369" s="13"/>
      <c r="P369" s="13"/>
      <c r="Q369" s="13"/>
      <c r="R369" s="13"/>
      <c r="S369" s="6"/>
      <c r="AZ369" s="9"/>
    </row>
    <row r="370" spans="2:52" x14ac:dyDescent="0.2">
      <c r="B370" s="13"/>
      <c r="C370" s="13"/>
      <c r="D370" s="32"/>
      <c r="E370" s="32"/>
      <c r="F370" s="33"/>
      <c r="G370" s="7"/>
      <c r="H370" s="40"/>
      <c r="I370" s="7"/>
      <c r="J370" s="65"/>
      <c r="K370" s="66"/>
      <c r="L370" s="15"/>
      <c r="M370" s="34"/>
      <c r="N370" s="92"/>
      <c r="O370" s="13"/>
      <c r="P370" s="13"/>
      <c r="Q370" s="13"/>
      <c r="R370" s="13"/>
      <c r="S370" s="6"/>
      <c r="AZ370" s="9"/>
    </row>
    <row r="371" spans="2:52" x14ac:dyDescent="0.2">
      <c r="B371" s="13"/>
      <c r="C371" s="13"/>
      <c r="D371" s="32"/>
      <c r="E371" s="32"/>
      <c r="F371" s="33"/>
      <c r="G371" s="7"/>
      <c r="H371" s="40"/>
      <c r="I371" s="7"/>
      <c r="J371" s="65"/>
      <c r="K371" s="66"/>
      <c r="L371" s="15"/>
      <c r="M371" s="34"/>
      <c r="N371" s="92"/>
      <c r="O371" s="13"/>
      <c r="P371" s="13"/>
      <c r="Q371" s="13"/>
      <c r="R371" s="13"/>
      <c r="S371" s="6"/>
      <c r="AZ371" s="9"/>
    </row>
    <row r="372" spans="2:52" x14ac:dyDescent="0.2">
      <c r="B372" s="13"/>
      <c r="C372" s="6"/>
      <c r="D372" s="32"/>
      <c r="E372" s="32"/>
      <c r="F372" s="33"/>
      <c r="G372" s="40"/>
      <c r="H372" s="7"/>
      <c r="I372" s="7"/>
      <c r="J372" s="65"/>
      <c r="K372" s="66"/>
      <c r="L372" s="15"/>
      <c r="M372" s="34"/>
      <c r="N372" s="14"/>
      <c r="O372" s="13"/>
      <c r="P372" s="13"/>
      <c r="Q372" s="13"/>
      <c r="R372" s="54"/>
      <c r="S372" s="6"/>
      <c r="AZ372" s="9"/>
    </row>
    <row r="373" spans="2:52" x14ac:dyDescent="0.2">
      <c r="B373" s="13"/>
      <c r="C373" s="6"/>
      <c r="D373" s="32"/>
      <c r="E373" s="32"/>
      <c r="F373" s="33"/>
      <c r="G373" s="40"/>
      <c r="H373" s="7"/>
      <c r="I373" s="7"/>
      <c r="J373" s="65"/>
      <c r="K373" s="66"/>
      <c r="L373" s="15"/>
      <c r="M373" s="34"/>
      <c r="N373" s="14"/>
      <c r="O373" s="13"/>
      <c r="P373" s="13"/>
      <c r="Q373" s="13"/>
      <c r="R373" s="54"/>
      <c r="S373" s="6"/>
      <c r="AZ373" s="9"/>
    </row>
    <row r="374" spans="2:52" x14ac:dyDescent="0.2">
      <c r="B374" s="13"/>
      <c r="C374" s="6"/>
      <c r="D374" s="32"/>
      <c r="E374" s="32"/>
      <c r="F374" s="33"/>
      <c r="G374" s="40"/>
      <c r="H374" s="7"/>
      <c r="I374" s="7"/>
      <c r="J374" s="65"/>
      <c r="K374" s="66"/>
      <c r="L374" s="15"/>
      <c r="M374" s="34"/>
      <c r="N374" s="14"/>
      <c r="O374" s="13"/>
      <c r="P374" s="13"/>
      <c r="Q374" s="13"/>
      <c r="R374" s="54"/>
      <c r="S374" s="6"/>
      <c r="AZ374" s="9"/>
    </row>
    <row r="375" spans="2:52" x14ac:dyDescent="0.2">
      <c r="B375" s="13"/>
      <c r="C375" s="6"/>
      <c r="D375" s="32"/>
      <c r="E375" s="32"/>
      <c r="F375" s="33"/>
      <c r="G375" s="40"/>
      <c r="H375" s="7"/>
      <c r="I375" s="7"/>
      <c r="J375" s="65"/>
      <c r="K375" s="66"/>
      <c r="L375" s="15"/>
      <c r="M375" s="34"/>
      <c r="N375" s="14"/>
      <c r="O375" s="13"/>
      <c r="P375" s="13"/>
      <c r="Q375" s="13"/>
      <c r="R375" s="54"/>
      <c r="S375" s="6"/>
      <c r="AZ375" s="9"/>
    </row>
    <row r="376" spans="2:52" s="9" customFormat="1" x14ac:dyDescent="0.2">
      <c r="B376" s="11"/>
      <c r="C376" s="11"/>
      <c r="D376" s="25"/>
      <c r="E376" s="47"/>
      <c r="F376" s="27"/>
      <c r="G376" s="12"/>
      <c r="H376" s="20"/>
      <c r="I376" s="18"/>
      <c r="J376" s="18"/>
      <c r="K376" s="44"/>
      <c r="L376" s="11"/>
      <c r="M376" s="11"/>
      <c r="N376" s="11"/>
      <c r="O376" s="72"/>
      <c r="P376" s="72"/>
      <c r="Q376" s="72"/>
      <c r="R376" s="49"/>
    </row>
    <row r="377" spans="2:52" s="9" customFormat="1" x14ac:dyDescent="0.2">
      <c r="B377" s="10"/>
      <c r="C377" s="11"/>
      <c r="D377" s="25"/>
      <c r="E377" s="47"/>
      <c r="F377" s="27"/>
      <c r="G377" s="12"/>
      <c r="H377" s="20"/>
      <c r="I377" s="18"/>
      <c r="J377" s="18"/>
      <c r="K377" s="44"/>
      <c r="L377" s="11"/>
      <c r="M377" s="11"/>
      <c r="N377" s="11"/>
      <c r="O377" s="72"/>
      <c r="P377" s="72"/>
      <c r="Q377" s="72"/>
      <c r="R377" s="49"/>
    </row>
    <row r="378" spans="2:52" s="9" customFormat="1" x14ac:dyDescent="0.2">
      <c r="B378" s="10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72"/>
      <c r="P378" s="72"/>
      <c r="Q378" s="72"/>
      <c r="R378" s="49"/>
    </row>
    <row r="379" spans="2:52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11"/>
      <c r="P379" s="72"/>
      <c r="Q379" s="72"/>
      <c r="R379" s="49"/>
    </row>
    <row r="380" spans="2:52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11"/>
      <c r="P380" s="72"/>
      <c r="Q380" s="72"/>
      <c r="R380" s="49"/>
    </row>
    <row r="381" spans="2:52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72"/>
      <c r="Q381" s="72"/>
      <c r="R381" s="49"/>
    </row>
    <row r="382" spans="2:52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72"/>
      <c r="Q382" s="72"/>
      <c r="R382" s="49"/>
    </row>
    <row r="383" spans="2:52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72"/>
      <c r="Q383" s="72"/>
      <c r="R383" s="49"/>
    </row>
    <row r="384" spans="2:52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72"/>
      <c r="Q384" s="72"/>
      <c r="R384" s="49"/>
    </row>
    <row r="385" spans="2:18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72"/>
      <c r="Q385" s="72"/>
      <c r="R385" s="49"/>
    </row>
    <row r="386" spans="2:18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72"/>
      <c r="Q386" s="72"/>
      <c r="R386" s="49"/>
    </row>
    <row r="387" spans="2:18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72"/>
      <c r="Q387" s="72"/>
      <c r="R387" s="49"/>
    </row>
    <row r="388" spans="2:18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72"/>
      <c r="Q388" s="72"/>
      <c r="R388" s="49"/>
    </row>
    <row r="389" spans="2:18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72"/>
      <c r="Q389" s="72"/>
      <c r="R389" s="49"/>
    </row>
    <row r="390" spans="2:18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72"/>
      <c r="Q390" s="72"/>
      <c r="R390" s="49"/>
    </row>
    <row r="391" spans="2:18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72"/>
      <c r="Q391" s="72"/>
      <c r="R391" s="49"/>
    </row>
    <row r="392" spans="2:18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72"/>
      <c r="Q392" s="72"/>
      <c r="R392" s="49"/>
    </row>
    <row r="393" spans="2:18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72"/>
      <c r="Q393" s="72"/>
      <c r="R393" s="49"/>
    </row>
    <row r="394" spans="2:18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72"/>
      <c r="Q394" s="72"/>
      <c r="R394" s="49"/>
    </row>
    <row r="395" spans="2:18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72"/>
      <c r="Q395" s="72"/>
      <c r="R395" s="49"/>
    </row>
    <row r="396" spans="2:18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72"/>
      <c r="Q396" s="72"/>
      <c r="R396" s="49"/>
    </row>
    <row r="397" spans="2:18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72"/>
      <c r="Q397" s="72"/>
      <c r="R397" s="49"/>
    </row>
    <row r="398" spans="2:18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72"/>
      <c r="Q398" s="72"/>
      <c r="R398" s="49"/>
    </row>
    <row r="399" spans="2:18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72"/>
      <c r="Q399" s="72"/>
      <c r="R399" s="49"/>
    </row>
    <row r="400" spans="2:18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72"/>
      <c r="Q400" s="72"/>
      <c r="R400" s="49"/>
    </row>
    <row r="401" spans="2:18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72"/>
      <c r="Q401" s="72"/>
      <c r="R401" s="49"/>
    </row>
    <row r="402" spans="2:18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72"/>
      <c r="Q402" s="72"/>
      <c r="R402" s="49"/>
    </row>
    <row r="403" spans="2:18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72"/>
      <c r="Q403" s="72"/>
      <c r="R403" s="49"/>
    </row>
    <row r="404" spans="2:18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72"/>
      <c r="Q404" s="72"/>
      <c r="R404" s="49"/>
    </row>
    <row r="405" spans="2:18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72"/>
      <c r="Q405" s="72"/>
      <c r="R405" s="49"/>
    </row>
    <row r="406" spans="2:18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72"/>
      <c r="Q406" s="72"/>
      <c r="R406" s="49"/>
    </row>
    <row r="407" spans="2:18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72"/>
      <c r="Q407" s="72"/>
      <c r="R407" s="49"/>
    </row>
    <row r="408" spans="2:18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72"/>
      <c r="Q408" s="72"/>
      <c r="R408" s="49"/>
    </row>
    <row r="409" spans="2:18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72"/>
      <c r="Q409" s="72"/>
      <c r="R409" s="49"/>
    </row>
    <row r="410" spans="2:18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72"/>
      <c r="Q410" s="72"/>
      <c r="R410" s="49"/>
    </row>
    <row r="411" spans="2:18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72"/>
      <c r="Q411" s="72"/>
      <c r="R411" s="49"/>
    </row>
    <row r="412" spans="2:18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72"/>
      <c r="Q412" s="72"/>
      <c r="R412" s="49"/>
    </row>
    <row r="413" spans="2:18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72"/>
      <c r="Q413" s="72"/>
      <c r="R413" s="49"/>
    </row>
    <row r="414" spans="2:18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72"/>
      <c r="Q414" s="72"/>
      <c r="R414" s="49"/>
    </row>
    <row r="415" spans="2:18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72"/>
      <c r="Q415" s="72"/>
      <c r="R415" s="49"/>
    </row>
    <row r="416" spans="2:18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72"/>
      <c r="Q416" s="72"/>
      <c r="R416" s="49"/>
    </row>
    <row r="417" spans="2:18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72"/>
      <c r="Q417" s="72"/>
      <c r="R417" s="49"/>
    </row>
    <row r="418" spans="2:18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72"/>
      <c r="Q418" s="72"/>
      <c r="R418" s="49"/>
    </row>
    <row r="419" spans="2:18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72"/>
      <c r="Q419" s="72"/>
      <c r="R419" s="49"/>
    </row>
    <row r="420" spans="2:18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72"/>
      <c r="Q420" s="72"/>
      <c r="R420" s="49"/>
    </row>
    <row r="421" spans="2:18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72"/>
      <c r="Q421" s="72"/>
      <c r="R421" s="49"/>
    </row>
    <row r="422" spans="2:18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72"/>
      <c r="Q422" s="72"/>
      <c r="R422" s="49"/>
    </row>
    <row r="423" spans="2:18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72"/>
      <c r="Q423" s="72"/>
      <c r="R423" s="49"/>
    </row>
    <row r="424" spans="2:18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72"/>
      <c r="Q424" s="72"/>
      <c r="R424" s="49"/>
    </row>
    <row r="425" spans="2:18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72"/>
      <c r="Q425" s="72"/>
      <c r="R425" s="49"/>
    </row>
    <row r="426" spans="2:18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72"/>
      <c r="Q426" s="72"/>
      <c r="R426" s="49"/>
    </row>
    <row r="427" spans="2:18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72"/>
      <c r="Q427" s="72"/>
      <c r="R427" s="49"/>
    </row>
    <row r="428" spans="2:18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72"/>
      <c r="Q428" s="72"/>
      <c r="R428" s="49"/>
    </row>
    <row r="429" spans="2:18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72"/>
      <c r="Q429" s="72"/>
      <c r="R429" s="49"/>
    </row>
    <row r="430" spans="2:18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72"/>
      <c r="Q430" s="72"/>
      <c r="R430" s="49"/>
    </row>
    <row r="431" spans="2:18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72"/>
      <c r="Q431" s="72"/>
      <c r="R431" s="49"/>
    </row>
    <row r="432" spans="2:18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72"/>
      <c r="Q432" s="72"/>
      <c r="R432" s="49"/>
    </row>
    <row r="433" spans="2:18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72"/>
      <c r="Q433" s="72"/>
      <c r="R433" s="49"/>
    </row>
    <row r="434" spans="2:18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72"/>
      <c r="Q434" s="72"/>
      <c r="R434" s="49"/>
    </row>
    <row r="435" spans="2:18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72"/>
      <c r="Q435" s="72"/>
      <c r="R435" s="49"/>
    </row>
    <row r="436" spans="2:18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72"/>
      <c r="Q436" s="72"/>
      <c r="R436" s="49"/>
    </row>
    <row r="437" spans="2:18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72"/>
      <c r="Q437" s="72"/>
      <c r="R437" s="49"/>
    </row>
    <row r="438" spans="2:18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72"/>
      <c r="Q438" s="72"/>
      <c r="R438" s="49"/>
    </row>
    <row r="439" spans="2:18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72"/>
      <c r="Q439" s="72"/>
      <c r="R439" s="49"/>
    </row>
    <row r="440" spans="2:18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72"/>
      <c r="Q440" s="72"/>
      <c r="R440" s="49"/>
    </row>
    <row r="441" spans="2:18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72"/>
      <c r="Q441" s="72"/>
      <c r="R441" s="49"/>
    </row>
    <row r="442" spans="2:18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72"/>
      <c r="Q442" s="72"/>
      <c r="R442" s="49"/>
    </row>
    <row r="443" spans="2:18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72"/>
      <c r="Q443" s="72"/>
      <c r="R443" s="49"/>
    </row>
    <row r="444" spans="2:18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72"/>
      <c r="Q444" s="72"/>
      <c r="R444" s="49"/>
    </row>
    <row r="445" spans="2:18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72"/>
      <c r="Q445" s="72"/>
      <c r="R445" s="49"/>
    </row>
    <row r="446" spans="2:18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72"/>
      <c r="Q446" s="72"/>
      <c r="R446" s="49"/>
    </row>
    <row r="447" spans="2:18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72"/>
      <c r="Q447" s="72"/>
      <c r="R447" s="49"/>
    </row>
    <row r="448" spans="2:18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72"/>
      <c r="Q448" s="72"/>
      <c r="R448" s="49"/>
    </row>
    <row r="449" spans="2:18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72"/>
      <c r="Q449" s="72"/>
      <c r="R449" s="49"/>
    </row>
    <row r="450" spans="2:18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72"/>
      <c r="Q450" s="72"/>
      <c r="R450" s="49"/>
    </row>
    <row r="451" spans="2:18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72"/>
      <c r="Q451" s="72"/>
      <c r="R451" s="49"/>
    </row>
    <row r="452" spans="2:18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72"/>
      <c r="Q452" s="72"/>
      <c r="R452" s="49"/>
    </row>
    <row r="453" spans="2:18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72"/>
      <c r="Q453" s="72"/>
      <c r="R453" s="49"/>
    </row>
    <row r="454" spans="2:18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72"/>
      <c r="Q454" s="72"/>
      <c r="R454" s="49"/>
    </row>
    <row r="455" spans="2:18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72"/>
      <c r="Q455" s="72"/>
      <c r="R455" s="49"/>
    </row>
    <row r="456" spans="2:18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72"/>
      <c r="Q456" s="72"/>
      <c r="R456" s="49"/>
    </row>
    <row r="457" spans="2:18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72"/>
      <c r="Q457" s="72"/>
      <c r="R457" s="49"/>
    </row>
    <row r="458" spans="2:18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72"/>
      <c r="Q458" s="72"/>
      <c r="R458" s="49"/>
    </row>
    <row r="459" spans="2:18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72"/>
      <c r="Q459" s="72"/>
      <c r="R459" s="49"/>
    </row>
    <row r="460" spans="2:18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72"/>
      <c r="Q460" s="72"/>
      <c r="R460" s="49"/>
    </row>
    <row r="461" spans="2:18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72"/>
      <c r="Q461" s="72"/>
      <c r="R461" s="49"/>
    </row>
    <row r="462" spans="2:18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72"/>
      <c r="Q462" s="72"/>
      <c r="R462" s="49"/>
    </row>
    <row r="463" spans="2:18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72"/>
      <c r="Q463" s="72"/>
      <c r="R463" s="49"/>
    </row>
    <row r="464" spans="2:18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72"/>
      <c r="Q464" s="72"/>
      <c r="R464" s="49"/>
    </row>
    <row r="465" spans="2:18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72"/>
      <c r="Q465" s="72"/>
      <c r="R465" s="49"/>
    </row>
    <row r="466" spans="2:18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72"/>
      <c r="Q466" s="72"/>
      <c r="R466" s="49"/>
    </row>
    <row r="467" spans="2:18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72"/>
      <c r="Q467" s="72"/>
      <c r="R467" s="49"/>
    </row>
    <row r="468" spans="2:18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72"/>
      <c r="Q468" s="72"/>
      <c r="R468" s="49"/>
    </row>
    <row r="469" spans="2:18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72"/>
      <c r="Q469" s="72"/>
      <c r="R469" s="49"/>
    </row>
    <row r="470" spans="2:18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72"/>
      <c r="Q470" s="72"/>
      <c r="R470" s="49"/>
    </row>
    <row r="471" spans="2:18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72"/>
      <c r="Q471" s="72"/>
      <c r="R471" s="49"/>
    </row>
    <row r="472" spans="2:18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72"/>
      <c r="Q472" s="72"/>
      <c r="R472" s="49"/>
    </row>
    <row r="473" spans="2:18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72"/>
      <c r="Q473" s="72"/>
      <c r="R473" s="49"/>
    </row>
    <row r="474" spans="2:18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72"/>
      <c r="Q474" s="72"/>
      <c r="R474" s="49"/>
    </row>
    <row r="475" spans="2:18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72"/>
      <c r="Q475" s="72"/>
      <c r="R475" s="49"/>
    </row>
    <row r="476" spans="2:18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72"/>
      <c r="Q476" s="72"/>
      <c r="R476" s="49"/>
    </row>
    <row r="477" spans="2:18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72"/>
      <c r="Q477" s="72"/>
      <c r="R477" s="49"/>
    </row>
    <row r="478" spans="2:18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72"/>
      <c r="Q478" s="72"/>
      <c r="R478" s="49"/>
    </row>
    <row r="479" spans="2:18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72"/>
      <c r="Q479" s="72"/>
      <c r="R479" s="49"/>
    </row>
    <row r="480" spans="2:18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72"/>
      <c r="Q480" s="72"/>
      <c r="R480" s="49"/>
    </row>
    <row r="481" spans="2:18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72"/>
      <c r="Q481" s="72"/>
      <c r="R481" s="49"/>
    </row>
    <row r="482" spans="2:18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72"/>
      <c r="Q482" s="72"/>
      <c r="R482" s="49"/>
    </row>
    <row r="483" spans="2:18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72"/>
      <c r="Q483" s="72"/>
      <c r="R483" s="49"/>
    </row>
    <row r="484" spans="2:18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72"/>
      <c r="Q484" s="72"/>
      <c r="R484" s="49"/>
    </row>
    <row r="485" spans="2:18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72"/>
      <c r="Q485" s="72"/>
      <c r="R485" s="49"/>
    </row>
    <row r="486" spans="2:18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72"/>
      <c r="Q486" s="72"/>
      <c r="R486" s="49"/>
    </row>
    <row r="487" spans="2:18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72"/>
      <c r="Q487" s="72"/>
      <c r="R487" s="49"/>
    </row>
    <row r="488" spans="2:18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72"/>
      <c r="Q488" s="72"/>
      <c r="R488" s="49"/>
    </row>
    <row r="489" spans="2:18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72"/>
      <c r="Q489" s="72"/>
      <c r="R489" s="49"/>
    </row>
    <row r="490" spans="2:18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72"/>
      <c r="Q490" s="72"/>
      <c r="R490" s="49"/>
    </row>
    <row r="491" spans="2:18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72"/>
      <c r="Q491" s="72"/>
      <c r="R491" s="49"/>
    </row>
    <row r="492" spans="2:18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72"/>
      <c r="Q492" s="72"/>
      <c r="R492" s="49"/>
    </row>
    <row r="493" spans="2:18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72"/>
      <c r="Q493" s="72"/>
      <c r="R493" s="49"/>
    </row>
    <row r="494" spans="2:18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72"/>
      <c r="Q494" s="72"/>
      <c r="R494" s="49"/>
    </row>
    <row r="495" spans="2:18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72"/>
      <c r="Q495" s="72"/>
      <c r="R495" s="49"/>
    </row>
    <row r="496" spans="2:18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72"/>
      <c r="Q496" s="72"/>
      <c r="R496" s="49"/>
    </row>
    <row r="497" spans="2:18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72"/>
      <c r="Q497" s="72"/>
      <c r="R497" s="49"/>
    </row>
    <row r="498" spans="2:18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72"/>
      <c r="Q498" s="72"/>
      <c r="R498" s="49"/>
    </row>
    <row r="499" spans="2:18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72"/>
      <c r="Q499" s="72"/>
      <c r="R499" s="49"/>
    </row>
    <row r="500" spans="2:18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72"/>
      <c r="Q500" s="72"/>
      <c r="R500" s="49"/>
    </row>
    <row r="501" spans="2:18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72"/>
      <c r="Q501" s="72"/>
      <c r="R501" s="49"/>
    </row>
    <row r="502" spans="2:18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72"/>
      <c r="Q502" s="72"/>
      <c r="R502" s="49"/>
    </row>
    <row r="503" spans="2:18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72"/>
      <c r="Q503" s="72"/>
      <c r="R503" s="49"/>
    </row>
    <row r="504" spans="2:18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72"/>
      <c r="Q504" s="72"/>
      <c r="R504" s="49"/>
    </row>
    <row r="505" spans="2:18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72"/>
      <c r="Q505" s="72"/>
      <c r="R505" s="49"/>
    </row>
    <row r="506" spans="2:18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72"/>
      <c r="Q506" s="72"/>
      <c r="R506" s="49"/>
    </row>
    <row r="507" spans="2:18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72"/>
      <c r="Q507" s="72"/>
      <c r="R507" s="49"/>
    </row>
    <row r="508" spans="2:18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72"/>
      <c r="Q508" s="72"/>
      <c r="R508" s="49"/>
    </row>
    <row r="509" spans="2:18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72"/>
      <c r="Q509" s="72"/>
      <c r="R509" s="49"/>
    </row>
    <row r="510" spans="2:18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72"/>
      <c r="Q510" s="72"/>
      <c r="R510" s="49"/>
    </row>
    <row r="511" spans="2:18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72"/>
      <c r="Q511" s="72"/>
      <c r="R511" s="49"/>
    </row>
    <row r="512" spans="2:18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72"/>
      <c r="Q512" s="72"/>
      <c r="R512" s="49"/>
    </row>
    <row r="513" spans="2:18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72"/>
      <c r="Q513" s="72"/>
      <c r="R513" s="49"/>
    </row>
    <row r="514" spans="2:18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72"/>
      <c r="Q514" s="72"/>
      <c r="R514" s="49"/>
    </row>
    <row r="515" spans="2:18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72"/>
      <c r="Q515" s="72"/>
      <c r="R515" s="49"/>
    </row>
    <row r="516" spans="2:18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72"/>
      <c r="Q516" s="72"/>
      <c r="R516" s="49"/>
    </row>
    <row r="517" spans="2:18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72"/>
      <c r="Q517" s="72"/>
      <c r="R517" s="49"/>
    </row>
    <row r="518" spans="2:18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72"/>
      <c r="Q518" s="72"/>
      <c r="R518" s="49"/>
    </row>
    <row r="519" spans="2:18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72"/>
      <c r="Q519" s="72"/>
      <c r="R519" s="49"/>
    </row>
    <row r="520" spans="2:18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72"/>
      <c r="Q520" s="72"/>
      <c r="R520" s="49"/>
    </row>
    <row r="521" spans="2:18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72"/>
      <c r="Q521" s="72"/>
      <c r="R521" s="49"/>
    </row>
    <row r="522" spans="2:18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72"/>
      <c r="Q522" s="72"/>
      <c r="R522" s="49"/>
    </row>
    <row r="523" spans="2:18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72"/>
      <c r="Q523" s="72"/>
      <c r="R523" s="49"/>
    </row>
    <row r="524" spans="2:18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72"/>
      <c r="Q524" s="72"/>
      <c r="R524" s="49"/>
    </row>
    <row r="525" spans="2:18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72"/>
      <c r="Q525" s="72"/>
      <c r="R525" s="49"/>
    </row>
    <row r="526" spans="2:18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72"/>
      <c r="Q526" s="72"/>
      <c r="R526" s="49"/>
    </row>
    <row r="527" spans="2:18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72"/>
      <c r="Q527" s="72"/>
      <c r="R527" s="49"/>
    </row>
    <row r="528" spans="2:18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72"/>
      <c r="Q528" s="72"/>
      <c r="R528" s="49"/>
    </row>
    <row r="529" spans="2:18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72"/>
      <c r="Q529" s="72"/>
      <c r="R529" s="49"/>
    </row>
    <row r="530" spans="2:18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72"/>
      <c r="Q530" s="72"/>
      <c r="R530" s="49"/>
    </row>
    <row r="531" spans="2:18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72"/>
      <c r="Q531" s="72"/>
      <c r="R531" s="49"/>
    </row>
    <row r="532" spans="2:18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72"/>
      <c r="Q532" s="72"/>
      <c r="R532" s="49"/>
    </row>
    <row r="533" spans="2:18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72"/>
      <c r="Q533" s="72"/>
      <c r="R533" s="49"/>
    </row>
    <row r="534" spans="2:18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72"/>
      <c r="Q534" s="72"/>
      <c r="R534" s="49"/>
    </row>
    <row r="535" spans="2:18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72"/>
      <c r="Q535" s="72"/>
      <c r="R535" s="49"/>
    </row>
    <row r="536" spans="2:18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72"/>
      <c r="Q536" s="72"/>
      <c r="R536" s="49"/>
    </row>
    <row r="537" spans="2:18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72"/>
      <c r="Q537" s="72"/>
      <c r="R537" s="49"/>
    </row>
    <row r="538" spans="2:18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72"/>
      <c r="Q538" s="72"/>
      <c r="R538" s="49"/>
    </row>
    <row r="539" spans="2:18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72"/>
      <c r="Q539" s="72"/>
      <c r="R539" s="49"/>
    </row>
    <row r="540" spans="2:18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72"/>
      <c r="Q540" s="72"/>
      <c r="R540" s="49"/>
    </row>
    <row r="541" spans="2:18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72"/>
      <c r="Q541" s="72"/>
      <c r="R541" s="49"/>
    </row>
    <row r="542" spans="2:18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72"/>
      <c r="Q542" s="72"/>
      <c r="R542" s="49"/>
    </row>
    <row r="543" spans="2:18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72"/>
      <c r="Q543" s="72"/>
      <c r="R543" s="49"/>
    </row>
    <row r="544" spans="2:18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72"/>
      <c r="Q544" s="72"/>
      <c r="R544" s="49"/>
    </row>
    <row r="545" spans="2:18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72"/>
      <c r="Q545" s="72"/>
      <c r="R545" s="49"/>
    </row>
    <row r="546" spans="2:18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72"/>
      <c r="Q546" s="72"/>
      <c r="R546" s="49"/>
    </row>
    <row r="547" spans="2:18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72"/>
      <c r="Q547" s="72"/>
      <c r="R547" s="49"/>
    </row>
    <row r="548" spans="2:18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72"/>
      <c r="Q548" s="72"/>
      <c r="R548" s="49"/>
    </row>
    <row r="549" spans="2:18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72"/>
      <c r="Q549" s="72"/>
      <c r="R549" s="49"/>
    </row>
    <row r="550" spans="2:18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72"/>
      <c r="Q550" s="72"/>
      <c r="R550" s="49"/>
    </row>
    <row r="551" spans="2:18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72"/>
      <c r="Q551" s="72"/>
      <c r="R551" s="49"/>
    </row>
    <row r="552" spans="2:18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72"/>
      <c r="Q552" s="72"/>
      <c r="R552" s="49"/>
    </row>
    <row r="553" spans="2:18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72"/>
      <c r="Q553" s="72"/>
      <c r="R553" s="49"/>
    </row>
    <row r="554" spans="2:18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72"/>
      <c r="Q554" s="72"/>
      <c r="R554" s="49"/>
    </row>
    <row r="555" spans="2:18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72"/>
      <c r="Q555" s="72"/>
      <c r="R555" s="49"/>
    </row>
    <row r="556" spans="2:18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72"/>
      <c r="Q556" s="72"/>
      <c r="R556" s="49"/>
    </row>
    <row r="557" spans="2:18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72"/>
      <c r="Q557" s="72"/>
      <c r="R557" s="49"/>
    </row>
    <row r="558" spans="2:18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72"/>
      <c r="Q558" s="72"/>
      <c r="R558" s="49"/>
    </row>
    <row r="559" spans="2:18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72"/>
      <c r="Q559" s="72"/>
      <c r="R559" s="49"/>
    </row>
    <row r="560" spans="2:18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72"/>
      <c r="Q560" s="72"/>
      <c r="R560" s="49"/>
    </row>
    <row r="561" spans="2:18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72"/>
      <c r="Q561" s="72"/>
      <c r="R561" s="49"/>
    </row>
    <row r="562" spans="2:18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72"/>
      <c r="Q562" s="72"/>
      <c r="R562" s="49"/>
    </row>
    <row r="563" spans="2:18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72"/>
      <c r="Q563" s="72"/>
      <c r="R563" s="49"/>
    </row>
    <row r="564" spans="2:18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72"/>
      <c r="Q564" s="72"/>
      <c r="R564" s="49"/>
    </row>
    <row r="565" spans="2:18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72"/>
      <c r="Q565" s="72"/>
      <c r="R565" s="49"/>
    </row>
    <row r="566" spans="2:18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72"/>
      <c r="Q566" s="72"/>
      <c r="R566" s="49"/>
    </row>
    <row r="567" spans="2:18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72"/>
      <c r="Q567" s="72"/>
      <c r="R567" s="49"/>
    </row>
    <row r="568" spans="2:18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72"/>
      <c r="Q568" s="72"/>
      <c r="R568" s="49"/>
    </row>
    <row r="569" spans="2:18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72"/>
      <c r="Q569" s="72"/>
      <c r="R569" s="49"/>
    </row>
    <row r="570" spans="2:18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72"/>
      <c r="Q570" s="72"/>
      <c r="R570" s="49"/>
    </row>
    <row r="571" spans="2:18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72"/>
      <c r="Q571" s="72"/>
      <c r="R571" s="49"/>
    </row>
    <row r="572" spans="2:18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72"/>
      <c r="Q572" s="72"/>
      <c r="R572" s="49"/>
    </row>
    <row r="573" spans="2:18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72"/>
      <c r="Q573" s="72"/>
      <c r="R573" s="49"/>
    </row>
    <row r="574" spans="2:18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72"/>
      <c r="Q574" s="72"/>
      <c r="R574" s="49"/>
    </row>
    <row r="575" spans="2:18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72"/>
      <c r="Q575" s="72"/>
      <c r="R575" s="49"/>
    </row>
    <row r="576" spans="2:18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72"/>
      <c r="Q576" s="72"/>
      <c r="R576" s="49"/>
    </row>
    <row r="577" spans="2:18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72"/>
      <c r="Q577" s="72"/>
      <c r="R577" s="49"/>
    </row>
    <row r="578" spans="2:18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72"/>
      <c r="Q578" s="72"/>
      <c r="R578" s="49"/>
    </row>
    <row r="579" spans="2:18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72"/>
      <c r="Q579" s="72"/>
      <c r="R579" s="49"/>
    </row>
    <row r="580" spans="2:18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72"/>
      <c r="Q580" s="72"/>
      <c r="R580" s="49"/>
    </row>
    <row r="581" spans="2:18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72"/>
      <c r="Q581" s="72"/>
      <c r="R581" s="49"/>
    </row>
    <row r="582" spans="2:18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72"/>
      <c r="Q582" s="72"/>
      <c r="R582" s="49"/>
    </row>
    <row r="583" spans="2:18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72"/>
      <c r="Q583" s="72"/>
      <c r="R583" s="49"/>
    </row>
    <row r="584" spans="2:18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72"/>
      <c r="Q584" s="72"/>
      <c r="R584" s="49"/>
    </row>
    <row r="585" spans="2:18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72"/>
      <c r="Q585" s="72"/>
      <c r="R585" s="49"/>
    </row>
    <row r="586" spans="2:18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72"/>
      <c r="Q586" s="72"/>
      <c r="R586" s="49"/>
    </row>
    <row r="587" spans="2:18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72"/>
      <c r="Q587" s="72"/>
      <c r="R587" s="49"/>
    </row>
    <row r="588" spans="2:18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72"/>
      <c r="Q588" s="72"/>
      <c r="R588" s="49"/>
    </row>
    <row r="589" spans="2:18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72"/>
      <c r="Q589" s="72"/>
      <c r="R589" s="49"/>
    </row>
    <row r="590" spans="2:18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72"/>
      <c r="Q590" s="72"/>
      <c r="R590" s="49"/>
    </row>
    <row r="591" spans="2:18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72"/>
      <c r="Q591" s="72"/>
      <c r="R591" s="49"/>
    </row>
    <row r="592" spans="2:18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72"/>
      <c r="Q592" s="72"/>
      <c r="R592" s="49"/>
    </row>
    <row r="593" spans="2:18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72"/>
      <c r="Q593" s="72"/>
      <c r="R593" s="49"/>
    </row>
    <row r="594" spans="2:18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72"/>
      <c r="Q594" s="72"/>
      <c r="R594" s="49"/>
    </row>
    <row r="595" spans="2:18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72"/>
      <c r="Q595" s="72"/>
      <c r="R595" s="49"/>
    </row>
    <row r="596" spans="2:18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72"/>
      <c r="Q596" s="72"/>
      <c r="R596" s="49"/>
    </row>
    <row r="597" spans="2:18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72"/>
      <c r="Q597" s="72"/>
      <c r="R597" s="49"/>
    </row>
    <row r="598" spans="2:18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72"/>
      <c r="Q598" s="72"/>
      <c r="R598" s="49"/>
    </row>
    <row r="599" spans="2:18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72"/>
      <c r="Q599" s="72"/>
      <c r="R599" s="49"/>
    </row>
    <row r="600" spans="2:18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72"/>
      <c r="Q600" s="72"/>
      <c r="R600" s="49"/>
    </row>
    <row r="601" spans="2:18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72"/>
      <c r="Q601" s="72"/>
      <c r="R601" s="49"/>
    </row>
    <row r="602" spans="2:18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72"/>
      <c r="Q602" s="72"/>
      <c r="R602" s="49"/>
    </row>
    <row r="603" spans="2:18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72"/>
      <c r="Q603" s="72"/>
      <c r="R603" s="49"/>
    </row>
    <row r="604" spans="2:18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72"/>
      <c r="Q604" s="72"/>
      <c r="R604" s="49"/>
    </row>
    <row r="605" spans="2:18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72"/>
      <c r="Q605" s="72"/>
      <c r="R605" s="49"/>
    </row>
    <row r="606" spans="2:18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72"/>
      <c r="Q606" s="72"/>
      <c r="R606" s="49"/>
    </row>
    <row r="607" spans="2:18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72"/>
      <c r="Q607" s="72"/>
      <c r="R607" s="49"/>
    </row>
    <row r="608" spans="2:18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72"/>
      <c r="Q608" s="72"/>
      <c r="R608" s="49"/>
    </row>
    <row r="609" spans="2:18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72"/>
      <c r="Q609" s="72"/>
      <c r="R609" s="49"/>
    </row>
    <row r="610" spans="2:18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72"/>
      <c r="Q610" s="72"/>
      <c r="R610" s="49"/>
    </row>
    <row r="611" spans="2:18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72"/>
      <c r="Q611" s="72"/>
      <c r="R611" s="49"/>
    </row>
    <row r="612" spans="2:18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72"/>
      <c r="Q612" s="72"/>
      <c r="R612" s="49"/>
    </row>
    <row r="613" spans="2:18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72"/>
      <c r="Q613" s="72"/>
      <c r="R613" s="49"/>
    </row>
    <row r="614" spans="2:18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72"/>
      <c r="Q614" s="72"/>
      <c r="R614" s="49"/>
    </row>
    <row r="615" spans="2:18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72"/>
      <c r="Q615" s="72"/>
      <c r="R615" s="49"/>
    </row>
    <row r="616" spans="2:18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72"/>
      <c r="Q616" s="72"/>
      <c r="R616" s="49"/>
    </row>
    <row r="617" spans="2:18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72"/>
      <c r="Q617" s="72"/>
      <c r="R617" s="49"/>
    </row>
    <row r="618" spans="2:18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72"/>
      <c r="Q618" s="72"/>
      <c r="R618" s="49"/>
    </row>
    <row r="619" spans="2:18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72"/>
      <c r="Q619" s="72"/>
      <c r="R619" s="49"/>
    </row>
    <row r="620" spans="2:18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72"/>
      <c r="Q620" s="72"/>
      <c r="R620" s="49"/>
    </row>
    <row r="621" spans="2:18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72"/>
      <c r="Q621" s="72"/>
      <c r="R621" s="49"/>
    </row>
    <row r="622" spans="2:18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72"/>
      <c r="Q622" s="72"/>
      <c r="R622" s="49"/>
    </row>
    <row r="623" spans="2:18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72"/>
      <c r="Q623" s="72"/>
      <c r="R623" s="49"/>
    </row>
    <row r="624" spans="2:18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72"/>
      <c r="Q624" s="72"/>
      <c r="R624" s="49"/>
    </row>
    <row r="625" spans="2:18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72"/>
      <c r="Q625" s="72"/>
      <c r="R625" s="49"/>
    </row>
    <row r="626" spans="2:18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72"/>
      <c r="Q626" s="72"/>
      <c r="R626" s="49"/>
    </row>
    <row r="627" spans="2:18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72"/>
      <c r="Q627" s="72"/>
      <c r="R627" s="49"/>
    </row>
    <row r="628" spans="2:18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72"/>
      <c r="Q628" s="72"/>
      <c r="R628" s="49"/>
    </row>
    <row r="629" spans="2:18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72"/>
      <c r="Q629" s="72"/>
      <c r="R629" s="49"/>
    </row>
    <row r="630" spans="2:18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72"/>
      <c r="Q630" s="72"/>
      <c r="R630" s="49"/>
    </row>
    <row r="631" spans="2:18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72"/>
      <c r="Q631" s="72"/>
      <c r="R631" s="49"/>
    </row>
    <row r="632" spans="2:18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72"/>
      <c r="Q632" s="72"/>
      <c r="R632" s="49"/>
    </row>
    <row r="633" spans="2:18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72"/>
      <c r="Q633" s="72"/>
      <c r="R633" s="49"/>
    </row>
    <row r="634" spans="2:18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72"/>
      <c r="Q634" s="72"/>
      <c r="R634" s="49"/>
    </row>
    <row r="635" spans="2:18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72"/>
      <c r="Q635" s="72"/>
      <c r="R635" s="49"/>
    </row>
    <row r="636" spans="2:18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72"/>
      <c r="Q636" s="72"/>
      <c r="R636" s="49"/>
    </row>
    <row r="637" spans="2:18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72"/>
      <c r="Q637" s="72"/>
      <c r="R637" s="49"/>
    </row>
    <row r="638" spans="2:18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72"/>
      <c r="Q638" s="72"/>
      <c r="R638" s="49"/>
    </row>
    <row r="639" spans="2:18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72"/>
      <c r="Q639" s="72"/>
      <c r="R639" s="49"/>
    </row>
    <row r="640" spans="2:18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72"/>
      <c r="Q640" s="72"/>
      <c r="R640" s="49"/>
    </row>
    <row r="641" spans="2:18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72"/>
      <c r="Q641" s="72"/>
      <c r="R641" s="49"/>
    </row>
    <row r="642" spans="2:18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72"/>
      <c r="Q642" s="72"/>
      <c r="R642" s="49"/>
    </row>
    <row r="643" spans="2:18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72"/>
      <c r="Q643" s="72"/>
      <c r="R643" s="49"/>
    </row>
    <row r="644" spans="2:18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72"/>
      <c r="Q644" s="72"/>
      <c r="R644" s="49"/>
    </row>
    <row r="645" spans="2:18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72"/>
      <c r="Q645" s="72"/>
      <c r="R645" s="49"/>
    </row>
    <row r="646" spans="2:18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72"/>
      <c r="Q646" s="72"/>
      <c r="R646" s="49"/>
    </row>
    <row r="647" spans="2:18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72"/>
      <c r="Q647" s="72"/>
      <c r="R647" s="49"/>
    </row>
    <row r="648" spans="2:18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72"/>
      <c r="Q648" s="72"/>
      <c r="R648" s="49"/>
    </row>
    <row r="649" spans="2:18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72"/>
      <c r="Q649" s="72"/>
      <c r="R649" s="49"/>
    </row>
    <row r="650" spans="2:18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72"/>
      <c r="Q650" s="72"/>
      <c r="R650" s="49"/>
    </row>
    <row r="651" spans="2:18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72"/>
      <c r="Q651" s="72"/>
      <c r="R651" s="49"/>
    </row>
    <row r="652" spans="2:18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72"/>
      <c r="Q652" s="72"/>
      <c r="R652" s="49"/>
    </row>
    <row r="653" spans="2:18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72"/>
      <c r="Q653" s="72"/>
      <c r="R653" s="49"/>
    </row>
    <row r="654" spans="2:18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72"/>
      <c r="Q654" s="72"/>
      <c r="R654" s="49"/>
    </row>
    <row r="655" spans="2:18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72"/>
      <c r="Q655" s="72"/>
      <c r="R655" s="49"/>
    </row>
    <row r="656" spans="2:18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72"/>
      <c r="Q656" s="72"/>
      <c r="R656" s="49"/>
    </row>
    <row r="657" spans="2:18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72"/>
      <c r="Q657" s="72"/>
      <c r="R657" s="49"/>
    </row>
    <row r="658" spans="2:18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72"/>
      <c r="Q658" s="72"/>
      <c r="R658" s="49"/>
    </row>
    <row r="659" spans="2:18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72"/>
      <c r="Q659" s="72"/>
      <c r="R659" s="49"/>
    </row>
    <row r="660" spans="2:18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72"/>
      <c r="Q660" s="72"/>
      <c r="R660" s="49"/>
    </row>
    <row r="661" spans="2:18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72"/>
      <c r="Q661" s="72"/>
      <c r="R661" s="49"/>
    </row>
    <row r="662" spans="2:18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72"/>
      <c r="Q662" s="72"/>
      <c r="R662" s="49"/>
    </row>
    <row r="663" spans="2:18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72"/>
      <c r="Q663" s="72"/>
      <c r="R663" s="49"/>
    </row>
    <row r="664" spans="2:18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72"/>
      <c r="Q664" s="72"/>
      <c r="R664" s="49"/>
    </row>
    <row r="665" spans="2:18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72"/>
      <c r="Q665" s="72"/>
      <c r="R665" s="49"/>
    </row>
    <row r="666" spans="2:18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72"/>
      <c r="Q666" s="72"/>
      <c r="R666" s="49"/>
    </row>
    <row r="667" spans="2:18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72"/>
      <c r="Q667" s="72"/>
      <c r="R667" s="49"/>
    </row>
    <row r="668" spans="2:18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72"/>
      <c r="Q668" s="72"/>
      <c r="R668" s="49"/>
    </row>
    <row r="669" spans="2:18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72"/>
      <c r="Q669" s="72"/>
      <c r="R669" s="49"/>
    </row>
    <row r="670" spans="2:18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72"/>
      <c r="Q670" s="72"/>
      <c r="R670" s="49"/>
    </row>
    <row r="671" spans="2:18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72"/>
      <c r="Q671" s="72"/>
      <c r="R671" s="49"/>
    </row>
    <row r="672" spans="2:18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72"/>
      <c r="Q672" s="72"/>
      <c r="R672" s="49"/>
    </row>
    <row r="673" spans="2:18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72"/>
      <c r="Q673" s="72"/>
      <c r="R673" s="49"/>
    </row>
    <row r="674" spans="2:18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72"/>
      <c r="Q674" s="72"/>
      <c r="R674" s="49"/>
    </row>
    <row r="675" spans="2:18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72"/>
      <c r="Q675" s="72"/>
      <c r="R675" s="49"/>
    </row>
    <row r="676" spans="2:18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72"/>
      <c r="Q676" s="72"/>
      <c r="R676" s="49"/>
    </row>
    <row r="677" spans="2:18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72"/>
      <c r="Q677" s="72"/>
      <c r="R677" s="49"/>
    </row>
    <row r="678" spans="2:18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72"/>
      <c r="Q678" s="72"/>
      <c r="R678" s="49"/>
    </row>
    <row r="679" spans="2:18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72"/>
      <c r="Q679" s="72"/>
      <c r="R679" s="49"/>
    </row>
    <row r="680" spans="2:18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72"/>
      <c r="Q680" s="72"/>
      <c r="R680" s="49"/>
    </row>
    <row r="681" spans="2:18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72"/>
      <c r="Q681" s="72"/>
      <c r="R681" s="49"/>
    </row>
    <row r="682" spans="2:18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72"/>
      <c r="Q682" s="72"/>
      <c r="R682" s="49"/>
    </row>
    <row r="683" spans="2:18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72"/>
      <c r="Q683" s="72"/>
      <c r="R683" s="49"/>
    </row>
    <row r="684" spans="2:18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72"/>
      <c r="Q684" s="72"/>
      <c r="R684" s="49"/>
    </row>
    <row r="685" spans="2:18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72"/>
      <c r="Q685" s="72"/>
      <c r="R685" s="49"/>
    </row>
    <row r="686" spans="2:18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72"/>
      <c r="Q686" s="72"/>
      <c r="R686" s="49"/>
    </row>
    <row r="687" spans="2:18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72"/>
      <c r="Q687" s="72"/>
      <c r="R687" s="49"/>
    </row>
    <row r="688" spans="2:18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72"/>
      <c r="Q688" s="72"/>
      <c r="R688" s="49"/>
    </row>
    <row r="689" spans="2:18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72"/>
      <c r="Q689" s="72"/>
      <c r="R689" s="49"/>
    </row>
    <row r="690" spans="2:18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72"/>
      <c r="Q690" s="72"/>
      <c r="R690" s="49"/>
    </row>
    <row r="691" spans="2:18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72"/>
      <c r="Q691" s="72"/>
      <c r="R691" s="49"/>
    </row>
    <row r="692" spans="2:18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72"/>
      <c r="Q692" s="72"/>
      <c r="R692" s="49"/>
    </row>
    <row r="693" spans="2:18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72"/>
      <c r="Q693" s="72"/>
      <c r="R693" s="49"/>
    </row>
    <row r="694" spans="2:18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72"/>
      <c r="Q694" s="72"/>
      <c r="R694" s="49"/>
    </row>
    <row r="695" spans="2:18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72"/>
      <c r="Q695" s="72"/>
      <c r="R695" s="49"/>
    </row>
    <row r="696" spans="2:18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72"/>
      <c r="Q696" s="72"/>
      <c r="R696" s="49"/>
    </row>
    <row r="697" spans="2:18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72"/>
      <c r="Q697" s="72"/>
      <c r="R697" s="49"/>
    </row>
    <row r="698" spans="2:18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72"/>
      <c r="Q698" s="72"/>
      <c r="R698" s="49"/>
    </row>
    <row r="699" spans="2:18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72"/>
      <c r="Q699" s="72"/>
      <c r="R699" s="49"/>
    </row>
    <row r="700" spans="2:18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72"/>
      <c r="Q700" s="72"/>
      <c r="R700" s="49"/>
    </row>
    <row r="701" spans="2:18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72"/>
      <c r="Q701" s="72"/>
      <c r="R701" s="49"/>
    </row>
    <row r="702" spans="2:18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72"/>
      <c r="Q702" s="72"/>
      <c r="R702" s="49"/>
    </row>
    <row r="703" spans="2:18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72"/>
      <c r="Q703" s="72"/>
      <c r="R703" s="49"/>
    </row>
    <row r="704" spans="2:18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72"/>
      <c r="Q704" s="72"/>
      <c r="R704" s="49"/>
    </row>
    <row r="705" spans="2:18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72"/>
      <c r="Q705" s="72"/>
      <c r="R705" s="49"/>
    </row>
    <row r="706" spans="2:18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72"/>
      <c r="Q706" s="72"/>
      <c r="R706" s="49"/>
    </row>
    <row r="707" spans="2:18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72"/>
      <c r="Q707" s="72"/>
      <c r="R707" s="49"/>
    </row>
    <row r="708" spans="2:18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72"/>
      <c r="Q708" s="72"/>
      <c r="R708" s="49"/>
    </row>
    <row r="709" spans="2:18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72"/>
      <c r="Q709" s="72"/>
      <c r="R709" s="49"/>
    </row>
    <row r="710" spans="2:18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72"/>
      <c r="Q710" s="72"/>
      <c r="R710" s="49"/>
    </row>
    <row r="711" spans="2:18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72"/>
      <c r="Q711" s="72"/>
      <c r="R711" s="49"/>
    </row>
    <row r="712" spans="2:18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72"/>
      <c r="Q712" s="72"/>
      <c r="R712" s="49"/>
    </row>
    <row r="713" spans="2:18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72"/>
      <c r="Q713" s="72"/>
      <c r="R713" s="49"/>
    </row>
    <row r="714" spans="2:18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72"/>
      <c r="Q714" s="72"/>
      <c r="R714" s="49"/>
    </row>
    <row r="715" spans="2:18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72"/>
      <c r="Q715" s="72"/>
      <c r="R715" s="49"/>
    </row>
    <row r="716" spans="2:18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72"/>
      <c r="Q716" s="72"/>
      <c r="R716" s="49"/>
    </row>
    <row r="717" spans="2:18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72"/>
      <c r="Q717" s="72"/>
      <c r="R717" s="49"/>
    </row>
    <row r="718" spans="2:18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72"/>
      <c r="Q718" s="72"/>
      <c r="R718" s="49"/>
    </row>
    <row r="719" spans="2:18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72"/>
      <c r="Q719" s="72"/>
      <c r="R719" s="49"/>
    </row>
    <row r="720" spans="2:18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72"/>
      <c r="Q720" s="72"/>
      <c r="R720" s="49"/>
    </row>
    <row r="721" spans="2:18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72"/>
      <c r="Q721" s="72"/>
      <c r="R721" s="49"/>
    </row>
    <row r="722" spans="2:18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72"/>
      <c r="Q722" s="72"/>
      <c r="R722" s="49"/>
    </row>
    <row r="723" spans="2:18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72"/>
      <c r="Q723" s="72"/>
      <c r="R723" s="49"/>
    </row>
    <row r="724" spans="2:18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72"/>
      <c r="Q724" s="72"/>
      <c r="R724" s="49"/>
    </row>
    <row r="725" spans="2:18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72"/>
      <c r="Q725" s="72"/>
      <c r="R725" s="49"/>
    </row>
    <row r="726" spans="2:18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72"/>
      <c r="Q726" s="72"/>
      <c r="R726" s="49"/>
    </row>
    <row r="727" spans="2:18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72"/>
      <c r="Q727" s="72"/>
      <c r="R727" s="49"/>
    </row>
    <row r="728" spans="2:18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72"/>
      <c r="Q728" s="72"/>
      <c r="R728" s="49"/>
    </row>
    <row r="729" spans="2:18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72"/>
      <c r="Q729" s="72"/>
      <c r="R729" s="49"/>
    </row>
    <row r="730" spans="2:18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72"/>
      <c r="Q730" s="72"/>
      <c r="R730" s="49"/>
    </row>
    <row r="731" spans="2:18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72"/>
      <c r="Q731" s="72"/>
      <c r="R731" s="49"/>
    </row>
    <row r="732" spans="2:18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72"/>
      <c r="Q732" s="72"/>
      <c r="R732" s="49"/>
    </row>
    <row r="733" spans="2:18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72"/>
      <c r="Q733" s="72"/>
      <c r="R733" s="49"/>
    </row>
    <row r="734" spans="2:18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72"/>
      <c r="Q734" s="72"/>
      <c r="R734" s="49"/>
    </row>
    <row r="735" spans="2:18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72"/>
      <c r="Q735" s="72"/>
      <c r="R735" s="49"/>
    </row>
    <row r="736" spans="2:18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72"/>
      <c r="Q736" s="72"/>
      <c r="R736" s="49"/>
    </row>
    <row r="737" spans="2:18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72"/>
      <c r="Q737" s="72"/>
      <c r="R737" s="49"/>
    </row>
    <row r="738" spans="2:18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72"/>
      <c r="Q738" s="72"/>
      <c r="R738" s="49"/>
    </row>
    <row r="739" spans="2:18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72"/>
      <c r="Q739" s="72"/>
      <c r="R739" s="49"/>
    </row>
    <row r="740" spans="2:18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72"/>
      <c r="Q740" s="72"/>
      <c r="R740" s="49"/>
    </row>
    <row r="741" spans="2:18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72"/>
      <c r="Q741" s="72"/>
      <c r="R741" s="49"/>
    </row>
    <row r="742" spans="2:18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72"/>
      <c r="Q742" s="72"/>
      <c r="R742" s="49"/>
    </row>
    <row r="743" spans="2:18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72"/>
      <c r="Q743" s="72"/>
      <c r="R743" s="49"/>
    </row>
    <row r="744" spans="2:18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72"/>
      <c r="Q744" s="72"/>
      <c r="R744" s="49"/>
    </row>
    <row r="745" spans="2:18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72"/>
      <c r="Q745" s="72"/>
      <c r="R745" s="49"/>
    </row>
    <row r="746" spans="2:18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72"/>
      <c r="Q746" s="72"/>
      <c r="R746" s="49"/>
    </row>
    <row r="747" spans="2:18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72"/>
      <c r="Q747" s="72"/>
      <c r="R747" s="49"/>
    </row>
    <row r="748" spans="2:18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72"/>
      <c r="Q748" s="72"/>
      <c r="R748" s="49"/>
    </row>
    <row r="749" spans="2:18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72"/>
      <c r="Q749" s="72"/>
      <c r="R749" s="49"/>
    </row>
    <row r="750" spans="2:18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72"/>
      <c r="Q750" s="72"/>
      <c r="R750" s="49"/>
    </row>
    <row r="751" spans="2:18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72"/>
      <c r="Q751" s="72"/>
      <c r="R751" s="49"/>
    </row>
    <row r="752" spans="2:18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72"/>
      <c r="Q752" s="72"/>
      <c r="R752" s="49"/>
    </row>
    <row r="753" spans="2:18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72"/>
      <c r="Q753" s="72"/>
      <c r="R753" s="49"/>
    </row>
    <row r="754" spans="2:18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72"/>
      <c r="Q754" s="72"/>
      <c r="R754" s="49"/>
    </row>
    <row r="755" spans="2:18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72"/>
      <c r="Q755" s="72"/>
      <c r="R755" s="49"/>
    </row>
    <row r="756" spans="2:18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72"/>
      <c r="Q756" s="72"/>
      <c r="R756" s="49"/>
    </row>
    <row r="757" spans="2:18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72"/>
      <c r="Q757" s="72"/>
      <c r="R757" s="49"/>
    </row>
    <row r="758" spans="2:18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72"/>
      <c r="Q758" s="72"/>
      <c r="R758" s="49"/>
    </row>
    <row r="759" spans="2:18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72"/>
      <c r="Q759" s="72"/>
      <c r="R759" s="49"/>
    </row>
    <row r="760" spans="2:18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72"/>
      <c r="Q760" s="72"/>
      <c r="R760" s="49"/>
    </row>
    <row r="761" spans="2:18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72"/>
      <c r="Q761" s="72"/>
      <c r="R761" s="49"/>
    </row>
    <row r="762" spans="2:18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72"/>
      <c r="Q762" s="72"/>
      <c r="R762" s="49"/>
    </row>
    <row r="763" spans="2:18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72"/>
      <c r="Q763" s="72"/>
      <c r="R763" s="49"/>
    </row>
    <row r="764" spans="2:18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72"/>
      <c r="Q764" s="72"/>
      <c r="R764" s="49"/>
    </row>
    <row r="765" spans="2:18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72"/>
      <c r="Q765" s="72"/>
      <c r="R765" s="49"/>
    </row>
    <row r="766" spans="2:18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72"/>
      <c r="Q766" s="72"/>
      <c r="R766" s="49"/>
    </row>
    <row r="767" spans="2:18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72"/>
      <c r="Q767" s="72"/>
      <c r="R767" s="49"/>
    </row>
    <row r="768" spans="2:18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72"/>
      <c r="Q768" s="72"/>
      <c r="R768" s="49"/>
    </row>
    <row r="769" spans="2:18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72"/>
      <c r="Q769" s="72"/>
      <c r="R769" s="49"/>
    </row>
    <row r="770" spans="2:18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72"/>
      <c r="Q770" s="72"/>
      <c r="R770" s="49"/>
    </row>
    <row r="771" spans="2:18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72"/>
      <c r="Q771" s="72"/>
      <c r="R771" s="49"/>
    </row>
    <row r="772" spans="2:18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72"/>
      <c r="Q772" s="72"/>
      <c r="R772" s="49"/>
    </row>
    <row r="773" spans="2:18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72"/>
      <c r="Q773" s="72"/>
      <c r="R773" s="49"/>
    </row>
    <row r="774" spans="2:18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72"/>
      <c r="Q774" s="72"/>
      <c r="R774" s="49"/>
    </row>
    <row r="775" spans="2:18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72"/>
      <c r="Q775" s="72"/>
      <c r="R775" s="49"/>
    </row>
    <row r="776" spans="2:18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72"/>
      <c r="Q776" s="72"/>
      <c r="R776" s="49"/>
    </row>
    <row r="777" spans="2:18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72"/>
      <c r="Q777" s="72"/>
      <c r="R777" s="49"/>
    </row>
    <row r="778" spans="2:18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72"/>
      <c r="Q778" s="72"/>
      <c r="R778" s="49"/>
    </row>
    <row r="779" spans="2:18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72"/>
      <c r="Q779" s="72"/>
      <c r="R779" s="49"/>
    </row>
    <row r="780" spans="2:18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72"/>
      <c r="Q780" s="72"/>
      <c r="R780" s="49"/>
    </row>
    <row r="781" spans="2:18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72"/>
      <c r="Q781" s="72"/>
      <c r="R781" s="49"/>
    </row>
    <row r="782" spans="2:18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72"/>
      <c r="Q782" s="72"/>
      <c r="R782" s="49"/>
    </row>
    <row r="783" spans="2:18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72"/>
      <c r="Q783" s="72"/>
      <c r="R783" s="49"/>
    </row>
    <row r="784" spans="2:18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72"/>
      <c r="Q784" s="72"/>
      <c r="R784" s="49"/>
    </row>
    <row r="785" spans="2:18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72"/>
      <c r="Q785" s="72"/>
      <c r="R785" s="49"/>
    </row>
    <row r="786" spans="2:18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72"/>
      <c r="Q786" s="72"/>
      <c r="R786" s="49"/>
    </row>
    <row r="787" spans="2:18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72"/>
      <c r="Q787" s="72"/>
      <c r="R787" s="49"/>
    </row>
    <row r="788" spans="2:18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72"/>
      <c r="Q788" s="72"/>
      <c r="R788" s="49"/>
    </row>
    <row r="789" spans="2:18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72"/>
      <c r="Q789" s="72"/>
      <c r="R789" s="49"/>
    </row>
    <row r="790" spans="2:18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72"/>
      <c r="Q790" s="72"/>
      <c r="R790" s="49"/>
    </row>
    <row r="791" spans="2:18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72"/>
      <c r="Q791" s="72"/>
      <c r="R791" s="49"/>
    </row>
    <row r="792" spans="2:18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72"/>
      <c r="Q792" s="72"/>
      <c r="R792" s="49"/>
    </row>
    <row r="793" spans="2:18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72"/>
      <c r="Q793" s="72"/>
      <c r="R793" s="49"/>
    </row>
    <row r="794" spans="2:18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72"/>
      <c r="Q794" s="72"/>
      <c r="R794" s="49"/>
    </row>
    <row r="795" spans="2:18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72"/>
      <c r="Q795" s="72"/>
      <c r="R795" s="49"/>
    </row>
    <row r="796" spans="2:18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72"/>
      <c r="Q796" s="72"/>
      <c r="R796" s="49"/>
    </row>
    <row r="797" spans="2:18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72"/>
      <c r="Q797" s="72"/>
      <c r="R797" s="49"/>
    </row>
    <row r="798" spans="2:18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72"/>
      <c r="Q798" s="72"/>
      <c r="R798" s="49"/>
    </row>
    <row r="799" spans="2:18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72"/>
      <c r="Q799" s="72"/>
      <c r="R799" s="49"/>
    </row>
    <row r="800" spans="2:18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72"/>
      <c r="Q800" s="72"/>
      <c r="R800" s="49"/>
    </row>
    <row r="801" spans="2:18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72"/>
      <c r="Q801" s="72"/>
      <c r="R801" s="49"/>
    </row>
    <row r="802" spans="2:18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72"/>
      <c r="Q802" s="72"/>
      <c r="R802" s="49"/>
    </row>
    <row r="803" spans="2:18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72"/>
      <c r="Q803" s="72"/>
      <c r="R803" s="49"/>
    </row>
    <row r="804" spans="2:18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72"/>
      <c r="Q804" s="72"/>
      <c r="R804" s="49"/>
    </row>
    <row r="805" spans="2:18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72"/>
      <c r="Q805" s="72"/>
      <c r="R805" s="49"/>
    </row>
    <row r="806" spans="2:18" s="9" customFormat="1" x14ac:dyDescent="0.2">
      <c r="B806" s="10"/>
      <c r="C806" s="11"/>
      <c r="D806" s="25"/>
      <c r="E806" s="47"/>
      <c r="F806" s="27"/>
      <c r="G806" s="12"/>
      <c r="H806" s="20"/>
      <c r="I806" s="18"/>
      <c r="J806" s="18"/>
      <c r="K806" s="44"/>
      <c r="L806" s="11"/>
      <c r="M806" s="11"/>
      <c r="N806" s="11"/>
      <c r="O806" s="11"/>
      <c r="P806" s="72"/>
      <c r="Q806" s="72"/>
      <c r="R806" s="49"/>
    </row>
    <row r="807" spans="2:18" s="9" customFormat="1" x14ac:dyDescent="0.2">
      <c r="B807" s="10"/>
      <c r="C807" s="11"/>
      <c r="D807" s="25"/>
      <c r="E807" s="47"/>
      <c r="F807" s="27"/>
      <c r="G807" s="12"/>
      <c r="H807" s="20"/>
      <c r="I807" s="18"/>
      <c r="J807" s="18"/>
      <c r="K807" s="44"/>
      <c r="L807" s="11"/>
      <c r="M807" s="11"/>
      <c r="N807" s="11"/>
      <c r="O807" s="11"/>
      <c r="P807" s="72"/>
      <c r="Q807" s="72"/>
      <c r="R807" s="49"/>
    </row>
    <row r="808" spans="2:18" s="9" customFormat="1" x14ac:dyDescent="0.2">
      <c r="B808" s="10"/>
      <c r="C808" s="11"/>
      <c r="D808" s="25"/>
      <c r="E808" s="47"/>
      <c r="F808" s="27"/>
      <c r="G808" s="12"/>
      <c r="H808" s="20"/>
      <c r="I808" s="18"/>
      <c r="J808" s="18"/>
      <c r="K808" s="44"/>
      <c r="L808" s="11"/>
      <c r="M808" s="11"/>
      <c r="N808" s="11"/>
      <c r="O808" s="11"/>
      <c r="P808" s="72"/>
      <c r="Q808" s="72"/>
      <c r="R808" s="49"/>
    </row>
    <row r="809" spans="2:18" s="9" customFormat="1" x14ac:dyDescent="0.2">
      <c r="B809" s="10"/>
      <c r="C809" s="11"/>
      <c r="D809" s="25"/>
      <c r="E809" s="47"/>
      <c r="F809" s="27"/>
      <c r="G809" s="12"/>
      <c r="H809" s="20"/>
      <c r="I809" s="18"/>
      <c r="J809" s="18"/>
      <c r="K809" s="44"/>
      <c r="L809" s="11"/>
      <c r="M809" s="11"/>
      <c r="N809" s="11"/>
      <c r="O809" s="11"/>
      <c r="P809" s="72"/>
      <c r="Q809" s="72"/>
      <c r="R809" s="49"/>
    </row>
    <row r="810" spans="2:18" s="9" customFormat="1" x14ac:dyDescent="0.2">
      <c r="B810" s="10"/>
      <c r="C810" s="11"/>
      <c r="D810" s="25"/>
      <c r="E810" s="47"/>
      <c r="F810" s="27"/>
      <c r="G810" s="12"/>
      <c r="H810" s="20"/>
      <c r="I810" s="18"/>
      <c r="J810" s="18"/>
      <c r="K810" s="44"/>
      <c r="L810" s="11"/>
      <c r="M810" s="11"/>
      <c r="N810" s="11"/>
      <c r="O810" s="11"/>
      <c r="P810" s="72"/>
      <c r="Q810" s="72"/>
      <c r="R810" s="49"/>
    </row>
    <row r="811" spans="2:18" s="9" customFormat="1" x14ac:dyDescent="0.2">
      <c r="B811" s="10"/>
      <c r="C811" s="11"/>
      <c r="D811" s="25"/>
      <c r="E811" s="47"/>
      <c r="F811" s="27"/>
      <c r="G811" s="12"/>
      <c r="H811" s="20"/>
      <c r="I811" s="18"/>
      <c r="J811" s="18"/>
      <c r="K811" s="44"/>
      <c r="L811" s="11"/>
      <c r="M811" s="11"/>
      <c r="N811" s="11"/>
      <c r="O811" s="11"/>
      <c r="P811" s="72"/>
      <c r="Q811" s="72"/>
      <c r="R811" s="49"/>
    </row>
    <row r="812" spans="2:18" s="9" customFormat="1" x14ac:dyDescent="0.2">
      <c r="B812" s="10"/>
      <c r="C812" s="11"/>
      <c r="D812" s="25"/>
      <c r="E812" s="47"/>
      <c r="F812" s="27"/>
      <c r="G812" s="12"/>
      <c r="H812" s="20"/>
      <c r="I812" s="18"/>
      <c r="J812" s="18"/>
      <c r="K812" s="44"/>
      <c r="L812" s="11"/>
      <c r="M812" s="11"/>
      <c r="N812" s="11"/>
      <c r="O812" s="11"/>
      <c r="P812" s="72"/>
      <c r="Q812" s="72"/>
      <c r="R812" s="49"/>
    </row>
    <row r="813" spans="2:18" s="9" customFormat="1" x14ac:dyDescent="0.2">
      <c r="B813" s="10"/>
      <c r="C813" s="11"/>
      <c r="D813" s="25"/>
      <c r="E813" s="47"/>
      <c r="F813" s="27"/>
      <c r="G813" s="12"/>
      <c r="H813" s="20"/>
      <c r="I813" s="18"/>
      <c r="J813" s="18"/>
      <c r="K813" s="44"/>
      <c r="L813" s="11"/>
      <c r="M813" s="11"/>
      <c r="N813" s="11"/>
      <c r="O813" s="11"/>
      <c r="P813" s="72"/>
      <c r="Q813" s="72"/>
      <c r="R813" s="49"/>
    </row>
    <row r="814" spans="2:18" s="9" customFormat="1" x14ac:dyDescent="0.2">
      <c r="B814" s="10"/>
      <c r="C814" s="11"/>
      <c r="D814" s="25"/>
      <c r="E814" s="47"/>
      <c r="F814" s="27"/>
      <c r="G814" s="12"/>
      <c r="H814" s="20"/>
      <c r="I814" s="18"/>
      <c r="J814" s="18"/>
      <c r="K814" s="44"/>
      <c r="L814" s="11"/>
      <c r="M814" s="11"/>
      <c r="N814" s="11"/>
      <c r="O814" s="11"/>
      <c r="P814" s="72"/>
      <c r="Q814" s="72"/>
      <c r="R814" s="49"/>
    </row>
    <row r="815" spans="2:18" s="9" customFormat="1" x14ac:dyDescent="0.2">
      <c r="B815" s="10"/>
      <c r="C815" s="11"/>
      <c r="D815" s="25"/>
      <c r="E815" s="47"/>
      <c r="F815" s="27"/>
      <c r="G815" s="12"/>
      <c r="H815" s="20"/>
      <c r="I815" s="18"/>
      <c r="J815" s="18"/>
      <c r="K815" s="44"/>
      <c r="L815" s="11"/>
      <c r="M815" s="11"/>
      <c r="N815" s="11"/>
      <c r="O815" s="11"/>
      <c r="P815" s="72"/>
      <c r="Q815" s="72"/>
      <c r="R815" s="49"/>
    </row>
    <row r="816" spans="2:18" s="9" customFormat="1" x14ac:dyDescent="0.2">
      <c r="B816" s="10"/>
      <c r="C816" s="11"/>
      <c r="D816" s="25"/>
      <c r="E816" s="47"/>
      <c r="F816" s="27"/>
      <c r="G816" s="12"/>
      <c r="H816" s="20"/>
      <c r="I816" s="18"/>
      <c r="J816" s="18"/>
      <c r="K816" s="44"/>
      <c r="L816" s="11"/>
      <c r="M816" s="11"/>
      <c r="N816" s="11"/>
      <c r="O816" s="11"/>
      <c r="P816" s="72"/>
      <c r="Q816" s="72"/>
      <c r="R816" s="49"/>
    </row>
    <row r="817" spans="2:18" s="9" customFormat="1" x14ac:dyDescent="0.2">
      <c r="B817" s="10"/>
      <c r="C817" s="11"/>
      <c r="D817" s="25"/>
      <c r="E817" s="47"/>
      <c r="F817" s="27"/>
      <c r="G817" s="12"/>
      <c r="H817" s="20"/>
      <c r="I817" s="18"/>
      <c r="J817" s="18"/>
      <c r="K817" s="44"/>
      <c r="L817" s="11"/>
      <c r="M817" s="11"/>
      <c r="N817" s="11"/>
      <c r="O817" s="11"/>
      <c r="P817" s="72"/>
      <c r="Q817" s="72"/>
      <c r="R817" s="49"/>
    </row>
    <row r="818" spans="2:18" s="9" customFormat="1" x14ac:dyDescent="0.2">
      <c r="B818" s="10"/>
      <c r="C818" s="11"/>
      <c r="D818" s="25"/>
      <c r="E818" s="47"/>
      <c r="F818" s="27"/>
      <c r="G818" s="12"/>
      <c r="H818" s="20"/>
      <c r="I818" s="18"/>
      <c r="J818" s="18"/>
      <c r="K818" s="44"/>
      <c r="L818" s="11"/>
      <c r="M818" s="11"/>
      <c r="N818" s="11"/>
      <c r="O818" s="11"/>
      <c r="P818" s="72"/>
      <c r="Q818" s="72"/>
      <c r="R818" s="49"/>
    </row>
    <row r="819" spans="2:18" s="9" customFormat="1" x14ac:dyDescent="0.2">
      <c r="B819" s="10"/>
      <c r="C819" s="11"/>
      <c r="D819" s="25"/>
      <c r="E819" s="47"/>
      <c r="F819" s="27"/>
      <c r="G819" s="12"/>
      <c r="H819" s="20"/>
      <c r="I819" s="18"/>
      <c r="J819" s="18"/>
      <c r="K819" s="44"/>
      <c r="L819" s="11"/>
      <c r="M819" s="11"/>
      <c r="N819" s="11"/>
      <c r="O819" s="11"/>
      <c r="P819" s="72"/>
      <c r="Q819" s="72"/>
      <c r="R819" s="49"/>
    </row>
    <row r="820" spans="2:18" s="9" customFormat="1" x14ac:dyDescent="0.2">
      <c r="B820" s="10"/>
      <c r="C820" s="11"/>
      <c r="D820" s="25"/>
      <c r="E820" s="47"/>
      <c r="F820" s="27"/>
      <c r="G820" s="12"/>
      <c r="H820" s="20"/>
      <c r="I820" s="18"/>
      <c r="J820" s="18"/>
      <c r="K820" s="44"/>
      <c r="L820" s="11"/>
      <c r="M820" s="11"/>
      <c r="N820" s="11"/>
      <c r="O820" s="11"/>
      <c r="P820" s="72"/>
      <c r="Q820" s="72"/>
      <c r="R820" s="49"/>
    </row>
    <row r="821" spans="2:18" s="9" customFormat="1" x14ac:dyDescent="0.2">
      <c r="B821" s="10"/>
      <c r="C821" s="11"/>
      <c r="D821" s="25"/>
      <c r="E821" s="47"/>
      <c r="F821" s="27"/>
      <c r="G821" s="12"/>
      <c r="H821" s="20"/>
      <c r="I821" s="18"/>
      <c r="J821" s="18"/>
      <c r="K821" s="44"/>
      <c r="L821" s="11"/>
      <c r="M821" s="11"/>
      <c r="N821" s="11"/>
      <c r="O821" s="11"/>
      <c r="P821" s="72"/>
      <c r="Q821" s="72"/>
      <c r="R821" s="49"/>
    </row>
    <row r="822" spans="2:18" s="9" customFormat="1" x14ac:dyDescent="0.2">
      <c r="B822" s="10"/>
      <c r="C822" s="11"/>
      <c r="D822" s="25"/>
      <c r="E822" s="47"/>
      <c r="F822" s="27"/>
      <c r="G822" s="12"/>
      <c r="H822" s="20"/>
      <c r="I822" s="18"/>
      <c r="J822" s="18"/>
      <c r="K822" s="44"/>
      <c r="L822" s="11"/>
      <c r="M822" s="11"/>
      <c r="N822" s="11"/>
      <c r="O822" s="11"/>
      <c r="P822" s="72"/>
      <c r="Q822" s="72"/>
      <c r="R822" s="49"/>
    </row>
    <row r="823" spans="2:18" s="9" customFormat="1" x14ac:dyDescent="0.2">
      <c r="B823" s="10"/>
      <c r="C823" s="11"/>
      <c r="D823" s="25"/>
      <c r="E823" s="47"/>
      <c r="F823" s="27"/>
      <c r="G823" s="12"/>
      <c r="H823" s="20"/>
      <c r="I823" s="18"/>
      <c r="J823" s="18"/>
      <c r="K823" s="44"/>
      <c r="L823" s="11"/>
      <c r="M823" s="11"/>
      <c r="N823" s="11"/>
      <c r="O823" s="11"/>
      <c r="P823" s="72"/>
      <c r="Q823" s="72"/>
      <c r="R823" s="49"/>
    </row>
    <row r="824" spans="2:18" s="9" customFormat="1" x14ac:dyDescent="0.2">
      <c r="B824" s="10"/>
      <c r="C824" s="11"/>
      <c r="D824" s="25"/>
      <c r="E824" s="47"/>
      <c r="F824" s="27"/>
      <c r="G824" s="12"/>
      <c r="H824" s="20"/>
      <c r="I824" s="18"/>
      <c r="J824" s="18"/>
      <c r="K824" s="44"/>
      <c r="L824" s="11"/>
      <c r="M824" s="11"/>
      <c r="N824" s="11"/>
      <c r="O824" s="11"/>
      <c r="P824" s="72"/>
      <c r="Q824" s="72"/>
      <c r="R824" s="49"/>
    </row>
    <row r="825" spans="2:18" s="9" customFormat="1" x14ac:dyDescent="0.2">
      <c r="B825" s="10"/>
      <c r="C825" s="11"/>
      <c r="D825" s="25"/>
      <c r="E825" s="47"/>
      <c r="F825" s="27"/>
      <c r="G825" s="12"/>
      <c r="H825" s="20"/>
      <c r="I825" s="18"/>
      <c r="J825" s="18"/>
      <c r="K825" s="44"/>
      <c r="L825" s="11"/>
      <c r="M825" s="11"/>
      <c r="N825" s="11"/>
      <c r="O825" s="11"/>
      <c r="P825" s="72"/>
      <c r="Q825" s="72"/>
      <c r="R825" s="49"/>
    </row>
    <row r="826" spans="2:18" s="9" customFormat="1" x14ac:dyDescent="0.2">
      <c r="B826" s="10"/>
      <c r="C826" s="11"/>
      <c r="D826" s="25"/>
      <c r="E826" s="47"/>
      <c r="F826" s="27"/>
      <c r="G826" s="12"/>
      <c r="H826" s="20"/>
      <c r="I826" s="18"/>
      <c r="J826" s="18"/>
      <c r="K826" s="44"/>
      <c r="L826" s="11"/>
      <c r="M826" s="11"/>
      <c r="N826" s="11"/>
      <c r="O826" s="11"/>
      <c r="P826" s="72"/>
      <c r="Q826" s="72"/>
      <c r="R826" s="49"/>
    </row>
    <row r="827" spans="2:18" s="9" customFormat="1" x14ac:dyDescent="0.2">
      <c r="B827" s="10"/>
      <c r="C827" s="11"/>
      <c r="D827" s="25"/>
      <c r="E827" s="47"/>
      <c r="F827" s="27"/>
      <c r="G827" s="12"/>
      <c r="H827" s="20"/>
      <c r="I827" s="18"/>
      <c r="J827" s="18"/>
      <c r="K827" s="44"/>
      <c r="L827" s="11"/>
      <c r="M827" s="11"/>
      <c r="N827" s="11"/>
      <c r="O827" s="11"/>
      <c r="P827" s="72"/>
      <c r="Q827" s="72"/>
      <c r="R827" s="49"/>
    </row>
    <row r="828" spans="2:18" s="9" customFormat="1" x14ac:dyDescent="0.2">
      <c r="B828" s="10"/>
      <c r="C828" s="11"/>
      <c r="D828" s="25"/>
      <c r="E828" s="47"/>
      <c r="F828" s="27"/>
      <c r="G828" s="12"/>
      <c r="H828" s="20"/>
      <c r="I828" s="18"/>
      <c r="J828" s="18"/>
      <c r="K828" s="44"/>
      <c r="L828" s="11"/>
      <c r="M828" s="11"/>
      <c r="N828" s="11"/>
      <c r="O828" s="11"/>
      <c r="P828" s="72"/>
      <c r="Q828" s="72"/>
      <c r="R828" s="49"/>
    </row>
    <row r="829" spans="2:18" s="9" customFormat="1" x14ac:dyDescent="0.2">
      <c r="B829" s="10"/>
      <c r="C829" s="11"/>
      <c r="D829" s="25"/>
      <c r="E829" s="47"/>
      <c r="F829" s="27"/>
      <c r="G829" s="12"/>
      <c r="H829" s="20"/>
      <c r="I829" s="18"/>
      <c r="J829" s="18"/>
      <c r="K829" s="44"/>
      <c r="L829" s="11"/>
      <c r="M829" s="11"/>
      <c r="N829" s="11"/>
      <c r="O829" s="11"/>
      <c r="P829" s="72"/>
      <c r="Q829" s="72"/>
      <c r="R829" s="49"/>
    </row>
    <row r="830" spans="2:18" s="9" customFormat="1" x14ac:dyDescent="0.2">
      <c r="B830" s="10"/>
      <c r="C830" s="11"/>
      <c r="D830" s="25"/>
      <c r="E830" s="47"/>
      <c r="F830" s="27"/>
      <c r="G830" s="12"/>
      <c r="H830" s="20"/>
      <c r="I830" s="18"/>
      <c r="J830" s="18"/>
      <c r="K830" s="44"/>
      <c r="L830" s="11"/>
      <c r="M830" s="11"/>
      <c r="N830" s="11"/>
      <c r="O830" s="11"/>
      <c r="P830" s="72"/>
      <c r="Q830" s="72"/>
      <c r="R830" s="49"/>
    </row>
    <row r="831" spans="2:18" s="9" customFormat="1" x14ac:dyDescent="0.2">
      <c r="B831" s="10"/>
      <c r="C831" s="11"/>
      <c r="D831" s="25"/>
      <c r="E831" s="47"/>
      <c r="F831" s="27"/>
      <c r="G831" s="12"/>
      <c r="H831" s="20"/>
      <c r="I831" s="18"/>
      <c r="J831" s="18"/>
      <c r="K831" s="44"/>
      <c r="L831" s="11"/>
      <c r="M831" s="11"/>
      <c r="N831" s="11"/>
      <c r="O831" s="11"/>
      <c r="P831" s="72"/>
      <c r="Q831" s="72"/>
      <c r="R831" s="49"/>
    </row>
    <row r="832" spans="2:18" s="9" customFormat="1" x14ac:dyDescent="0.2">
      <c r="B832" s="10"/>
      <c r="C832" s="11"/>
      <c r="D832" s="25"/>
      <c r="E832" s="47"/>
      <c r="F832" s="27"/>
      <c r="G832" s="12"/>
      <c r="H832" s="20"/>
      <c r="I832" s="18"/>
      <c r="J832" s="18"/>
      <c r="K832" s="44"/>
      <c r="L832" s="11"/>
      <c r="M832" s="11"/>
      <c r="N832" s="11"/>
      <c r="O832" s="11"/>
      <c r="P832" s="72"/>
      <c r="Q832" s="72"/>
      <c r="R832" s="49"/>
    </row>
    <row r="833" spans="2:18" s="9" customFormat="1" x14ac:dyDescent="0.2">
      <c r="B833" s="10"/>
      <c r="C833" s="11"/>
      <c r="D833" s="25"/>
      <c r="E833" s="47"/>
      <c r="F833" s="27"/>
      <c r="G833" s="12"/>
      <c r="H833" s="20"/>
      <c r="I833" s="18"/>
      <c r="J833" s="18"/>
      <c r="K833" s="44"/>
      <c r="L833" s="11"/>
      <c r="M833" s="11"/>
      <c r="N833" s="11"/>
      <c r="O833" s="11"/>
      <c r="P833" s="72"/>
      <c r="Q833" s="72"/>
      <c r="R833" s="49"/>
    </row>
    <row r="834" spans="2:18" s="9" customFormat="1" x14ac:dyDescent="0.2">
      <c r="B834" s="10"/>
      <c r="C834" s="11"/>
      <c r="D834" s="25"/>
      <c r="E834" s="47"/>
      <c r="F834" s="27"/>
      <c r="G834" s="12"/>
      <c r="H834" s="20"/>
      <c r="I834" s="18"/>
      <c r="J834" s="18"/>
      <c r="K834" s="44"/>
      <c r="L834" s="11"/>
      <c r="M834" s="11"/>
      <c r="N834" s="11"/>
      <c r="O834" s="11"/>
      <c r="P834" s="72"/>
      <c r="Q834" s="72"/>
      <c r="R834" s="49"/>
    </row>
    <row r="835" spans="2:18" s="9" customFormat="1" x14ac:dyDescent="0.2">
      <c r="B835" s="10"/>
      <c r="C835" s="11"/>
      <c r="D835" s="25"/>
      <c r="E835" s="47"/>
      <c r="F835" s="27"/>
      <c r="G835" s="12"/>
      <c r="H835" s="20"/>
      <c r="I835" s="18"/>
      <c r="J835" s="18"/>
      <c r="K835" s="44"/>
      <c r="L835" s="11"/>
      <c r="M835" s="11"/>
      <c r="N835" s="11"/>
      <c r="O835" s="11"/>
      <c r="P835" s="72"/>
      <c r="Q835" s="72"/>
      <c r="R835" s="49"/>
    </row>
    <row r="836" spans="2:18" s="9" customFormat="1" x14ac:dyDescent="0.2">
      <c r="B836" s="10"/>
      <c r="C836" s="11"/>
      <c r="D836" s="25"/>
      <c r="E836" s="47"/>
      <c r="F836" s="27"/>
      <c r="G836" s="12"/>
      <c r="H836" s="20"/>
      <c r="I836" s="18"/>
      <c r="J836" s="18"/>
      <c r="K836" s="44"/>
      <c r="L836" s="11"/>
      <c r="M836" s="11"/>
      <c r="N836" s="11"/>
      <c r="O836" s="11"/>
      <c r="P836" s="72"/>
      <c r="Q836" s="72"/>
      <c r="R836" s="49"/>
    </row>
    <row r="837" spans="2:18" s="9" customFormat="1" x14ac:dyDescent="0.2">
      <c r="B837" s="10"/>
      <c r="C837" s="11"/>
      <c r="D837" s="25"/>
      <c r="E837" s="47"/>
      <c r="F837" s="27"/>
      <c r="G837" s="12"/>
      <c r="H837" s="20"/>
      <c r="I837" s="18"/>
      <c r="J837" s="18"/>
      <c r="K837" s="44"/>
      <c r="L837" s="11"/>
      <c r="M837" s="11"/>
      <c r="N837" s="11"/>
      <c r="O837" s="11"/>
      <c r="P837" s="72"/>
      <c r="Q837" s="72"/>
      <c r="R837" s="49"/>
    </row>
    <row r="838" spans="2:18" s="9" customFormat="1" x14ac:dyDescent="0.2">
      <c r="B838" s="10"/>
      <c r="C838" s="11"/>
      <c r="D838" s="25"/>
      <c r="E838" s="47"/>
      <c r="F838" s="27"/>
      <c r="G838" s="12"/>
      <c r="H838" s="20"/>
      <c r="I838" s="18"/>
      <c r="J838" s="18"/>
      <c r="K838" s="44"/>
      <c r="L838" s="11"/>
      <c r="M838" s="11"/>
      <c r="N838" s="11"/>
      <c r="O838" s="11"/>
      <c r="P838" s="72"/>
      <c r="Q838" s="72"/>
      <c r="R838" s="49"/>
    </row>
    <row r="839" spans="2:18" s="9" customFormat="1" x14ac:dyDescent="0.2">
      <c r="B839" s="10"/>
      <c r="C839" s="11"/>
      <c r="D839" s="25"/>
      <c r="E839" s="47"/>
      <c r="F839" s="27"/>
      <c r="G839" s="12"/>
      <c r="H839" s="20"/>
      <c r="I839" s="18"/>
      <c r="J839" s="18"/>
      <c r="K839" s="44"/>
      <c r="L839" s="11"/>
      <c r="M839" s="11"/>
      <c r="N839" s="11"/>
      <c r="O839" s="11"/>
      <c r="P839" s="72"/>
      <c r="Q839" s="72"/>
      <c r="R839" s="49"/>
    </row>
    <row r="840" spans="2:18" s="9" customFormat="1" x14ac:dyDescent="0.2">
      <c r="B840" s="10"/>
      <c r="C840" s="11"/>
      <c r="D840" s="25"/>
      <c r="E840" s="47"/>
      <c r="F840" s="27"/>
      <c r="G840" s="12"/>
      <c r="H840" s="20"/>
      <c r="I840" s="18"/>
      <c r="J840" s="18"/>
      <c r="K840" s="44"/>
      <c r="L840" s="11"/>
      <c r="M840" s="11"/>
      <c r="N840" s="11"/>
      <c r="O840" s="11"/>
      <c r="P840" s="72"/>
      <c r="Q840" s="72"/>
      <c r="R840" s="49"/>
    </row>
    <row r="841" spans="2:18" s="9" customFormat="1" x14ac:dyDescent="0.2">
      <c r="B841" s="10"/>
      <c r="C841" s="11"/>
      <c r="D841" s="25"/>
      <c r="E841" s="47"/>
      <c r="F841" s="27"/>
      <c r="G841" s="12"/>
      <c r="H841" s="20"/>
      <c r="I841" s="18"/>
      <c r="J841" s="18"/>
      <c r="K841" s="44"/>
      <c r="L841" s="11"/>
      <c r="M841" s="11"/>
      <c r="N841" s="11"/>
      <c r="O841" s="11"/>
      <c r="P841" s="72"/>
      <c r="Q841" s="72"/>
      <c r="R841" s="49"/>
    </row>
    <row r="842" spans="2:18" s="9" customFormat="1" x14ac:dyDescent="0.2">
      <c r="B842" s="10"/>
      <c r="C842" s="11"/>
      <c r="D842" s="25"/>
      <c r="E842" s="47"/>
      <c r="F842" s="27"/>
      <c r="G842" s="12"/>
      <c r="H842" s="20"/>
      <c r="I842" s="18"/>
      <c r="J842" s="18"/>
      <c r="K842" s="44"/>
      <c r="L842" s="11"/>
      <c r="M842" s="11"/>
      <c r="N842" s="11"/>
      <c r="O842" s="11"/>
      <c r="P842" s="72"/>
      <c r="Q842" s="72"/>
      <c r="R842" s="49"/>
    </row>
    <row r="843" spans="2:18" s="9" customFormat="1" x14ac:dyDescent="0.2">
      <c r="B843" s="10"/>
      <c r="C843" s="11"/>
      <c r="D843" s="25"/>
      <c r="E843" s="47"/>
      <c r="F843" s="27"/>
      <c r="G843" s="12"/>
      <c r="H843" s="20"/>
      <c r="I843" s="18"/>
      <c r="J843" s="18"/>
      <c r="K843" s="44"/>
      <c r="L843" s="11"/>
      <c r="M843" s="11"/>
      <c r="N843" s="11"/>
      <c r="O843" s="11"/>
      <c r="P843" s="72"/>
      <c r="Q843" s="72"/>
      <c r="R843" s="49"/>
    </row>
    <row r="844" spans="2:18" s="9" customFormat="1" x14ac:dyDescent="0.2">
      <c r="B844" s="10"/>
      <c r="C844" s="11"/>
      <c r="D844" s="25"/>
      <c r="E844" s="47"/>
      <c r="F844" s="27"/>
      <c r="G844" s="12"/>
      <c r="H844" s="20"/>
      <c r="I844" s="18"/>
      <c r="J844" s="18"/>
      <c r="K844" s="44"/>
      <c r="L844" s="11"/>
      <c r="M844" s="11"/>
      <c r="N844" s="11"/>
      <c r="O844" s="11"/>
      <c r="P844" s="72"/>
      <c r="Q844" s="72"/>
      <c r="R844" s="49"/>
    </row>
    <row r="845" spans="2:18" s="9" customFormat="1" x14ac:dyDescent="0.2">
      <c r="B845" s="10"/>
      <c r="C845" s="11"/>
      <c r="D845" s="25"/>
      <c r="E845" s="47"/>
      <c r="F845" s="27"/>
      <c r="G845" s="12"/>
      <c r="H845" s="20"/>
      <c r="I845" s="18"/>
      <c r="J845" s="18"/>
      <c r="K845" s="44"/>
      <c r="L845" s="11"/>
      <c r="M845" s="11"/>
      <c r="N845" s="11"/>
      <c r="O845" s="11"/>
      <c r="P845" s="72"/>
      <c r="Q845" s="72"/>
      <c r="R845" s="49"/>
    </row>
    <row r="846" spans="2:18" s="9" customFormat="1" x14ac:dyDescent="0.2">
      <c r="B846" s="10"/>
      <c r="C846" s="11"/>
      <c r="D846" s="25"/>
      <c r="E846" s="47"/>
      <c r="F846" s="27"/>
      <c r="G846" s="12"/>
      <c r="H846" s="20"/>
      <c r="I846" s="18"/>
      <c r="J846" s="18"/>
      <c r="K846" s="44"/>
      <c r="L846" s="11"/>
      <c r="M846" s="11"/>
      <c r="N846" s="11"/>
      <c r="O846" s="11"/>
      <c r="P846" s="72"/>
      <c r="Q846" s="72"/>
      <c r="R846" s="49"/>
    </row>
    <row r="847" spans="2:18" s="9" customFormat="1" x14ac:dyDescent="0.2">
      <c r="B847" s="10"/>
      <c r="C847" s="11"/>
      <c r="D847" s="25"/>
      <c r="E847" s="47"/>
      <c r="F847" s="27"/>
      <c r="G847" s="12"/>
      <c r="H847" s="20"/>
      <c r="I847" s="18"/>
      <c r="J847" s="18"/>
      <c r="K847" s="44"/>
      <c r="L847" s="11"/>
      <c r="M847" s="11"/>
      <c r="N847" s="11"/>
      <c r="O847" s="11"/>
      <c r="P847" s="72"/>
      <c r="Q847" s="72"/>
      <c r="R847" s="49"/>
    </row>
    <row r="848" spans="2:18" s="9" customFormat="1" x14ac:dyDescent="0.2">
      <c r="B848" s="10"/>
      <c r="C848" s="11"/>
      <c r="D848" s="25"/>
      <c r="E848" s="47"/>
      <c r="F848" s="27"/>
      <c r="G848" s="12"/>
      <c r="H848" s="20"/>
      <c r="I848" s="18"/>
      <c r="J848" s="18"/>
      <c r="K848" s="44"/>
      <c r="L848" s="11"/>
      <c r="M848" s="11"/>
      <c r="N848" s="11"/>
      <c r="O848" s="11"/>
      <c r="P848" s="72"/>
      <c r="Q848" s="72"/>
      <c r="R848" s="49"/>
    </row>
    <row r="849" spans="2:18" s="9" customFormat="1" x14ac:dyDescent="0.2">
      <c r="B849" s="10"/>
      <c r="C849" s="11"/>
      <c r="D849" s="25"/>
      <c r="E849" s="47"/>
      <c r="F849" s="27"/>
      <c r="G849" s="12"/>
      <c r="H849" s="20"/>
      <c r="I849" s="18"/>
      <c r="J849" s="18"/>
      <c r="K849" s="44"/>
      <c r="L849" s="11"/>
      <c r="M849" s="11"/>
      <c r="N849" s="11"/>
      <c r="O849" s="11"/>
      <c r="P849" s="72"/>
      <c r="Q849" s="72"/>
      <c r="R849" s="49"/>
    </row>
    <row r="850" spans="2:18" s="9" customFormat="1" x14ac:dyDescent="0.2">
      <c r="B850" s="10"/>
      <c r="C850" s="11"/>
      <c r="D850" s="25"/>
      <c r="E850" s="47"/>
      <c r="F850" s="27"/>
      <c r="G850" s="12"/>
      <c r="H850" s="20"/>
      <c r="I850" s="18"/>
      <c r="J850" s="18"/>
      <c r="K850" s="44"/>
      <c r="L850" s="11"/>
      <c r="M850" s="11"/>
      <c r="N850" s="11"/>
      <c r="O850" s="11"/>
      <c r="P850" s="72"/>
      <c r="Q850" s="72"/>
      <c r="R850" s="49"/>
    </row>
    <row r="851" spans="2:18" s="9" customFormat="1" x14ac:dyDescent="0.2">
      <c r="B851" s="10"/>
      <c r="C851" s="11"/>
      <c r="D851" s="25"/>
      <c r="E851" s="47"/>
      <c r="F851" s="27"/>
      <c r="G851" s="12"/>
      <c r="H851" s="20"/>
      <c r="I851" s="18"/>
      <c r="J851" s="18"/>
      <c r="K851" s="44"/>
      <c r="L851" s="11"/>
      <c r="M851" s="11"/>
      <c r="N851" s="11"/>
      <c r="O851" s="11"/>
      <c r="P851" s="72"/>
      <c r="Q851" s="72"/>
      <c r="R851" s="49"/>
    </row>
    <row r="852" spans="2:18" s="9" customFormat="1" x14ac:dyDescent="0.2">
      <c r="B852" s="10"/>
      <c r="C852" s="11"/>
      <c r="D852" s="25"/>
      <c r="E852" s="47"/>
      <c r="F852" s="27"/>
      <c r="G852" s="12"/>
      <c r="H852" s="20"/>
      <c r="I852" s="18"/>
      <c r="J852" s="18"/>
      <c r="K852" s="44"/>
      <c r="L852" s="11"/>
      <c r="M852" s="11"/>
      <c r="N852" s="11"/>
      <c r="O852" s="11"/>
      <c r="P852" s="72"/>
      <c r="Q852" s="72"/>
      <c r="R852" s="49"/>
    </row>
    <row r="853" spans="2:18" s="9" customFormat="1" x14ac:dyDescent="0.2">
      <c r="B853" s="10"/>
      <c r="C853" s="11"/>
      <c r="D853" s="25"/>
      <c r="E853" s="47"/>
      <c r="F853" s="27"/>
      <c r="G853" s="12"/>
      <c r="H853" s="20"/>
      <c r="I853" s="18"/>
      <c r="J853" s="18"/>
      <c r="K853" s="44"/>
      <c r="L853" s="11"/>
      <c r="M853" s="11"/>
      <c r="N853" s="11"/>
      <c r="O853" s="11"/>
      <c r="P853" s="72"/>
      <c r="Q853" s="72"/>
      <c r="R853" s="49"/>
    </row>
    <row r="854" spans="2:18" s="9" customFormat="1" x14ac:dyDescent="0.2">
      <c r="B854" s="10"/>
      <c r="C854" s="11"/>
      <c r="D854" s="25"/>
      <c r="E854" s="47"/>
      <c r="F854" s="27"/>
      <c r="G854" s="12"/>
      <c r="H854" s="20"/>
      <c r="I854" s="18"/>
      <c r="J854" s="18"/>
      <c r="K854" s="44"/>
      <c r="L854" s="11"/>
      <c r="M854" s="11"/>
      <c r="N854" s="11"/>
      <c r="O854" s="11"/>
      <c r="P854" s="72"/>
      <c r="Q854" s="72"/>
      <c r="R854" s="49"/>
    </row>
    <row r="855" spans="2:18" s="9" customFormat="1" x14ac:dyDescent="0.2">
      <c r="B855" s="10"/>
      <c r="C855" s="11"/>
      <c r="D855" s="25"/>
      <c r="E855" s="47"/>
      <c r="F855" s="27"/>
      <c r="G855" s="12"/>
      <c r="H855" s="20"/>
      <c r="I855" s="18"/>
      <c r="J855" s="18"/>
      <c r="K855" s="44"/>
      <c r="L855" s="11"/>
      <c r="M855" s="11"/>
      <c r="N855" s="11"/>
      <c r="O855" s="11"/>
      <c r="P855" s="72"/>
      <c r="Q855" s="72"/>
      <c r="R855" s="49"/>
    </row>
    <row r="856" spans="2:18" s="9" customFormat="1" x14ac:dyDescent="0.2">
      <c r="B856" s="10"/>
      <c r="C856" s="11"/>
      <c r="D856" s="25"/>
      <c r="E856" s="47"/>
      <c r="F856" s="27"/>
      <c r="G856" s="12"/>
      <c r="H856" s="20"/>
      <c r="I856" s="18"/>
      <c r="J856" s="18"/>
      <c r="K856" s="44"/>
      <c r="L856" s="11"/>
      <c r="M856" s="11"/>
      <c r="N856" s="11"/>
      <c r="O856" s="11"/>
      <c r="P856" s="72"/>
      <c r="Q856" s="72"/>
      <c r="R856" s="49"/>
    </row>
    <row r="857" spans="2:18" s="9" customFormat="1" x14ac:dyDescent="0.2">
      <c r="B857" s="10"/>
      <c r="C857" s="11"/>
      <c r="D857" s="25"/>
      <c r="E857" s="47"/>
      <c r="F857" s="27"/>
      <c r="G857" s="12"/>
      <c r="H857" s="20"/>
      <c r="I857" s="18"/>
      <c r="J857" s="18"/>
      <c r="K857" s="44"/>
      <c r="L857" s="11"/>
      <c r="M857" s="11"/>
      <c r="N857" s="11"/>
      <c r="O857" s="11"/>
      <c r="P857" s="72"/>
      <c r="Q857" s="72"/>
      <c r="R857" s="49"/>
    </row>
    <row r="858" spans="2:18" s="9" customFormat="1" x14ac:dyDescent="0.2">
      <c r="B858" s="10"/>
      <c r="C858" s="11"/>
      <c r="D858" s="25"/>
      <c r="E858" s="47"/>
      <c r="F858" s="27"/>
      <c r="G858" s="12"/>
      <c r="H858" s="20"/>
      <c r="I858" s="18"/>
      <c r="J858" s="18"/>
      <c r="K858" s="44"/>
      <c r="L858" s="11"/>
      <c r="M858" s="11"/>
      <c r="N858" s="11"/>
      <c r="O858" s="11"/>
      <c r="P858" s="72"/>
      <c r="Q858" s="72"/>
      <c r="R858" s="49"/>
    </row>
    <row r="859" spans="2:18" s="9" customFormat="1" x14ac:dyDescent="0.2">
      <c r="B859" s="10"/>
      <c r="C859" s="11"/>
      <c r="D859" s="25"/>
      <c r="E859" s="47"/>
      <c r="F859" s="27"/>
      <c r="G859" s="12"/>
      <c r="H859" s="20"/>
      <c r="I859" s="18"/>
      <c r="J859" s="18"/>
      <c r="K859" s="44"/>
      <c r="L859" s="11"/>
      <c r="M859" s="11"/>
      <c r="N859" s="11"/>
      <c r="O859" s="11"/>
      <c r="P859" s="72"/>
      <c r="Q859" s="72"/>
      <c r="R859" s="49"/>
    </row>
    <row r="860" spans="2:18" s="9" customFormat="1" x14ac:dyDescent="0.2">
      <c r="B860" s="10"/>
      <c r="C860" s="11"/>
      <c r="D860" s="25"/>
      <c r="E860" s="47"/>
      <c r="F860" s="27"/>
      <c r="G860" s="12"/>
      <c r="H860" s="20"/>
      <c r="I860" s="18"/>
      <c r="J860" s="18"/>
      <c r="K860" s="44"/>
      <c r="L860" s="11"/>
      <c r="M860" s="11"/>
      <c r="N860" s="11"/>
      <c r="O860" s="11"/>
      <c r="P860" s="72"/>
      <c r="Q860" s="72"/>
      <c r="R860" s="49"/>
    </row>
    <row r="861" spans="2:18" s="9" customFormat="1" x14ac:dyDescent="0.2">
      <c r="B861" s="10"/>
      <c r="C861" s="11"/>
      <c r="D861" s="25"/>
      <c r="E861" s="47"/>
      <c r="F861" s="27"/>
      <c r="G861" s="12"/>
      <c r="H861" s="20"/>
      <c r="I861" s="18"/>
      <c r="J861" s="18"/>
      <c r="K861" s="44"/>
      <c r="L861" s="11"/>
      <c r="M861" s="11"/>
      <c r="N861" s="11"/>
      <c r="O861" s="11"/>
      <c r="P861" s="72"/>
      <c r="Q861" s="72"/>
      <c r="R861" s="49"/>
    </row>
    <row r="862" spans="2:18" s="9" customFormat="1" x14ac:dyDescent="0.2">
      <c r="B862" s="10"/>
      <c r="C862" s="11"/>
      <c r="D862" s="25"/>
      <c r="E862" s="47"/>
      <c r="F862" s="27"/>
      <c r="G862" s="12"/>
      <c r="H862" s="20"/>
      <c r="I862" s="18"/>
      <c r="J862" s="18"/>
      <c r="K862" s="44"/>
      <c r="L862" s="11"/>
      <c r="M862" s="11"/>
      <c r="N862" s="11"/>
      <c r="O862" s="11"/>
      <c r="P862" s="72"/>
      <c r="Q862" s="72"/>
      <c r="R862" s="49"/>
    </row>
    <row r="863" spans="2:18" s="9" customFormat="1" x14ac:dyDescent="0.2">
      <c r="B863" s="10"/>
      <c r="C863" s="11"/>
      <c r="D863" s="25"/>
      <c r="E863" s="47"/>
      <c r="F863" s="27"/>
      <c r="G863" s="12"/>
      <c r="H863" s="20"/>
      <c r="I863" s="18"/>
      <c r="J863" s="18"/>
      <c r="K863" s="44"/>
      <c r="L863" s="11"/>
      <c r="M863" s="11"/>
      <c r="N863" s="11"/>
      <c r="O863" s="11"/>
      <c r="P863" s="72"/>
      <c r="Q863" s="72"/>
      <c r="R863" s="49"/>
    </row>
    <row r="864" spans="2:18" s="9" customFormat="1" x14ac:dyDescent="0.2">
      <c r="B864" s="10"/>
      <c r="C864" s="11"/>
      <c r="D864" s="25"/>
      <c r="E864" s="47"/>
      <c r="F864" s="27"/>
      <c r="G864" s="12"/>
      <c r="H864" s="20"/>
      <c r="I864" s="18"/>
      <c r="J864" s="18"/>
      <c r="K864" s="44"/>
      <c r="L864" s="11"/>
      <c r="M864" s="11"/>
      <c r="N864" s="11"/>
      <c r="O864" s="11"/>
      <c r="P864" s="72"/>
      <c r="Q864" s="72"/>
      <c r="R864" s="49"/>
    </row>
    <row r="865" spans="2:18" s="9" customFormat="1" x14ac:dyDescent="0.2">
      <c r="B865" s="10"/>
      <c r="C865" s="11"/>
      <c r="D865" s="25"/>
      <c r="E865" s="47"/>
      <c r="F865" s="27"/>
      <c r="G865" s="12"/>
      <c r="H865" s="20"/>
      <c r="I865" s="18"/>
      <c r="J865" s="18"/>
      <c r="K865" s="44"/>
      <c r="L865" s="11"/>
      <c r="M865" s="11"/>
      <c r="N865" s="11"/>
      <c r="O865" s="11"/>
      <c r="P865" s="72"/>
      <c r="Q865" s="72"/>
      <c r="R865" s="49"/>
    </row>
    <row r="866" spans="2:18" s="9" customFormat="1" x14ac:dyDescent="0.2">
      <c r="B866" s="10"/>
      <c r="C866" s="11"/>
      <c r="D866" s="25"/>
      <c r="E866" s="47"/>
      <c r="F866" s="27"/>
      <c r="G866" s="12"/>
      <c r="H866" s="20"/>
      <c r="I866" s="18"/>
      <c r="J866" s="18"/>
      <c r="K866" s="44"/>
      <c r="L866" s="11"/>
      <c r="M866" s="11"/>
      <c r="N866" s="11"/>
      <c r="O866" s="11"/>
      <c r="P866" s="72"/>
      <c r="Q866" s="72"/>
      <c r="R866" s="49"/>
    </row>
    <row r="867" spans="2:18" s="9" customFormat="1" x14ac:dyDescent="0.2">
      <c r="B867" s="10"/>
      <c r="C867" s="11"/>
      <c r="D867" s="25"/>
      <c r="E867" s="47"/>
      <c r="F867" s="27"/>
      <c r="G867" s="12"/>
      <c r="H867" s="20"/>
      <c r="I867" s="18"/>
      <c r="J867" s="18"/>
      <c r="K867" s="44"/>
      <c r="L867" s="11"/>
      <c r="M867" s="11"/>
      <c r="N867" s="11"/>
      <c r="O867" s="11"/>
      <c r="P867" s="72"/>
      <c r="Q867" s="72"/>
      <c r="R867" s="49"/>
    </row>
    <row r="868" spans="2:18" s="9" customFormat="1" x14ac:dyDescent="0.2">
      <c r="B868" s="10"/>
      <c r="C868" s="11"/>
      <c r="D868" s="25"/>
      <c r="E868" s="47"/>
      <c r="F868" s="27"/>
      <c r="G868" s="12"/>
      <c r="H868" s="20"/>
      <c r="I868" s="18"/>
      <c r="J868" s="18"/>
      <c r="K868" s="44"/>
      <c r="L868" s="11"/>
      <c r="M868" s="11"/>
      <c r="N868" s="11"/>
      <c r="O868" s="11"/>
      <c r="P868" s="72"/>
      <c r="Q868" s="72"/>
      <c r="R868" s="49"/>
    </row>
    <row r="869" spans="2:18" s="9" customFormat="1" x14ac:dyDescent="0.2">
      <c r="B869" s="10"/>
      <c r="C869" s="11"/>
      <c r="D869" s="25"/>
      <c r="E869" s="47"/>
      <c r="F869" s="27"/>
      <c r="G869" s="12"/>
      <c r="H869" s="20"/>
      <c r="I869" s="18"/>
      <c r="J869" s="18"/>
      <c r="K869" s="44"/>
      <c r="L869" s="11"/>
      <c r="M869" s="11"/>
      <c r="N869" s="11"/>
      <c r="O869" s="11"/>
      <c r="P869" s="72"/>
      <c r="Q869" s="72"/>
      <c r="R869" s="49"/>
    </row>
    <row r="870" spans="2:18" s="9" customFormat="1" x14ac:dyDescent="0.2">
      <c r="B870" s="10"/>
      <c r="C870" s="11"/>
      <c r="D870" s="25"/>
      <c r="E870" s="47"/>
      <c r="F870" s="27"/>
      <c r="G870" s="12"/>
      <c r="H870" s="20"/>
      <c r="I870" s="18"/>
      <c r="J870" s="18"/>
      <c r="K870" s="44"/>
      <c r="L870" s="11"/>
      <c r="M870" s="11"/>
      <c r="N870" s="11"/>
      <c r="O870" s="11"/>
      <c r="P870" s="72"/>
      <c r="Q870" s="72"/>
      <c r="R870" s="49"/>
    </row>
    <row r="871" spans="2:18" s="9" customFormat="1" x14ac:dyDescent="0.2">
      <c r="B871" s="10"/>
      <c r="C871" s="11"/>
      <c r="D871" s="25"/>
      <c r="E871" s="47"/>
      <c r="F871" s="27"/>
      <c r="G871" s="12"/>
      <c r="H871" s="20"/>
      <c r="I871" s="18"/>
      <c r="J871" s="18"/>
      <c r="K871" s="44"/>
      <c r="L871" s="11"/>
      <c r="M871" s="11"/>
      <c r="N871" s="11"/>
      <c r="O871" s="11"/>
      <c r="P871" s="72"/>
      <c r="Q871" s="72"/>
      <c r="R871" s="49"/>
    </row>
    <row r="872" spans="2:18" s="9" customFormat="1" x14ac:dyDescent="0.2">
      <c r="B872" s="10"/>
      <c r="C872" s="11"/>
      <c r="D872" s="25"/>
      <c r="E872" s="47"/>
      <c r="F872" s="27"/>
      <c r="G872" s="12"/>
      <c r="H872" s="20"/>
      <c r="I872" s="18"/>
      <c r="J872" s="18"/>
      <c r="K872" s="44"/>
      <c r="L872" s="11"/>
      <c r="M872" s="11"/>
      <c r="N872" s="11"/>
      <c r="O872" s="11"/>
      <c r="P872" s="72"/>
      <c r="Q872" s="72"/>
      <c r="R872" s="49"/>
    </row>
    <row r="873" spans="2:18" s="9" customFormat="1" x14ac:dyDescent="0.2">
      <c r="B873" s="10"/>
      <c r="C873" s="11"/>
      <c r="D873" s="25"/>
      <c r="E873" s="47"/>
      <c r="F873" s="27"/>
      <c r="G873" s="12"/>
      <c r="H873" s="20"/>
      <c r="I873" s="18"/>
      <c r="J873" s="18"/>
      <c r="K873" s="44"/>
      <c r="L873" s="11"/>
      <c r="M873" s="11"/>
      <c r="N873" s="11"/>
      <c r="O873" s="11"/>
      <c r="P873" s="72"/>
      <c r="Q873" s="72"/>
      <c r="R873" s="49"/>
    </row>
    <row r="874" spans="2:18" s="9" customFormat="1" x14ac:dyDescent="0.2">
      <c r="B874" s="10"/>
      <c r="C874" s="11"/>
      <c r="D874" s="25"/>
      <c r="E874" s="47"/>
      <c r="F874" s="27"/>
      <c r="G874" s="12"/>
      <c r="H874" s="20"/>
      <c r="I874" s="18"/>
      <c r="J874" s="18"/>
      <c r="K874" s="44"/>
      <c r="L874" s="11"/>
      <c r="M874" s="11"/>
      <c r="N874" s="11"/>
      <c r="O874" s="11"/>
      <c r="P874" s="72"/>
      <c r="Q874" s="72"/>
      <c r="R874" s="49"/>
    </row>
    <row r="875" spans="2:18" s="9" customFormat="1" x14ac:dyDescent="0.2">
      <c r="B875" s="10"/>
      <c r="C875" s="11"/>
      <c r="D875" s="25"/>
      <c r="E875" s="47"/>
      <c r="F875" s="27"/>
      <c r="G875" s="12"/>
      <c r="H875" s="20"/>
      <c r="I875" s="18"/>
      <c r="J875" s="18"/>
      <c r="K875" s="44"/>
      <c r="L875" s="11"/>
      <c r="M875" s="11"/>
      <c r="N875" s="11"/>
      <c r="O875" s="11"/>
      <c r="P875" s="72"/>
      <c r="Q875" s="72"/>
      <c r="R875" s="49"/>
    </row>
    <row r="876" spans="2:18" s="9" customFormat="1" x14ac:dyDescent="0.2">
      <c r="B876" s="10"/>
      <c r="C876" s="11"/>
      <c r="D876" s="25"/>
      <c r="E876" s="47"/>
      <c r="F876" s="27"/>
      <c r="G876" s="12"/>
      <c r="H876" s="20"/>
      <c r="I876" s="18"/>
      <c r="J876" s="18"/>
      <c r="K876" s="44"/>
      <c r="L876" s="11"/>
      <c r="M876" s="11"/>
      <c r="N876" s="11"/>
      <c r="O876" s="11"/>
      <c r="P876" s="72"/>
      <c r="Q876" s="72"/>
      <c r="R876" s="49"/>
    </row>
    <row r="877" spans="2:18" s="9" customFormat="1" x14ac:dyDescent="0.2">
      <c r="B877" s="10"/>
      <c r="C877" s="11"/>
      <c r="D877" s="25"/>
      <c r="E877" s="47"/>
      <c r="F877" s="27"/>
      <c r="G877" s="12"/>
      <c r="H877" s="20"/>
      <c r="I877" s="18"/>
      <c r="J877" s="18"/>
      <c r="K877" s="44"/>
      <c r="L877" s="11"/>
      <c r="M877" s="11"/>
      <c r="N877" s="11"/>
      <c r="O877" s="11"/>
      <c r="P877" s="72"/>
      <c r="Q877" s="72"/>
      <c r="R877" s="49"/>
    </row>
    <row r="878" spans="2:18" s="9" customFormat="1" x14ac:dyDescent="0.2">
      <c r="B878" s="10"/>
      <c r="C878" s="11"/>
      <c r="D878" s="25"/>
      <c r="E878" s="47"/>
      <c r="F878" s="27"/>
      <c r="G878" s="12"/>
      <c r="H878" s="20"/>
      <c r="I878" s="18"/>
      <c r="J878" s="18"/>
      <c r="K878" s="44"/>
      <c r="L878" s="11"/>
      <c r="M878" s="11"/>
      <c r="N878" s="11"/>
      <c r="O878" s="11"/>
      <c r="P878" s="72"/>
      <c r="Q878" s="72"/>
      <c r="R878" s="49"/>
    </row>
    <row r="879" spans="2:18" s="9" customFormat="1" x14ac:dyDescent="0.2">
      <c r="B879" s="10"/>
      <c r="C879" s="11"/>
      <c r="D879" s="25"/>
      <c r="E879" s="47"/>
      <c r="F879" s="27"/>
      <c r="G879" s="12"/>
      <c r="H879" s="20"/>
      <c r="I879" s="18"/>
      <c r="J879" s="18"/>
      <c r="K879" s="44"/>
      <c r="L879" s="11"/>
      <c r="M879" s="11"/>
      <c r="N879" s="11"/>
      <c r="O879" s="11"/>
      <c r="P879" s="72"/>
      <c r="Q879" s="72"/>
      <c r="R879" s="49"/>
    </row>
    <row r="880" spans="2:18" s="9" customFormat="1" x14ac:dyDescent="0.2">
      <c r="B880" s="10"/>
      <c r="C880" s="11"/>
      <c r="D880" s="25"/>
      <c r="E880" s="47"/>
      <c r="F880" s="27"/>
      <c r="G880" s="12"/>
      <c r="H880" s="20"/>
      <c r="I880" s="18"/>
      <c r="J880" s="18"/>
      <c r="K880" s="44"/>
      <c r="L880" s="11"/>
      <c r="M880" s="11"/>
      <c r="N880" s="11"/>
      <c r="O880" s="11"/>
      <c r="P880" s="72"/>
      <c r="Q880" s="72"/>
      <c r="R880" s="49"/>
    </row>
    <row r="881" spans="2:18" s="9" customFormat="1" x14ac:dyDescent="0.2">
      <c r="B881" s="10"/>
      <c r="C881" s="11"/>
      <c r="D881" s="25"/>
      <c r="E881" s="47"/>
      <c r="F881" s="27"/>
      <c r="G881" s="12"/>
      <c r="H881" s="20"/>
      <c r="I881" s="18"/>
      <c r="J881" s="18"/>
      <c r="K881" s="44"/>
      <c r="L881" s="11"/>
      <c r="M881" s="11"/>
      <c r="N881" s="11"/>
      <c r="O881" s="11"/>
      <c r="P881" s="72"/>
      <c r="Q881" s="72"/>
      <c r="R881" s="49"/>
    </row>
    <row r="882" spans="2:18" s="9" customFormat="1" x14ac:dyDescent="0.2">
      <c r="B882" s="10"/>
      <c r="C882" s="11"/>
      <c r="D882" s="25"/>
      <c r="E882" s="47"/>
      <c r="F882" s="27"/>
      <c r="G882" s="12"/>
      <c r="H882" s="20"/>
      <c r="I882" s="18"/>
      <c r="J882" s="18"/>
      <c r="K882" s="44"/>
      <c r="L882" s="11"/>
      <c r="M882" s="11"/>
      <c r="N882" s="11"/>
      <c r="O882" s="11"/>
      <c r="P882" s="72"/>
      <c r="Q882" s="72"/>
      <c r="R882" s="49"/>
    </row>
    <row r="883" spans="2:18" s="9" customFormat="1" x14ac:dyDescent="0.2">
      <c r="B883" s="10"/>
      <c r="C883" s="11"/>
      <c r="D883" s="25"/>
      <c r="E883" s="47"/>
      <c r="F883" s="27"/>
      <c r="G883" s="12"/>
      <c r="H883" s="20"/>
      <c r="I883" s="18"/>
      <c r="J883" s="18"/>
      <c r="K883" s="44"/>
      <c r="L883" s="11"/>
      <c r="M883" s="11"/>
      <c r="N883" s="11"/>
      <c r="O883" s="11"/>
      <c r="P883" s="72"/>
      <c r="Q883" s="72"/>
      <c r="R883" s="49"/>
    </row>
    <row r="884" spans="2:18" s="9" customFormat="1" x14ac:dyDescent="0.2">
      <c r="B884" s="10"/>
      <c r="C884" s="11"/>
      <c r="D884" s="25"/>
      <c r="E884" s="47"/>
      <c r="F884" s="27"/>
      <c r="G884" s="12"/>
      <c r="H884" s="20"/>
      <c r="I884" s="18"/>
      <c r="J884" s="18"/>
      <c r="K884" s="44"/>
      <c r="L884" s="11"/>
      <c r="M884" s="11"/>
      <c r="N884" s="11"/>
      <c r="O884" s="11"/>
      <c r="P884" s="72"/>
      <c r="Q884" s="72"/>
      <c r="R884" s="49"/>
    </row>
    <row r="885" spans="2:18" s="9" customFormat="1" x14ac:dyDescent="0.2">
      <c r="B885" s="10"/>
      <c r="C885" s="11"/>
      <c r="D885" s="25"/>
      <c r="E885" s="47"/>
      <c r="F885" s="27"/>
      <c r="G885" s="12"/>
      <c r="H885" s="20"/>
      <c r="I885" s="18"/>
      <c r="J885" s="18"/>
      <c r="K885" s="44"/>
      <c r="L885" s="11"/>
      <c r="M885" s="11"/>
      <c r="N885" s="11"/>
      <c r="O885" s="11"/>
      <c r="P885" s="72"/>
      <c r="Q885" s="72"/>
      <c r="R885" s="49"/>
    </row>
    <row r="886" spans="2:18" s="9" customFormat="1" x14ac:dyDescent="0.2">
      <c r="B886" s="10"/>
      <c r="C886" s="11"/>
      <c r="D886" s="25"/>
      <c r="E886" s="47"/>
      <c r="F886" s="27"/>
      <c r="G886" s="12"/>
      <c r="H886" s="20"/>
      <c r="I886" s="18"/>
      <c r="J886" s="18"/>
      <c r="K886" s="44"/>
      <c r="L886" s="11"/>
      <c r="M886" s="11"/>
      <c r="N886" s="11"/>
      <c r="O886" s="11"/>
      <c r="P886" s="72"/>
      <c r="Q886" s="72"/>
      <c r="R886" s="49"/>
    </row>
    <row r="887" spans="2:18" s="9" customFormat="1" x14ac:dyDescent="0.2">
      <c r="B887" s="10"/>
      <c r="C887" s="11"/>
      <c r="D887" s="25"/>
      <c r="E887" s="47"/>
      <c r="F887" s="27"/>
      <c r="G887" s="12"/>
      <c r="H887" s="20"/>
      <c r="I887" s="18"/>
      <c r="J887" s="18"/>
      <c r="K887" s="44"/>
      <c r="L887" s="11"/>
      <c r="M887" s="11"/>
      <c r="N887" s="11"/>
      <c r="O887" s="11"/>
      <c r="P887" s="72"/>
      <c r="Q887" s="72"/>
      <c r="R887" s="49"/>
    </row>
    <row r="888" spans="2:18" s="9" customFormat="1" x14ac:dyDescent="0.2">
      <c r="B888" s="10"/>
      <c r="C888" s="11"/>
      <c r="D888" s="25"/>
      <c r="E888" s="47"/>
      <c r="F888" s="27"/>
      <c r="G888" s="12"/>
      <c r="H888" s="20"/>
      <c r="I888" s="18"/>
      <c r="J888" s="18"/>
      <c r="K888" s="44"/>
      <c r="L888" s="11"/>
      <c r="M888" s="11"/>
      <c r="N888" s="11"/>
      <c r="O888" s="11"/>
      <c r="P888" s="72"/>
      <c r="Q888" s="72"/>
      <c r="R888" s="49"/>
    </row>
    <row r="889" spans="2:18" s="9" customFormat="1" x14ac:dyDescent="0.2">
      <c r="B889" s="10"/>
      <c r="C889" s="11"/>
      <c r="D889" s="25"/>
      <c r="E889" s="47"/>
      <c r="F889" s="27"/>
      <c r="G889" s="12"/>
      <c r="H889" s="20"/>
      <c r="I889" s="18"/>
      <c r="J889" s="18"/>
      <c r="K889" s="44"/>
      <c r="L889" s="11"/>
      <c r="M889" s="11"/>
      <c r="N889" s="11"/>
      <c r="O889" s="11"/>
      <c r="P889" s="72"/>
      <c r="Q889" s="72"/>
      <c r="R889" s="49"/>
    </row>
    <row r="890" spans="2:18" s="9" customFormat="1" x14ac:dyDescent="0.2">
      <c r="B890" s="10"/>
      <c r="C890" s="11"/>
      <c r="D890" s="25"/>
      <c r="E890" s="47"/>
      <c r="F890" s="27"/>
      <c r="G890" s="12"/>
      <c r="H890" s="20"/>
      <c r="I890" s="18"/>
      <c r="J890" s="18"/>
      <c r="K890" s="44"/>
      <c r="L890" s="11"/>
      <c r="M890" s="11"/>
      <c r="N890" s="11"/>
      <c r="O890" s="11"/>
      <c r="P890" s="72"/>
      <c r="Q890" s="72"/>
      <c r="R890" s="49"/>
    </row>
    <row r="891" spans="2:18" s="9" customFormat="1" x14ac:dyDescent="0.2">
      <c r="B891" s="10"/>
      <c r="C891" s="11"/>
      <c r="D891" s="25"/>
      <c r="E891" s="47"/>
      <c r="F891" s="27"/>
      <c r="G891" s="12"/>
      <c r="H891" s="20"/>
      <c r="I891" s="18"/>
      <c r="J891" s="18"/>
      <c r="K891" s="44"/>
      <c r="L891" s="11"/>
      <c r="M891" s="11"/>
      <c r="N891" s="11"/>
      <c r="O891" s="11"/>
      <c r="P891" s="72"/>
      <c r="Q891" s="72"/>
      <c r="R891" s="49"/>
    </row>
    <row r="892" spans="2:18" s="9" customFormat="1" x14ac:dyDescent="0.2">
      <c r="B892" s="10"/>
      <c r="C892" s="11"/>
      <c r="D892" s="25"/>
      <c r="E892" s="47"/>
      <c r="F892" s="27"/>
      <c r="G892" s="12"/>
      <c r="H892" s="20"/>
      <c r="I892" s="18"/>
      <c r="J892" s="18"/>
      <c r="K892" s="44"/>
      <c r="L892" s="11"/>
      <c r="M892" s="11"/>
      <c r="N892" s="11"/>
      <c r="O892" s="11"/>
      <c r="P892" s="72"/>
      <c r="Q892" s="72"/>
      <c r="R892" s="49"/>
    </row>
    <row r="893" spans="2:18" s="9" customFormat="1" x14ac:dyDescent="0.2">
      <c r="B893" s="10"/>
      <c r="C893" s="11"/>
      <c r="D893" s="25"/>
      <c r="E893" s="47"/>
      <c r="F893" s="27"/>
      <c r="G893" s="12"/>
      <c r="H893" s="20"/>
      <c r="I893" s="18"/>
      <c r="J893" s="18"/>
      <c r="K893" s="44"/>
      <c r="L893" s="11"/>
      <c r="M893" s="11"/>
      <c r="N893" s="11"/>
      <c r="O893" s="11"/>
      <c r="P893" s="72"/>
      <c r="Q893" s="72"/>
      <c r="R893" s="49"/>
    </row>
    <row r="894" spans="2:18" s="9" customFormat="1" x14ac:dyDescent="0.2">
      <c r="B894" s="10"/>
      <c r="C894" s="11"/>
      <c r="D894" s="25"/>
      <c r="E894" s="47"/>
      <c r="F894" s="27"/>
      <c r="G894" s="12"/>
      <c r="H894" s="20"/>
      <c r="I894" s="18"/>
      <c r="J894" s="18"/>
      <c r="K894" s="44"/>
      <c r="L894" s="11"/>
      <c r="M894" s="11"/>
      <c r="N894" s="11"/>
      <c r="O894" s="11"/>
      <c r="P894" s="72"/>
      <c r="Q894" s="72"/>
      <c r="R894" s="49"/>
    </row>
    <row r="895" spans="2:18" s="9" customFormat="1" x14ac:dyDescent="0.2">
      <c r="B895" s="10"/>
      <c r="C895" s="11"/>
      <c r="D895" s="25"/>
      <c r="E895" s="47"/>
      <c r="F895" s="27"/>
      <c r="G895" s="12"/>
      <c r="H895" s="20"/>
      <c r="I895" s="18"/>
      <c r="J895" s="18"/>
      <c r="K895" s="44"/>
      <c r="L895" s="11"/>
      <c r="M895" s="11"/>
      <c r="N895" s="11"/>
      <c r="O895" s="11"/>
      <c r="P895" s="72"/>
      <c r="Q895" s="72"/>
      <c r="R895" s="49"/>
    </row>
    <row r="896" spans="2:18" s="9" customFormat="1" x14ac:dyDescent="0.2">
      <c r="B896" s="10"/>
      <c r="C896" s="11"/>
      <c r="D896" s="25"/>
      <c r="E896" s="47"/>
      <c r="F896" s="27"/>
      <c r="G896" s="12"/>
      <c r="H896" s="20"/>
      <c r="I896" s="18"/>
      <c r="J896" s="18"/>
      <c r="K896" s="44"/>
      <c r="L896" s="11"/>
      <c r="M896" s="11"/>
      <c r="N896" s="11"/>
      <c r="O896" s="11"/>
      <c r="P896" s="72"/>
      <c r="Q896" s="72"/>
      <c r="R896" s="49"/>
    </row>
    <row r="897" spans="2:18" s="9" customFormat="1" x14ac:dyDescent="0.2">
      <c r="B897" s="10"/>
      <c r="C897" s="11"/>
      <c r="D897" s="25"/>
      <c r="E897" s="47"/>
      <c r="F897" s="27"/>
      <c r="G897" s="12"/>
      <c r="H897" s="20"/>
      <c r="I897" s="18"/>
      <c r="J897" s="18"/>
      <c r="K897" s="44"/>
      <c r="L897" s="11"/>
      <c r="M897" s="11"/>
      <c r="N897" s="11"/>
      <c r="O897" s="11"/>
      <c r="P897" s="72"/>
      <c r="Q897" s="72"/>
      <c r="R897" s="49"/>
    </row>
    <row r="898" spans="2:18" s="9" customFormat="1" x14ac:dyDescent="0.2">
      <c r="B898" s="10"/>
      <c r="C898" s="11"/>
      <c r="D898" s="25"/>
      <c r="E898" s="47"/>
      <c r="F898" s="27"/>
      <c r="G898" s="12"/>
      <c r="H898" s="20"/>
      <c r="I898" s="18"/>
      <c r="J898" s="18"/>
      <c r="K898" s="44"/>
      <c r="L898" s="11"/>
      <c r="M898" s="11"/>
      <c r="N898" s="11"/>
      <c r="O898" s="11"/>
      <c r="P898" s="72"/>
      <c r="Q898" s="72"/>
      <c r="R898" s="49"/>
    </row>
    <row r="899" spans="2:18" s="9" customFormat="1" x14ac:dyDescent="0.2">
      <c r="B899" s="10"/>
      <c r="C899" s="11"/>
      <c r="D899" s="25"/>
      <c r="E899" s="47"/>
      <c r="F899" s="27"/>
      <c r="G899" s="12"/>
      <c r="H899" s="20"/>
      <c r="I899" s="18"/>
      <c r="J899" s="18"/>
      <c r="K899" s="44"/>
      <c r="L899" s="11"/>
      <c r="M899" s="11"/>
      <c r="N899" s="11"/>
      <c r="O899" s="11"/>
      <c r="P899" s="72"/>
      <c r="Q899" s="72"/>
      <c r="R899" s="49"/>
    </row>
    <row r="900" spans="2:18" s="9" customFormat="1" x14ac:dyDescent="0.2">
      <c r="B900" s="10"/>
      <c r="C900" s="11"/>
      <c r="D900" s="25"/>
      <c r="E900" s="47"/>
      <c r="F900" s="27"/>
      <c r="G900" s="12"/>
      <c r="H900" s="20"/>
      <c r="I900" s="18"/>
      <c r="J900" s="18"/>
      <c r="K900" s="44"/>
      <c r="L900" s="11"/>
      <c r="M900" s="11"/>
      <c r="N900" s="11"/>
      <c r="O900" s="11"/>
      <c r="P900" s="72"/>
      <c r="Q900" s="72"/>
      <c r="R900" s="49"/>
    </row>
    <row r="901" spans="2:18" s="9" customFormat="1" x14ac:dyDescent="0.2">
      <c r="B901" s="10"/>
      <c r="C901" s="11"/>
      <c r="D901" s="25"/>
      <c r="E901" s="47"/>
      <c r="F901" s="27"/>
      <c r="G901" s="12"/>
      <c r="H901" s="20"/>
      <c r="I901" s="18"/>
      <c r="J901" s="18"/>
      <c r="K901" s="44"/>
      <c r="L901" s="11"/>
      <c r="M901" s="11"/>
      <c r="N901" s="11"/>
      <c r="O901" s="11"/>
      <c r="P901" s="72"/>
      <c r="Q901" s="72"/>
      <c r="R901" s="49"/>
    </row>
    <row r="902" spans="2:18" s="9" customFormat="1" x14ac:dyDescent="0.2">
      <c r="B902" s="10"/>
      <c r="C902" s="11"/>
      <c r="D902" s="25"/>
      <c r="E902" s="47"/>
      <c r="F902" s="27"/>
      <c r="G902" s="12"/>
      <c r="H902" s="20"/>
      <c r="I902" s="18"/>
      <c r="J902" s="18"/>
      <c r="K902" s="44"/>
      <c r="L902" s="11"/>
      <c r="M902" s="11"/>
      <c r="N902" s="11"/>
      <c r="O902" s="11"/>
      <c r="P902" s="72"/>
      <c r="Q902" s="72"/>
      <c r="R902" s="49"/>
    </row>
    <row r="903" spans="2:18" s="9" customFormat="1" x14ac:dyDescent="0.2">
      <c r="B903" s="10"/>
      <c r="C903" s="11"/>
      <c r="D903" s="25"/>
      <c r="E903" s="47"/>
      <c r="F903" s="27"/>
      <c r="G903" s="12"/>
      <c r="H903" s="20"/>
      <c r="I903" s="18"/>
      <c r="J903" s="18"/>
      <c r="K903" s="44"/>
      <c r="L903" s="11"/>
      <c r="M903" s="11"/>
      <c r="N903" s="11"/>
      <c r="O903" s="11"/>
      <c r="P903" s="72"/>
      <c r="Q903" s="72"/>
      <c r="R903" s="49"/>
    </row>
    <row r="904" spans="2:18" s="9" customFormat="1" x14ac:dyDescent="0.2">
      <c r="B904" s="10"/>
      <c r="C904" s="11"/>
      <c r="D904" s="25"/>
      <c r="E904" s="47"/>
      <c r="F904" s="27"/>
      <c r="G904" s="12"/>
      <c r="H904" s="20"/>
      <c r="I904" s="18"/>
      <c r="J904" s="18"/>
      <c r="K904" s="44"/>
      <c r="L904" s="11"/>
      <c r="M904" s="11"/>
      <c r="N904" s="11"/>
      <c r="O904" s="11"/>
      <c r="P904" s="72"/>
      <c r="Q904" s="72"/>
      <c r="R904" s="49"/>
    </row>
    <row r="905" spans="2:18" s="9" customFormat="1" x14ac:dyDescent="0.2">
      <c r="B905" s="10"/>
      <c r="C905" s="11"/>
      <c r="D905" s="25"/>
      <c r="E905" s="47"/>
      <c r="F905" s="27"/>
      <c r="G905" s="12"/>
      <c r="H905" s="20"/>
      <c r="I905" s="18"/>
      <c r="J905" s="18"/>
      <c r="K905" s="44"/>
      <c r="L905" s="11"/>
      <c r="M905" s="11"/>
      <c r="N905" s="11"/>
      <c r="O905" s="11"/>
      <c r="P905" s="72"/>
      <c r="Q905" s="72"/>
      <c r="R905" s="49"/>
    </row>
    <row r="906" spans="2:18" s="9" customFormat="1" x14ac:dyDescent="0.2">
      <c r="B906" s="10"/>
      <c r="C906" s="11"/>
      <c r="D906" s="25"/>
      <c r="E906" s="47"/>
      <c r="F906" s="27"/>
      <c r="G906" s="12"/>
      <c r="H906" s="20"/>
      <c r="I906" s="18"/>
      <c r="J906" s="18"/>
      <c r="K906" s="44"/>
      <c r="L906" s="11"/>
      <c r="M906" s="11"/>
      <c r="N906" s="11"/>
      <c r="O906" s="11"/>
      <c r="P906" s="72"/>
      <c r="Q906" s="72"/>
      <c r="R906" s="49"/>
    </row>
    <row r="907" spans="2:18" s="9" customFormat="1" x14ac:dyDescent="0.2">
      <c r="B907" s="10"/>
      <c r="C907" s="11"/>
      <c r="D907" s="25"/>
      <c r="E907" s="47"/>
      <c r="F907" s="27"/>
      <c r="G907" s="12"/>
      <c r="H907" s="20"/>
      <c r="I907" s="18"/>
      <c r="J907" s="18"/>
      <c r="K907" s="44"/>
      <c r="L907" s="11"/>
      <c r="M907" s="11"/>
      <c r="N907" s="11"/>
      <c r="O907" s="11"/>
      <c r="P907" s="72"/>
      <c r="Q907" s="72"/>
      <c r="R907" s="49"/>
    </row>
    <row r="908" spans="2:18" s="9" customFormat="1" x14ac:dyDescent="0.2">
      <c r="B908" s="10"/>
      <c r="C908" s="11"/>
      <c r="D908" s="25"/>
      <c r="E908" s="47"/>
      <c r="F908" s="27"/>
      <c r="G908" s="12"/>
      <c r="H908" s="20"/>
      <c r="I908" s="18"/>
      <c r="J908" s="18"/>
      <c r="K908" s="44"/>
      <c r="L908" s="11"/>
      <c r="M908" s="11"/>
      <c r="N908" s="11"/>
      <c r="O908" s="11"/>
      <c r="P908" s="72"/>
      <c r="Q908" s="72"/>
      <c r="R908" s="49"/>
    </row>
    <row r="909" spans="2:18" s="9" customFormat="1" x14ac:dyDescent="0.2">
      <c r="B909" s="10"/>
      <c r="C909" s="11"/>
      <c r="D909" s="25"/>
      <c r="E909" s="47"/>
      <c r="F909" s="27"/>
      <c r="G909" s="12"/>
      <c r="H909" s="20"/>
      <c r="I909" s="18"/>
      <c r="J909" s="18"/>
      <c r="K909" s="44"/>
      <c r="L909" s="11"/>
      <c r="M909" s="11"/>
      <c r="N909" s="11"/>
      <c r="O909" s="11"/>
      <c r="P909" s="72"/>
      <c r="Q909" s="72"/>
      <c r="R909" s="49"/>
    </row>
    <row r="910" spans="2:18" s="9" customFormat="1" x14ac:dyDescent="0.2">
      <c r="B910" s="10"/>
      <c r="C910" s="11"/>
      <c r="D910" s="25"/>
      <c r="E910" s="47"/>
      <c r="F910" s="27"/>
      <c r="G910" s="12"/>
      <c r="H910" s="20"/>
      <c r="I910" s="18"/>
      <c r="J910" s="18"/>
      <c r="K910" s="44"/>
      <c r="L910" s="11"/>
      <c r="M910" s="11"/>
      <c r="N910" s="11"/>
      <c r="O910" s="11"/>
      <c r="P910" s="72"/>
      <c r="Q910" s="72"/>
      <c r="R910" s="49"/>
    </row>
    <row r="911" spans="2:18" s="9" customFormat="1" x14ac:dyDescent="0.2">
      <c r="B911" s="10"/>
      <c r="C911" s="11"/>
      <c r="D911" s="25"/>
      <c r="E911" s="47"/>
      <c r="F911" s="27"/>
      <c r="G911" s="12"/>
      <c r="H911" s="20"/>
      <c r="I911" s="18"/>
      <c r="J911" s="18"/>
      <c r="K911" s="44"/>
      <c r="L911" s="11"/>
      <c r="M911" s="11"/>
      <c r="N911" s="11"/>
      <c r="O911" s="11"/>
      <c r="P911" s="72"/>
      <c r="Q911" s="72"/>
      <c r="R911" s="49"/>
    </row>
    <row r="912" spans="2:18" s="9" customFormat="1" x14ac:dyDescent="0.2">
      <c r="B912" s="10"/>
      <c r="C912" s="11"/>
      <c r="D912" s="25"/>
      <c r="E912" s="47"/>
      <c r="F912" s="27"/>
      <c r="G912" s="12"/>
      <c r="H912" s="20"/>
      <c r="I912" s="18"/>
      <c r="J912" s="18"/>
      <c r="K912" s="44"/>
      <c r="L912" s="11"/>
      <c r="M912" s="11"/>
      <c r="N912" s="11"/>
      <c r="O912" s="11"/>
      <c r="P912" s="72"/>
      <c r="Q912" s="72"/>
      <c r="R912" s="49"/>
    </row>
    <row r="913" spans="2:18" s="9" customFormat="1" x14ac:dyDescent="0.2">
      <c r="B913" s="10"/>
      <c r="C913" s="11"/>
      <c r="D913" s="25"/>
      <c r="E913" s="47"/>
      <c r="F913" s="27"/>
      <c r="G913" s="12"/>
      <c r="H913" s="20"/>
      <c r="I913" s="18"/>
      <c r="J913" s="18"/>
      <c r="K913" s="44"/>
      <c r="L913" s="11"/>
      <c r="M913" s="11"/>
      <c r="N913" s="11"/>
      <c r="O913" s="11"/>
      <c r="P913" s="72"/>
      <c r="Q913" s="72"/>
      <c r="R913" s="49"/>
    </row>
    <row r="914" spans="2:18" s="9" customFormat="1" x14ac:dyDescent="0.2">
      <c r="B914" s="10"/>
      <c r="C914" s="11"/>
      <c r="D914" s="25"/>
      <c r="E914" s="47"/>
      <c r="F914" s="27"/>
      <c r="G914" s="12"/>
      <c r="H914" s="20"/>
      <c r="I914" s="18"/>
      <c r="J914" s="18"/>
      <c r="K914" s="44"/>
      <c r="L914" s="11"/>
      <c r="M914" s="11"/>
      <c r="N914" s="11"/>
      <c r="O914" s="11"/>
      <c r="P914" s="72"/>
      <c r="Q914" s="72"/>
      <c r="R914" s="49"/>
    </row>
    <row r="915" spans="2:18" s="9" customFormat="1" x14ac:dyDescent="0.2">
      <c r="B915" s="10"/>
      <c r="C915" s="11"/>
      <c r="D915" s="25"/>
      <c r="E915" s="47"/>
      <c r="F915" s="27"/>
      <c r="G915" s="12"/>
      <c r="H915" s="20"/>
      <c r="I915" s="18"/>
      <c r="J915" s="18"/>
      <c r="K915" s="44"/>
      <c r="L915" s="11"/>
      <c r="M915" s="11"/>
      <c r="N915" s="11"/>
      <c r="O915" s="11"/>
      <c r="P915" s="72"/>
      <c r="Q915" s="72"/>
      <c r="R915" s="49"/>
    </row>
    <row r="916" spans="2:18" s="9" customFormat="1" x14ac:dyDescent="0.2">
      <c r="B916" s="10"/>
      <c r="C916" s="11"/>
      <c r="D916" s="25"/>
      <c r="E916" s="47"/>
      <c r="F916" s="27"/>
      <c r="G916" s="12"/>
      <c r="H916" s="20"/>
      <c r="I916" s="18"/>
      <c r="J916" s="18"/>
      <c r="K916" s="44"/>
      <c r="L916" s="11"/>
      <c r="M916" s="11"/>
      <c r="N916" s="11"/>
      <c r="O916" s="11"/>
      <c r="P916" s="72"/>
      <c r="Q916" s="72"/>
      <c r="R916" s="49"/>
    </row>
    <row r="917" spans="2:18" s="9" customFormat="1" x14ac:dyDescent="0.2">
      <c r="B917" s="10"/>
      <c r="C917" s="11"/>
      <c r="D917" s="25"/>
      <c r="E917" s="47"/>
      <c r="F917" s="27"/>
      <c r="G917" s="12"/>
      <c r="H917" s="20"/>
      <c r="I917" s="18"/>
      <c r="J917" s="18"/>
      <c r="K917" s="44"/>
      <c r="L917" s="11"/>
      <c r="M917" s="11"/>
      <c r="N917" s="11"/>
      <c r="O917" s="11"/>
      <c r="P917" s="72"/>
      <c r="Q917" s="72"/>
      <c r="R917" s="49"/>
    </row>
    <row r="918" spans="2:18" s="9" customFormat="1" x14ac:dyDescent="0.2">
      <c r="B918" s="10"/>
      <c r="C918" s="11"/>
      <c r="D918" s="25"/>
      <c r="E918" s="47"/>
      <c r="F918" s="27"/>
      <c r="G918" s="12"/>
      <c r="H918" s="20"/>
      <c r="I918" s="18"/>
      <c r="J918" s="18"/>
      <c r="K918" s="44"/>
      <c r="L918" s="11"/>
      <c r="M918" s="11"/>
      <c r="N918" s="11"/>
      <c r="O918" s="11"/>
      <c r="P918" s="72"/>
      <c r="Q918" s="72"/>
      <c r="R918" s="49"/>
    </row>
    <row r="919" spans="2:18" s="9" customFormat="1" x14ac:dyDescent="0.2">
      <c r="B919" s="10"/>
      <c r="C919" s="11"/>
      <c r="D919" s="25"/>
      <c r="E919" s="47"/>
      <c r="F919" s="27"/>
      <c r="G919" s="12"/>
      <c r="H919" s="20"/>
      <c r="I919" s="18"/>
      <c r="J919" s="18"/>
      <c r="K919" s="44"/>
      <c r="L919" s="11"/>
      <c r="M919" s="11"/>
      <c r="N919" s="11"/>
      <c r="O919" s="11"/>
      <c r="P919" s="72"/>
      <c r="Q919" s="72"/>
      <c r="R919" s="49"/>
    </row>
    <row r="920" spans="2:18" s="9" customFormat="1" x14ac:dyDescent="0.2">
      <c r="B920" s="10"/>
      <c r="C920" s="11"/>
      <c r="D920" s="25"/>
      <c r="E920" s="47"/>
      <c r="F920" s="27"/>
      <c r="G920" s="12"/>
      <c r="H920" s="20"/>
      <c r="I920" s="18"/>
      <c r="J920" s="18"/>
      <c r="K920" s="44"/>
      <c r="L920" s="11"/>
      <c r="M920" s="11"/>
      <c r="N920" s="11"/>
      <c r="O920" s="11"/>
      <c r="P920" s="72"/>
      <c r="Q920" s="72"/>
      <c r="R920" s="49"/>
    </row>
    <row r="921" spans="2:18" s="9" customFormat="1" x14ac:dyDescent="0.2">
      <c r="B921" s="10"/>
      <c r="C921" s="11"/>
      <c r="D921" s="25"/>
      <c r="E921" s="47"/>
      <c r="F921" s="27"/>
      <c r="G921" s="12"/>
      <c r="H921" s="20"/>
      <c r="I921" s="18"/>
      <c r="J921" s="18"/>
      <c r="K921" s="44"/>
      <c r="L921" s="11"/>
      <c r="M921" s="11"/>
      <c r="N921" s="11"/>
      <c r="O921" s="11"/>
      <c r="P921" s="72"/>
      <c r="Q921" s="72"/>
      <c r="R921" s="49"/>
    </row>
    <row r="922" spans="2:18" s="9" customFormat="1" x14ac:dyDescent="0.2">
      <c r="B922" s="10"/>
      <c r="C922" s="11"/>
      <c r="D922" s="25"/>
      <c r="E922" s="47"/>
      <c r="F922" s="27"/>
      <c r="G922" s="12"/>
      <c r="H922" s="20"/>
      <c r="I922" s="18"/>
      <c r="J922" s="18"/>
      <c r="K922" s="44"/>
      <c r="L922" s="11"/>
      <c r="M922" s="11"/>
      <c r="N922" s="11"/>
      <c r="O922" s="11"/>
      <c r="P922" s="72"/>
      <c r="Q922" s="72"/>
      <c r="R922" s="49"/>
    </row>
    <row r="923" spans="2:18" s="9" customFormat="1" x14ac:dyDescent="0.2">
      <c r="B923" s="10"/>
      <c r="C923" s="11"/>
      <c r="D923" s="25"/>
      <c r="E923" s="47"/>
      <c r="F923" s="27"/>
      <c r="G923" s="12"/>
      <c r="H923" s="20"/>
      <c r="I923" s="18"/>
      <c r="J923" s="18"/>
      <c r="K923" s="44"/>
      <c r="L923" s="11"/>
      <c r="M923" s="11"/>
      <c r="N923" s="11"/>
      <c r="O923" s="11"/>
      <c r="P923" s="72"/>
      <c r="Q923" s="72"/>
      <c r="R923" s="49"/>
    </row>
    <row r="924" spans="2:18" s="9" customFormat="1" x14ac:dyDescent="0.2">
      <c r="B924" s="10"/>
      <c r="C924" s="11"/>
      <c r="D924" s="25"/>
      <c r="E924" s="47"/>
      <c r="F924" s="27"/>
      <c r="G924" s="12"/>
      <c r="H924" s="20"/>
      <c r="I924" s="18"/>
      <c r="J924" s="18"/>
      <c r="K924" s="44"/>
      <c r="L924" s="11"/>
      <c r="M924" s="11"/>
      <c r="N924" s="11"/>
      <c r="O924" s="11"/>
      <c r="P924" s="72"/>
      <c r="Q924" s="72"/>
      <c r="R924" s="49"/>
    </row>
    <row r="925" spans="2:18" s="9" customFormat="1" x14ac:dyDescent="0.2">
      <c r="B925" s="10"/>
      <c r="C925" s="11"/>
      <c r="D925" s="25"/>
      <c r="E925" s="47"/>
      <c r="F925" s="27"/>
      <c r="G925" s="12"/>
      <c r="H925" s="20"/>
      <c r="I925" s="18"/>
      <c r="J925" s="18"/>
      <c r="K925" s="44"/>
      <c r="L925" s="11"/>
      <c r="M925" s="11"/>
      <c r="N925" s="11"/>
      <c r="O925" s="11"/>
      <c r="P925" s="72"/>
      <c r="Q925" s="72"/>
      <c r="R925" s="49"/>
    </row>
    <row r="926" spans="2:18" s="9" customFormat="1" x14ac:dyDescent="0.2">
      <c r="B926" s="10"/>
      <c r="C926" s="11"/>
      <c r="D926" s="25"/>
      <c r="E926" s="47"/>
      <c r="F926" s="27"/>
      <c r="G926" s="12"/>
      <c r="H926" s="20"/>
      <c r="I926" s="18"/>
      <c r="J926" s="18"/>
      <c r="K926" s="44"/>
      <c r="L926" s="11"/>
      <c r="M926" s="11"/>
      <c r="N926" s="11"/>
      <c r="O926" s="11"/>
      <c r="P926" s="72"/>
      <c r="Q926" s="72"/>
      <c r="R926" s="49"/>
    </row>
    <row r="927" spans="2:18" s="9" customFormat="1" x14ac:dyDescent="0.2">
      <c r="B927" s="10"/>
      <c r="C927" s="11"/>
      <c r="D927" s="25"/>
      <c r="E927" s="47"/>
      <c r="F927" s="27"/>
      <c r="G927" s="12"/>
      <c r="H927" s="20"/>
      <c r="I927" s="18"/>
      <c r="J927" s="18"/>
      <c r="K927" s="44"/>
      <c r="L927" s="11"/>
      <c r="M927" s="11"/>
      <c r="N927" s="11"/>
      <c r="O927" s="11"/>
      <c r="P927" s="72"/>
      <c r="Q927" s="72"/>
      <c r="R927" s="49"/>
    </row>
    <row r="928" spans="2:18" s="9" customFormat="1" x14ac:dyDescent="0.2">
      <c r="B928" s="10"/>
      <c r="C928" s="11"/>
      <c r="D928" s="25"/>
      <c r="E928" s="47"/>
      <c r="F928" s="27"/>
      <c r="G928" s="12"/>
      <c r="H928" s="20"/>
      <c r="I928" s="18"/>
      <c r="J928" s="18"/>
      <c r="K928" s="44"/>
      <c r="L928" s="11"/>
      <c r="M928" s="11"/>
      <c r="N928" s="11"/>
      <c r="O928" s="11"/>
      <c r="P928" s="72"/>
      <c r="Q928" s="72"/>
      <c r="R928" s="49"/>
    </row>
    <row r="929" spans="2:18" s="9" customFormat="1" x14ac:dyDescent="0.2">
      <c r="B929" s="10"/>
      <c r="C929" s="11"/>
      <c r="D929" s="25"/>
      <c r="E929" s="47"/>
      <c r="F929" s="27"/>
      <c r="G929" s="12"/>
      <c r="H929" s="20"/>
      <c r="I929" s="18"/>
      <c r="J929" s="18"/>
      <c r="K929" s="44"/>
      <c r="L929" s="11"/>
      <c r="M929" s="11"/>
      <c r="N929" s="11"/>
      <c r="O929" s="11"/>
      <c r="P929" s="72"/>
      <c r="Q929" s="72"/>
      <c r="R929" s="49"/>
    </row>
    <row r="930" spans="2:18" s="9" customFormat="1" x14ac:dyDescent="0.2">
      <c r="B930" s="10"/>
      <c r="C930" s="11"/>
      <c r="D930" s="25"/>
      <c r="E930" s="47"/>
      <c r="F930" s="27"/>
      <c r="G930" s="12"/>
      <c r="H930" s="20"/>
      <c r="I930" s="18"/>
      <c r="J930" s="18"/>
      <c r="K930" s="44"/>
      <c r="L930" s="11"/>
      <c r="M930" s="11"/>
      <c r="N930" s="11"/>
      <c r="O930" s="11"/>
      <c r="P930" s="72"/>
      <c r="Q930" s="72"/>
      <c r="R930" s="49"/>
    </row>
    <row r="931" spans="2:18" s="9" customFormat="1" x14ac:dyDescent="0.2">
      <c r="B931" s="10"/>
      <c r="C931" s="11"/>
      <c r="D931" s="25"/>
      <c r="E931" s="47"/>
      <c r="F931" s="27"/>
      <c r="G931" s="12"/>
      <c r="H931" s="20"/>
      <c r="I931" s="18"/>
      <c r="J931" s="18"/>
      <c r="K931" s="44"/>
      <c r="L931" s="11"/>
      <c r="M931" s="11"/>
      <c r="N931" s="11"/>
      <c r="O931" s="11"/>
      <c r="P931" s="72"/>
      <c r="Q931" s="72"/>
      <c r="R931" s="49"/>
    </row>
    <row r="932" spans="2:18" s="9" customFormat="1" x14ac:dyDescent="0.2">
      <c r="B932" s="10"/>
      <c r="C932" s="11"/>
      <c r="D932" s="25"/>
      <c r="E932" s="47"/>
      <c r="F932" s="27"/>
      <c r="G932" s="12"/>
      <c r="H932" s="20"/>
      <c r="I932" s="18"/>
      <c r="J932" s="18"/>
      <c r="K932" s="44"/>
      <c r="L932" s="11"/>
      <c r="M932" s="11"/>
      <c r="N932" s="11"/>
      <c r="O932" s="11"/>
      <c r="P932" s="72"/>
      <c r="Q932" s="72"/>
      <c r="R932" s="49"/>
    </row>
    <row r="933" spans="2:18" s="9" customFormat="1" x14ac:dyDescent="0.2">
      <c r="B933" s="10"/>
      <c r="C933" s="11"/>
      <c r="D933" s="25"/>
      <c r="E933" s="47"/>
      <c r="F933" s="27"/>
      <c r="G933" s="12"/>
      <c r="H933" s="20"/>
      <c r="I933" s="18"/>
      <c r="J933" s="18"/>
      <c r="K933" s="44"/>
      <c r="L933" s="11"/>
      <c r="M933" s="11"/>
      <c r="N933" s="11"/>
      <c r="O933" s="11"/>
      <c r="P933" s="72"/>
      <c r="Q933" s="72"/>
      <c r="R933" s="49"/>
    </row>
    <row r="934" spans="2:18" s="9" customFormat="1" x14ac:dyDescent="0.2">
      <c r="B934" s="10"/>
      <c r="C934" s="11"/>
      <c r="D934" s="25"/>
      <c r="E934" s="47"/>
      <c r="F934" s="27"/>
      <c r="G934" s="12"/>
      <c r="H934" s="20"/>
      <c r="I934" s="18"/>
      <c r="J934" s="18"/>
      <c r="K934" s="44"/>
      <c r="L934" s="11"/>
      <c r="M934" s="11"/>
      <c r="N934" s="11"/>
      <c r="O934" s="11"/>
      <c r="P934" s="72"/>
      <c r="Q934" s="72"/>
      <c r="R934" s="49"/>
    </row>
    <row r="935" spans="2:18" s="9" customFormat="1" x14ac:dyDescent="0.2">
      <c r="B935" s="10"/>
      <c r="C935" s="11"/>
      <c r="D935" s="25"/>
      <c r="E935" s="47"/>
      <c r="F935" s="27"/>
      <c r="G935" s="12"/>
      <c r="H935" s="20"/>
      <c r="I935" s="18"/>
      <c r="J935" s="18"/>
      <c r="K935" s="44"/>
      <c r="L935" s="11"/>
      <c r="M935" s="11"/>
      <c r="N935" s="11"/>
      <c r="O935" s="11"/>
      <c r="P935" s="72"/>
      <c r="Q935" s="72"/>
      <c r="R935" s="49"/>
    </row>
    <row r="936" spans="2:18" s="9" customFormat="1" x14ac:dyDescent="0.2">
      <c r="B936" s="10"/>
      <c r="C936" s="11"/>
      <c r="D936" s="25"/>
      <c r="E936" s="47"/>
      <c r="F936" s="27"/>
      <c r="G936" s="12"/>
      <c r="H936" s="20"/>
      <c r="I936" s="18"/>
      <c r="J936" s="18"/>
      <c r="K936" s="44"/>
      <c r="L936" s="11"/>
      <c r="M936" s="11"/>
      <c r="N936" s="11"/>
      <c r="O936" s="11"/>
      <c r="P936" s="72"/>
      <c r="Q936" s="72"/>
      <c r="R936" s="49"/>
    </row>
    <row r="937" spans="2:18" s="9" customFormat="1" x14ac:dyDescent="0.2">
      <c r="B937" s="10"/>
      <c r="C937" s="11"/>
      <c r="D937" s="25"/>
      <c r="E937" s="47"/>
      <c r="F937" s="27"/>
      <c r="G937" s="12"/>
      <c r="H937" s="20"/>
      <c r="I937" s="18"/>
      <c r="J937" s="18"/>
      <c r="K937" s="44"/>
      <c r="L937" s="11"/>
      <c r="M937" s="11"/>
      <c r="N937" s="11"/>
      <c r="O937" s="11"/>
      <c r="P937" s="72"/>
      <c r="Q937" s="72"/>
      <c r="R937" s="49"/>
    </row>
    <row r="938" spans="2:18" s="9" customFormat="1" x14ac:dyDescent="0.2">
      <c r="B938" s="10"/>
      <c r="C938" s="11"/>
      <c r="D938" s="25"/>
      <c r="E938" s="47"/>
      <c r="F938" s="27"/>
      <c r="G938" s="12"/>
      <c r="H938" s="20"/>
      <c r="I938" s="18"/>
      <c r="J938" s="18"/>
      <c r="K938" s="44"/>
      <c r="L938" s="11"/>
      <c r="M938" s="11"/>
      <c r="N938" s="11"/>
      <c r="O938" s="11"/>
      <c r="P938" s="72"/>
      <c r="Q938" s="72"/>
      <c r="R938" s="49"/>
    </row>
    <row r="939" spans="2:18" s="9" customFormat="1" x14ac:dyDescent="0.2">
      <c r="B939" s="10"/>
      <c r="C939" s="11"/>
      <c r="D939" s="25"/>
      <c r="E939" s="47"/>
      <c r="F939" s="27"/>
      <c r="G939" s="12"/>
      <c r="H939" s="20"/>
      <c r="I939" s="18"/>
      <c r="J939" s="18"/>
      <c r="K939" s="44"/>
      <c r="L939" s="11"/>
      <c r="M939" s="11"/>
      <c r="N939" s="11"/>
      <c r="O939" s="11"/>
      <c r="P939" s="72"/>
      <c r="Q939" s="72"/>
      <c r="R939" s="49"/>
    </row>
    <row r="940" spans="2:18" s="9" customFormat="1" x14ac:dyDescent="0.2">
      <c r="B940" s="10"/>
      <c r="C940" s="11"/>
      <c r="D940" s="25"/>
      <c r="E940" s="47"/>
      <c r="F940" s="27"/>
      <c r="G940" s="12"/>
      <c r="H940" s="20"/>
      <c r="I940" s="18"/>
      <c r="J940" s="18"/>
      <c r="K940" s="44"/>
      <c r="L940" s="11"/>
      <c r="M940" s="11"/>
      <c r="N940" s="11"/>
      <c r="O940" s="11"/>
      <c r="P940" s="72"/>
      <c r="Q940" s="72"/>
      <c r="R940" s="49"/>
    </row>
    <row r="941" spans="2:18" s="9" customFormat="1" x14ac:dyDescent="0.2">
      <c r="B941" s="10"/>
      <c r="C941" s="11"/>
      <c r="D941" s="25"/>
      <c r="E941" s="47"/>
      <c r="F941" s="27"/>
      <c r="G941" s="12"/>
      <c r="H941" s="20"/>
      <c r="I941" s="18"/>
      <c r="J941" s="18"/>
      <c r="K941" s="44"/>
      <c r="L941" s="11"/>
      <c r="M941" s="11"/>
      <c r="N941" s="11"/>
      <c r="O941" s="11"/>
      <c r="P941" s="72"/>
      <c r="Q941" s="72"/>
      <c r="R941" s="49"/>
    </row>
    <row r="942" spans="2:18" s="9" customFormat="1" x14ac:dyDescent="0.2">
      <c r="B942" s="10"/>
      <c r="C942" s="11"/>
      <c r="D942" s="25"/>
      <c r="E942" s="47"/>
      <c r="F942" s="27"/>
      <c r="G942" s="12"/>
      <c r="H942" s="20"/>
      <c r="I942" s="18"/>
      <c r="J942" s="18"/>
      <c r="K942" s="44"/>
      <c r="L942" s="11"/>
      <c r="M942" s="11"/>
      <c r="N942" s="11"/>
      <c r="O942" s="11"/>
      <c r="P942" s="72"/>
      <c r="Q942" s="72"/>
      <c r="R942" s="49"/>
    </row>
    <row r="943" spans="2:18" s="9" customFormat="1" x14ac:dyDescent="0.2">
      <c r="B943" s="10"/>
      <c r="C943" s="11"/>
      <c r="D943" s="25"/>
      <c r="E943" s="47"/>
      <c r="F943" s="27"/>
      <c r="G943" s="12"/>
      <c r="H943" s="20"/>
      <c r="I943" s="18"/>
      <c r="J943" s="18"/>
      <c r="K943" s="44"/>
      <c r="L943" s="11"/>
      <c r="M943" s="11"/>
      <c r="N943" s="11"/>
      <c r="O943" s="11"/>
      <c r="P943" s="72"/>
      <c r="Q943" s="72"/>
      <c r="R943" s="49"/>
    </row>
    <row r="944" spans="2:18" s="9" customFormat="1" x14ac:dyDescent="0.2">
      <c r="B944" s="10"/>
      <c r="C944" s="11"/>
      <c r="D944" s="25"/>
      <c r="E944" s="47"/>
      <c r="F944" s="27"/>
      <c r="G944" s="12"/>
      <c r="H944" s="20"/>
      <c r="I944" s="18"/>
      <c r="J944" s="18"/>
      <c r="K944" s="44"/>
      <c r="L944" s="11"/>
      <c r="M944" s="11"/>
      <c r="N944" s="11"/>
      <c r="O944" s="11"/>
      <c r="P944" s="72"/>
      <c r="Q944" s="72"/>
      <c r="R944" s="49"/>
    </row>
    <row r="945" spans="2:18" s="9" customFormat="1" x14ac:dyDescent="0.2">
      <c r="B945" s="10"/>
      <c r="C945" s="11"/>
      <c r="D945" s="25"/>
      <c r="E945" s="47"/>
      <c r="F945" s="27"/>
      <c r="G945" s="12"/>
      <c r="H945" s="20"/>
      <c r="I945" s="18"/>
      <c r="J945" s="18"/>
      <c r="K945" s="44"/>
      <c r="L945" s="11"/>
      <c r="M945" s="11"/>
      <c r="N945" s="11"/>
      <c r="O945" s="11"/>
      <c r="P945" s="72"/>
      <c r="Q945" s="72"/>
      <c r="R945" s="49"/>
    </row>
    <row r="946" spans="2:18" s="9" customFormat="1" x14ac:dyDescent="0.2">
      <c r="B946" s="10"/>
      <c r="C946" s="11"/>
      <c r="D946" s="25"/>
      <c r="E946" s="47"/>
      <c r="F946" s="27"/>
      <c r="G946" s="12"/>
      <c r="H946" s="20"/>
      <c r="I946" s="18"/>
      <c r="J946" s="18"/>
      <c r="K946" s="44"/>
      <c r="L946" s="11"/>
      <c r="M946" s="11"/>
      <c r="N946" s="11"/>
      <c r="O946" s="11"/>
      <c r="P946" s="72"/>
      <c r="Q946" s="72"/>
      <c r="R946" s="49"/>
    </row>
    <row r="947" spans="2:18" s="9" customFormat="1" x14ac:dyDescent="0.2">
      <c r="B947" s="10"/>
      <c r="C947" s="11"/>
      <c r="D947" s="25"/>
      <c r="E947" s="47"/>
      <c r="F947" s="27"/>
      <c r="G947" s="12"/>
      <c r="H947" s="20"/>
      <c r="I947" s="18"/>
      <c r="J947" s="18"/>
      <c r="K947" s="44"/>
      <c r="L947" s="11"/>
      <c r="M947" s="11"/>
      <c r="N947" s="11"/>
      <c r="O947" s="11"/>
      <c r="P947" s="72"/>
      <c r="Q947" s="72"/>
      <c r="R947" s="49"/>
    </row>
    <row r="948" spans="2:18" s="9" customFormat="1" x14ac:dyDescent="0.2">
      <c r="B948" s="10"/>
      <c r="C948" s="11"/>
      <c r="D948" s="25"/>
      <c r="E948" s="47"/>
      <c r="F948" s="27"/>
      <c r="G948" s="12"/>
      <c r="H948" s="20"/>
      <c r="I948" s="18"/>
      <c r="J948" s="18"/>
      <c r="K948" s="44"/>
      <c r="L948" s="11"/>
      <c r="M948" s="11"/>
      <c r="N948" s="11"/>
      <c r="O948" s="11"/>
      <c r="P948" s="72"/>
      <c r="Q948" s="72"/>
      <c r="R948" s="49"/>
    </row>
    <row r="949" spans="2:18" s="9" customFormat="1" x14ac:dyDescent="0.2">
      <c r="B949" s="10"/>
      <c r="C949" s="11"/>
      <c r="D949" s="25"/>
      <c r="E949" s="47"/>
      <c r="F949" s="27"/>
      <c r="G949" s="12"/>
      <c r="H949" s="20"/>
      <c r="I949" s="18"/>
      <c r="J949" s="18"/>
      <c r="K949" s="44"/>
      <c r="L949" s="11"/>
      <c r="M949" s="11"/>
      <c r="N949" s="11"/>
      <c r="O949" s="11"/>
      <c r="P949" s="72"/>
      <c r="Q949" s="72"/>
      <c r="R949" s="49"/>
    </row>
    <row r="950" spans="2:18" s="9" customFormat="1" x14ac:dyDescent="0.2">
      <c r="B950" s="10"/>
      <c r="C950" s="11"/>
      <c r="D950" s="25"/>
      <c r="E950" s="47"/>
      <c r="F950" s="27"/>
      <c r="G950" s="12"/>
      <c r="H950" s="20"/>
      <c r="I950" s="18"/>
      <c r="J950" s="18"/>
      <c r="K950" s="44"/>
      <c r="L950" s="11"/>
      <c r="M950" s="11"/>
      <c r="N950" s="11"/>
      <c r="O950" s="11"/>
      <c r="P950" s="72"/>
      <c r="Q950" s="72"/>
      <c r="R950" s="49"/>
    </row>
    <row r="951" spans="2:18" s="9" customFormat="1" x14ac:dyDescent="0.2">
      <c r="B951" s="10"/>
      <c r="C951" s="11"/>
      <c r="D951" s="25"/>
      <c r="E951" s="47"/>
      <c r="F951" s="27"/>
      <c r="G951" s="12"/>
      <c r="H951" s="20"/>
      <c r="I951" s="18"/>
      <c r="J951" s="18"/>
      <c r="K951" s="44"/>
      <c r="L951" s="11"/>
      <c r="M951" s="11"/>
      <c r="N951" s="11"/>
      <c r="O951" s="11"/>
      <c r="P951" s="72"/>
      <c r="Q951" s="72"/>
      <c r="R951" s="49"/>
    </row>
    <row r="952" spans="2:18" s="9" customFormat="1" x14ac:dyDescent="0.2">
      <c r="B952" s="10"/>
      <c r="C952" s="11"/>
      <c r="D952" s="25"/>
      <c r="E952" s="47"/>
      <c r="F952" s="27"/>
      <c r="G952" s="12"/>
      <c r="H952" s="20"/>
      <c r="I952" s="18"/>
      <c r="J952" s="18"/>
      <c r="K952" s="44"/>
      <c r="L952" s="11"/>
      <c r="M952" s="11"/>
      <c r="N952" s="11"/>
      <c r="O952" s="11"/>
      <c r="P952" s="72"/>
      <c r="Q952" s="72"/>
      <c r="R952" s="49"/>
    </row>
    <row r="953" spans="2:18" s="9" customFormat="1" x14ac:dyDescent="0.2">
      <c r="B953" s="10"/>
      <c r="C953" s="11"/>
      <c r="D953" s="25"/>
      <c r="E953" s="47"/>
      <c r="F953" s="27"/>
      <c r="G953" s="12"/>
      <c r="H953" s="20"/>
      <c r="I953" s="18"/>
      <c r="J953" s="18"/>
      <c r="K953" s="44"/>
      <c r="L953" s="11"/>
      <c r="M953" s="11"/>
      <c r="N953" s="11"/>
      <c r="O953" s="11"/>
      <c r="P953" s="72"/>
      <c r="Q953" s="72"/>
      <c r="R953" s="49"/>
    </row>
    <row r="954" spans="2:18" s="9" customFormat="1" x14ac:dyDescent="0.2">
      <c r="B954" s="10"/>
      <c r="C954" s="11"/>
      <c r="D954" s="25"/>
      <c r="E954" s="47"/>
      <c r="F954" s="27"/>
      <c r="G954" s="12"/>
      <c r="H954" s="20"/>
      <c r="I954" s="18"/>
      <c r="J954" s="18"/>
      <c r="K954" s="44"/>
      <c r="L954" s="11"/>
      <c r="M954" s="11"/>
      <c r="N954" s="11"/>
      <c r="O954" s="11"/>
      <c r="P954" s="72"/>
      <c r="Q954" s="72"/>
      <c r="R954" s="49"/>
    </row>
    <row r="955" spans="2:18" s="9" customFormat="1" x14ac:dyDescent="0.2">
      <c r="B955" s="10"/>
      <c r="C955" s="11"/>
      <c r="D955" s="25"/>
      <c r="E955" s="47"/>
      <c r="F955" s="27"/>
      <c r="G955" s="12"/>
      <c r="H955" s="20"/>
      <c r="I955" s="18"/>
      <c r="J955" s="18"/>
      <c r="K955" s="44"/>
      <c r="L955" s="11"/>
      <c r="M955" s="11"/>
      <c r="N955" s="11"/>
      <c r="O955" s="11"/>
      <c r="P955" s="72"/>
      <c r="Q955" s="72"/>
      <c r="R955" s="49"/>
    </row>
    <row r="956" spans="2:18" s="9" customFormat="1" x14ac:dyDescent="0.2">
      <c r="B956" s="10"/>
      <c r="C956" s="11"/>
      <c r="D956" s="25"/>
      <c r="E956" s="47"/>
      <c r="F956" s="27"/>
      <c r="G956" s="12"/>
      <c r="H956" s="20"/>
      <c r="I956" s="18"/>
      <c r="J956" s="18"/>
      <c r="K956" s="44"/>
      <c r="L956" s="11"/>
      <c r="M956" s="11"/>
      <c r="N956" s="11"/>
      <c r="O956" s="11"/>
      <c r="P956" s="72"/>
      <c r="Q956" s="72"/>
      <c r="R956" s="49"/>
    </row>
    <row r="957" spans="2:18" s="9" customFormat="1" x14ac:dyDescent="0.2">
      <c r="B957" s="10"/>
      <c r="C957" s="11"/>
      <c r="D957" s="25"/>
      <c r="E957" s="47"/>
      <c r="F957" s="27"/>
      <c r="G957" s="12"/>
      <c r="H957" s="20"/>
      <c r="I957" s="18"/>
      <c r="J957" s="18"/>
      <c r="K957" s="44"/>
      <c r="L957" s="11"/>
      <c r="M957" s="11"/>
      <c r="N957" s="11"/>
      <c r="O957" s="11"/>
      <c r="P957" s="72"/>
      <c r="Q957" s="72"/>
      <c r="R957" s="49"/>
    </row>
    <row r="958" spans="2:18" s="9" customFormat="1" x14ac:dyDescent="0.2">
      <c r="B958" s="10"/>
      <c r="C958" s="11"/>
      <c r="D958" s="25"/>
      <c r="E958" s="47"/>
      <c r="F958" s="27"/>
      <c r="G958" s="12"/>
      <c r="H958" s="20"/>
      <c r="I958" s="18"/>
      <c r="J958" s="18"/>
      <c r="K958" s="44"/>
      <c r="L958" s="11"/>
      <c r="M958" s="11"/>
      <c r="N958" s="11"/>
      <c r="O958" s="11"/>
      <c r="P958" s="72"/>
      <c r="Q958" s="72"/>
      <c r="R958" s="49"/>
    </row>
    <row r="959" spans="2:18" s="9" customFormat="1" x14ac:dyDescent="0.2">
      <c r="B959" s="10"/>
      <c r="C959" s="11"/>
      <c r="D959" s="25"/>
      <c r="E959" s="47"/>
      <c r="F959" s="27"/>
      <c r="G959" s="12"/>
      <c r="H959" s="20"/>
      <c r="I959" s="18"/>
      <c r="J959" s="18"/>
      <c r="K959" s="44"/>
      <c r="L959" s="11"/>
      <c r="M959" s="11"/>
      <c r="N959" s="11"/>
      <c r="O959" s="11"/>
      <c r="P959" s="72"/>
      <c r="Q959" s="72"/>
      <c r="R959" s="49"/>
    </row>
    <row r="960" spans="2:18" s="9" customFormat="1" x14ac:dyDescent="0.2">
      <c r="B960" s="10"/>
      <c r="C960" s="11"/>
      <c r="D960" s="25"/>
      <c r="E960" s="47"/>
      <c r="F960" s="27"/>
      <c r="G960" s="12"/>
      <c r="H960" s="20"/>
      <c r="I960" s="18"/>
      <c r="J960" s="18"/>
      <c r="K960" s="44"/>
      <c r="L960" s="11"/>
      <c r="M960" s="11"/>
      <c r="N960" s="11"/>
      <c r="O960" s="11"/>
      <c r="P960" s="72"/>
      <c r="Q960" s="72"/>
      <c r="R960" s="49"/>
    </row>
    <row r="961" spans="2:18" s="9" customFormat="1" x14ac:dyDescent="0.2">
      <c r="B961" s="10"/>
      <c r="C961" s="11"/>
      <c r="D961" s="25"/>
      <c r="E961" s="47"/>
      <c r="F961" s="27"/>
      <c r="G961" s="12"/>
      <c r="H961" s="20"/>
      <c r="I961" s="18"/>
      <c r="J961" s="18"/>
      <c r="K961" s="44"/>
      <c r="L961" s="11"/>
      <c r="M961" s="11"/>
      <c r="N961" s="11"/>
      <c r="O961" s="11"/>
      <c r="P961" s="72"/>
      <c r="Q961" s="72"/>
      <c r="R961" s="49"/>
    </row>
    <row r="962" spans="2:18" s="9" customFormat="1" x14ac:dyDescent="0.2">
      <c r="B962" s="10"/>
      <c r="C962" s="11"/>
      <c r="D962" s="25"/>
      <c r="E962" s="47"/>
      <c r="F962" s="27"/>
      <c r="G962" s="12"/>
      <c r="H962" s="20"/>
      <c r="I962" s="18"/>
      <c r="J962" s="18"/>
      <c r="K962" s="44"/>
      <c r="L962" s="11"/>
      <c r="M962" s="11"/>
      <c r="N962" s="11"/>
      <c r="O962" s="11"/>
      <c r="P962" s="72"/>
      <c r="Q962" s="72"/>
      <c r="R962" s="49"/>
    </row>
    <row r="963" spans="2:18" s="9" customFormat="1" x14ac:dyDescent="0.2">
      <c r="B963" s="10"/>
      <c r="C963" s="11"/>
      <c r="D963" s="25"/>
      <c r="E963" s="47"/>
      <c r="F963" s="27"/>
      <c r="G963" s="12"/>
      <c r="H963" s="20"/>
      <c r="I963" s="18"/>
      <c r="J963" s="18"/>
      <c r="K963" s="44"/>
      <c r="L963" s="11"/>
      <c r="M963" s="11"/>
      <c r="N963" s="11"/>
      <c r="O963" s="11"/>
      <c r="P963" s="72"/>
      <c r="Q963" s="72"/>
      <c r="R963" s="49"/>
    </row>
    <row r="964" spans="2:18" s="9" customFormat="1" x14ac:dyDescent="0.2">
      <c r="B964" s="10"/>
      <c r="C964" s="11"/>
      <c r="D964" s="25"/>
      <c r="E964" s="47"/>
      <c r="F964" s="27"/>
      <c r="G964" s="12"/>
      <c r="H964" s="20"/>
      <c r="I964" s="18"/>
      <c r="J964" s="18"/>
      <c r="K964" s="44"/>
      <c r="L964" s="11"/>
      <c r="M964" s="11"/>
      <c r="N964" s="11"/>
      <c r="O964" s="11"/>
      <c r="P964" s="72"/>
      <c r="Q964" s="72"/>
      <c r="R964" s="49"/>
    </row>
    <row r="965" spans="2:18" s="9" customFormat="1" x14ac:dyDescent="0.2">
      <c r="B965" s="10"/>
      <c r="C965" s="11"/>
      <c r="D965" s="25"/>
      <c r="E965" s="47"/>
      <c r="F965" s="27"/>
      <c r="G965" s="12"/>
      <c r="H965" s="20"/>
      <c r="I965" s="18"/>
      <c r="J965" s="18"/>
      <c r="K965" s="44"/>
      <c r="L965" s="11"/>
      <c r="M965" s="11"/>
      <c r="N965" s="11"/>
      <c r="O965" s="11"/>
      <c r="P965" s="72"/>
      <c r="Q965" s="72"/>
      <c r="R965" s="49"/>
    </row>
    <row r="966" spans="2:18" s="9" customFormat="1" x14ac:dyDescent="0.2">
      <c r="B966" s="10"/>
      <c r="C966" s="11"/>
      <c r="D966" s="25"/>
      <c r="E966" s="47"/>
      <c r="F966" s="27"/>
      <c r="G966" s="12"/>
      <c r="H966" s="20"/>
      <c r="I966" s="18"/>
      <c r="J966" s="18"/>
      <c r="K966" s="44"/>
      <c r="L966" s="11"/>
      <c r="M966" s="11"/>
      <c r="N966" s="11"/>
      <c r="O966" s="11"/>
      <c r="P966" s="72"/>
      <c r="Q966" s="72"/>
      <c r="R966" s="49"/>
    </row>
    <row r="967" spans="2:18" s="9" customFormat="1" x14ac:dyDescent="0.2">
      <c r="B967" s="10"/>
      <c r="C967" s="11"/>
      <c r="D967" s="25"/>
      <c r="E967" s="47"/>
      <c r="F967" s="27"/>
      <c r="G967" s="12"/>
      <c r="H967" s="20"/>
      <c r="I967" s="18"/>
      <c r="J967" s="18"/>
      <c r="K967" s="44"/>
      <c r="L967" s="11"/>
      <c r="M967" s="11"/>
      <c r="N967" s="11"/>
      <c r="O967" s="11"/>
      <c r="P967" s="72"/>
      <c r="Q967" s="72"/>
      <c r="R967" s="49"/>
    </row>
    <row r="968" spans="2:18" s="9" customFormat="1" x14ac:dyDescent="0.2">
      <c r="B968" s="10"/>
      <c r="C968" s="11"/>
      <c r="D968" s="25"/>
      <c r="E968" s="47"/>
      <c r="F968" s="27"/>
      <c r="G968" s="12"/>
      <c r="H968" s="20"/>
      <c r="I968" s="18"/>
      <c r="J968" s="18"/>
      <c r="K968" s="44"/>
      <c r="L968" s="11"/>
      <c r="M968" s="11"/>
      <c r="N968" s="11"/>
      <c r="O968" s="11"/>
      <c r="P968" s="72"/>
      <c r="Q968" s="72"/>
      <c r="R968" s="49"/>
    </row>
    <row r="969" spans="2:18" s="9" customFormat="1" x14ac:dyDescent="0.2">
      <c r="B969" s="10"/>
      <c r="C969" s="11"/>
      <c r="D969" s="25"/>
      <c r="E969" s="47"/>
      <c r="F969" s="27"/>
      <c r="G969" s="12"/>
      <c r="H969" s="20"/>
      <c r="I969" s="18"/>
      <c r="J969" s="18"/>
      <c r="K969" s="44"/>
      <c r="L969" s="11"/>
      <c r="M969" s="11"/>
      <c r="N969" s="11"/>
      <c r="O969" s="11"/>
      <c r="P969" s="72"/>
      <c r="Q969" s="72"/>
      <c r="R969" s="49"/>
    </row>
    <row r="970" spans="2:18" s="9" customFormat="1" x14ac:dyDescent="0.2">
      <c r="B970" s="10"/>
      <c r="C970" s="11"/>
      <c r="D970" s="25"/>
      <c r="E970" s="47"/>
      <c r="F970" s="27"/>
      <c r="G970" s="12"/>
      <c r="H970" s="20"/>
      <c r="I970" s="18"/>
      <c r="J970" s="18"/>
      <c r="K970" s="44"/>
      <c r="L970" s="11"/>
      <c r="M970" s="11"/>
      <c r="N970" s="11"/>
      <c r="O970" s="11"/>
      <c r="P970" s="72"/>
      <c r="Q970" s="72"/>
      <c r="R970" s="49"/>
    </row>
    <row r="971" spans="2:18" s="9" customFormat="1" x14ac:dyDescent="0.2">
      <c r="B971" s="10"/>
      <c r="C971" s="11"/>
      <c r="D971" s="25"/>
      <c r="E971" s="47"/>
      <c r="F971" s="27"/>
      <c r="G971" s="12"/>
      <c r="H971" s="20"/>
      <c r="I971" s="18"/>
      <c r="J971" s="18"/>
      <c r="K971" s="44"/>
      <c r="L971" s="11"/>
      <c r="M971" s="11"/>
      <c r="N971" s="11"/>
      <c r="O971" s="11"/>
      <c r="P971" s="72"/>
      <c r="Q971" s="72"/>
      <c r="R971" s="49"/>
    </row>
    <row r="972" spans="2:18" s="9" customFormat="1" x14ac:dyDescent="0.2">
      <c r="B972" s="10"/>
      <c r="C972" s="11"/>
      <c r="D972" s="25"/>
      <c r="E972" s="47"/>
      <c r="F972" s="27"/>
      <c r="G972" s="12"/>
      <c r="H972" s="20"/>
      <c r="I972" s="18"/>
      <c r="J972" s="18"/>
      <c r="K972" s="44"/>
      <c r="L972" s="11"/>
      <c r="M972" s="11"/>
      <c r="N972" s="11"/>
      <c r="O972" s="11"/>
      <c r="P972" s="72"/>
      <c r="Q972" s="72"/>
      <c r="R972" s="49"/>
    </row>
    <row r="973" spans="2:18" s="9" customFormat="1" x14ac:dyDescent="0.2">
      <c r="B973" s="10"/>
      <c r="C973" s="11"/>
      <c r="D973" s="25"/>
      <c r="E973" s="47"/>
      <c r="F973" s="27"/>
      <c r="G973" s="12"/>
      <c r="H973" s="20"/>
      <c r="I973" s="18"/>
      <c r="J973" s="18"/>
      <c r="K973" s="44"/>
      <c r="L973" s="11"/>
      <c r="M973" s="11"/>
      <c r="N973" s="11"/>
      <c r="O973" s="11"/>
      <c r="P973" s="72"/>
      <c r="Q973" s="72"/>
      <c r="R973" s="49"/>
    </row>
    <row r="974" spans="2:18" s="9" customFormat="1" x14ac:dyDescent="0.2">
      <c r="B974" s="10"/>
      <c r="C974" s="11"/>
      <c r="D974" s="25"/>
      <c r="E974" s="47"/>
      <c r="F974" s="27"/>
      <c r="G974" s="12"/>
      <c r="H974" s="20"/>
      <c r="I974" s="18"/>
      <c r="J974" s="18"/>
      <c r="K974" s="44"/>
      <c r="L974" s="11"/>
      <c r="M974" s="11"/>
      <c r="N974" s="11"/>
      <c r="O974" s="11"/>
      <c r="P974" s="72"/>
      <c r="Q974" s="72"/>
      <c r="R974" s="49"/>
    </row>
    <row r="975" spans="2:18" s="9" customFormat="1" x14ac:dyDescent="0.2">
      <c r="B975" s="10"/>
      <c r="C975" s="11"/>
      <c r="D975" s="25"/>
      <c r="E975" s="47"/>
      <c r="F975" s="27"/>
      <c r="G975" s="12"/>
      <c r="H975" s="20"/>
      <c r="I975" s="18"/>
      <c r="J975" s="18"/>
      <c r="K975" s="44"/>
      <c r="L975" s="11"/>
      <c r="M975" s="11"/>
      <c r="N975" s="11"/>
      <c r="O975" s="11"/>
      <c r="P975" s="72"/>
      <c r="Q975" s="72"/>
      <c r="R975" s="49"/>
    </row>
    <row r="976" spans="2:18" s="9" customFormat="1" x14ac:dyDescent="0.2">
      <c r="B976" s="10"/>
      <c r="C976" s="11"/>
      <c r="D976" s="25"/>
      <c r="E976" s="47"/>
      <c r="F976" s="27"/>
      <c r="G976" s="12"/>
      <c r="H976" s="20"/>
      <c r="I976" s="18"/>
      <c r="J976" s="18"/>
      <c r="K976" s="44"/>
      <c r="L976" s="11"/>
      <c r="M976" s="11"/>
      <c r="N976" s="11"/>
      <c r="O976" s="11"/>
      <c r="P976" s="72"/>
      <c r="Q976" s="72"/>
      <c r="R976" s="49"/>
    </row>
    <row r="977" spans="2:18" s="9" customFormat="1" x14ac:dyDescent="0.2">
      <c r="B977" s="10"/>
      <c r="C977" s="11"/>
      <c r="D977" s="25"/>
      <c r="E977" s="47"/>
      <c r="F977" s="27"/>
      <c r="G977" s="12"/>
      <c r="H977" s="20"/>
      <c r="I977" s="18"/>
      <c r="J977" s="18"/>
      <c r="K977" s="44"/>
      <c r="L977" s="11"/>
      <c r="M977" s="11"/>
      <c r="N977" s="11"/>
      <c r="O977" s="11"/>
      <c r="P977" s="72"/>
      <c r="Q977" s="72"/>
      <c r="R977" s="49"/>
    </row>
    <row r="978" spans="2:18" s="9" customFormat="1" x14ac:dyDescent="0.2">
      <c r="B978" s="10"/>
      <c r="C978" s="11"/>
      <c r="D978" s="25"/>
      <c r="E978" s="47"/>
      <c r="F978" s="27"/>
      <c r="G978" s="12"/>
      <c r="H978" s="20"/>
      <c r="I978" s="18"/>
      <c r="J978" s="18"/>
      <c r="K978" s="44"/>
      <c r="L978" s="11"/>
      <c r="M978" s="11"/>
      <c r="N978" s="11"/>
      <c r="O978" s="11"/>
      <c r="P978" s="72"/>
      <c r="Q978" s="72"/>
      <c r="R978" s="49"/>
    </row>
    <row r="979" spans="2:18" s="9" customFormat="1" x14ac:dyDescent="0.2">
      <c r="B979" s="10"/>
      <c r="C979" s="11"/>
      <c r="D979" s="25"/>
      <c r="E979" s="47"/>
      <c r="F979" s="27"/>
      <c r="G979" s="12"/>
      <c r="H979" s="20"/>
      <c r="I979" s="18"/>
      <c r="J979" s="18"/>
      <c r="K979" s="44"/>
      <c r="L979" s="11"/>
      <c r="M979" s="11"/>
      <c r="N979" s="11"/>
      <c r="O979" s="11"/>
      <c r="P979" s="72"/>
      <c r="Q979" s="72"/>
      <c r="R979" s="49"/>
    </row>
    <row r="980" spans="2:18" s="9" customFormat="1" x14ac:dyDescent="0.2">
      <c r="B980" s="10"/>
      <c r="C980" s="11"/>
      <c r="D980" s="25"/>
      <c r="E980" s="47"/>
      <c r="F980" s="27"/>
      <c r="G980" s="12"/>
      <c r="H980" s="20"/>
      <c r="I980" s="18"/>
      <c r="J980" s="18"/>
      <c r="K980" s="44"/>
      <c r="L980" s="11"/>
      <c r="M980" s="11"/>
      <c r="N980" s="11"/>
      <c r="O980" s="11"/>
      <c r="P980" s="72"/>
      <c r="Q980" s="72"/>
      <c r="R980" s="49"/>
    </row>
    <row r="981" spans="2:18" s="9" customFormat="1" x14ac:dyDescent="0.2">
      <c r="B981" s="10"/>
      <c r="C981" s="11"/>
      <c r="D981" s="25"/>
      <c r="E981" s="47"/>
      <c r="F981" s="27"/>
      <c r="G981" s="12"/>
      <c r="H981" s="20"/>
      <c r="I981" s="18"/>
      <c r="J981" s="18"/>
      <c r="K981" s="44"/>
      <c r="L981" s="11"/>
      <c r="M981" s="11"/>
      <c r="N981" s="11"/>
      <c r="O981" s="11"/>
      <c r="P981" s="72"/>
      <c r="Q981" s="72"/>
      <c r="R981" s="49"/>
    </row>
    <row r="982" spans="2:18" s="9" customFormat="1" x14ac:dyDescent="0.2">
      <c r="B982" s="10"/>
      <c r="C982" s="11"/>
      <c r="D982" s="25"/>
      <c r="E982" s="47"/>
      <c r="F982" s="27"/>
      <c r="G982" s="12"/>
      <c r="H982" s="20"/>
      <c r="I982" s="18"/>
      <c r="J982" s="18"/>
      <c r="K982" s="44"/>
      <c r="L982" s="11"/>
      <c r="M982" s="11"/>
      <c r="N982" s="11"/>
      <c r="O982" s="11"/>
      <c r="P982" s="72"/>
      <c r="Q982" s="72"/>
      <c r="R982" s="49"/>
    </row>
    <row r="983" spans="2:18" s="9" customFormat="1" x14ac:dyDescent="0.2">
      <c r="B983" s="10"/>
      <c r="C983" s="11"/>
      <c r="D983" s="25"/>
      <c r="E983" s="47"/>
      <c r="F983" s="27"/>
      <c r="G983" s="12"/>
      <c r="H983" s="20"/>
      <c r="I983" s="18"/>
      <c r="J983" s="18"/>
      <c r="K983" s="44"/>
      <c r="L983" s="11"/>
      <c r="M983" s="11"/>
      <c r="N983" s="11"/>
      <c r="O983" s="11"/>
      <c r="P983" s="72"/>
      <c r="Q983" s="72"/>
      <c r="R983" s="49"/>
    </row>
    <row r="984" spans="2:18" s="9" customFormat="1" x14ac:dyDescent="0.2">
      <c r="B984" s="10"/>
      <c r="C984" s="11"/>
      <c r="D984" s="25"/>
      <c r="E984" s="47"/>
      <c r="F984" s="27"/>
      <c r="G984" s="12"/>
      <c r="H984" s="20"/>
      <c r="I984" s="18"/>
      <c r="J984" s="18"/>
      <c r="K984" s="44"/>
      <c r="L984" s="11"/>
      <c r="M984" s="11"/>
      <c r="N984" s="11"/>
      <c r="O984" s="11"/>
      <c r="P984" s="72"/>
      <c r="Q984" s="72"/>
      <c r="R984" s="49"/>
    </row>
    <row r="985" spans="2:18" s="9" customFormat="1" x14ac:dyDescent="0.2">
      <c r="B985" s="10"/>
      <c r="C985" s="11"/>
      <c r="D985" s="25"/>
      <c r="E985" s="47"/>
      <c r="F985" s="27"/>
      <c r="G985" s="12"/>
      <c r="H985" s="20"/>
      <c r="I985" s="18"/>
      <c r="J985" s="18"/>
      <c r="K985" s="44"/>
      <c r="L985" s="11"/>
      <c r="M985" s="11"/>
      <c r="N985" s="11"/>
      <c r="O985" s="11"/>
      <c r="P985" s="72"/>
      <c r="Q985" s="72"/>
      <c r="R985" s="49"/>
    </row>
    <row r="986" spans="2:18" s="9" customFormat="1" x14ac:dyDescent="0.2">
      <c r="B986" s="10"/>
      <c r="C986" s="11"/>
      <c r="D986" s="25"/>
      <c r="E986" s="47"/>
      <c r="F986" s="27"/>
      <c r="G986" s="12"/>
      <c r="H986" s="20"/>
      <c r="I986" s="18"/>
      <c r="J986" s="18"/>
      <c r="K986" s="44"/>
      <c r="L986" s="11"/>
      <c r="M986" s="11"/>
      <c r="N986" s="11"/>
      <c r="O986" s="11"/>
      <c r="P986" s="72"/>
      <c r="Q986" s="72"/>
      <c r="R986" s="49"/>
    </row>
    <row r="987" spans="2:18" s="9" customFormat="1" x14ac:dyDescent="0.2">
      <c r="B987" s="10"/>
      <c r="C987" s="11"/>
      <c r="D987" s="25"/>
      <c r="E987" s="47"/>
      <c r="F987" s="27"/>
      <c r="G987" s="12"/>
      <c r="H987" s="20"/>
      <c r="I987" s="18"/>
      <c r="J987" s="18"/>
      <c r="K987" s="44"/>
      <c r="L987" s="11"/>
      <c r="M987" s="11"/>
      <c r="N987" s="11"/>
      <c r="O987" s="11"/>
      <c r="P987" s="72"/>
      <c r="Q987" s="72"/>
      <c r="R987" s="49"/>
    </row>
    <row r="988" spans="2:18" s="9" customFormat="1" x14ac:dyDescent="0.2">
      <c r="B988" s="10"/>
      <c r="C988" s="11"/>
      <c r="D988" s="25"/>
      <c r="E988" s="47"/>
      <c r="F988" s="27"/>
      <c r="G988" s="12"/>
      <c r="H988" s="20"/>
      <c r="I988" s="18"/>
      <c r="J988" s="18"/>
      <c r="K988" s="44"/>
      <c r="L988" s="11"/>
      <c r="M988" s="11"/>
      <c r="N988" s="11"/>
      <c r="O988" s="11"/>
      <c r="P988" s="72"/>
      <c r="Q988" s="72"/>
      <c r="R988" s="49"/>
    </row>
    <row r="989" spans="2:18" s="9" customFormat="1" x14ac:dyDescent="0.2">
      <c r="B989" s="10"/>
      <c r="C989" s="11"/>
      <c r="D989" s="25"/>
      <c r="E989" s="47"/>
      <c r="F989" s="27"/>
      <c r="G989" s="12"/>
      <c r="H989" s="20"/>
      <c r="I989" s="18"/>
      <c r="J989" s="18"/>
      <c r="K989" s="44"/>
      <c r="L989" s="11"/>
      <c r="M989" s="11"/>
      <c r="N989" s="11"/>
      <c r="O989" s="11"/>
      <c r="P989" s="72"/>
      <c r="Q989" s="72"/>
      <c r="R989" s="49"/>
    </row>
    <row r="990" spans="2:18" s="9" customFormat="1" x14ac:dyDescent="0.2">
      <c r="B990" s="10"/>
      <c r="C990" s="11"/>
      <c r="D990" s="25"/>
      <c r="E990" s="47"/>
      <c r="F990" s="27"/>
      <c r="G990" s="12"/>
      <c r="H990" s="20"/>
      <c r="I990" s="18"/>
      <c r="J990" s="18"/>
      <c r="K990" s="44"/>
      <c r="L990" s="11"/>
      <c r="M990" s="11"/>
      <c r="N990" s="11"/>
      <c r="O990" s="11"/>
      <c r="P990" s="72"/>
      <c r="Q990" s="72"/>
      <c r="R990" s="49"/>
    </row>
    <row r="991" spans="2:18" s="9" customFormat="1" x14ac:dyDescent="0.2">
      <c r="B991" s="10"/>
      <c r="C991" s="11"/>
      <c r="D991" s="25"/>
      <c r="E991" s="47"/>
      <c r="F991" s="27"/>
      <c r="G991" s="12"/>
      <c r="H991" s="20"/>
      <c r="I991" s="18"/>
      <c r="J991" s="18"/>
      <c r="K991" s="44"/>
      <c r="L991" s="11"/>
      <c r="M991" s="11"/>
      <c r="N991" s="11"/>
      <c r="O991" s="11"/>
      <c r="P991" s="72"/>
      <c r="Q991" s="72"/>
      <c r="R991" s="49"/>
    </row>
    <row r="992" spans="2:18" s="9" customFormat="1" x14ac:dyDescent="0.2">
      <c r="B992" s="10"/>
      <c r="C992" s="11"/>
      <c r="D992" s="25"/>
      <c r="E992" s="47"/>
      <c r="F992" s="27"/>
      <c r="G992" s="12"/>
      <c r="H992" s="20"/>
      <c r="I992" s="18"/>
      <c r="J992" s="18"/>
      <c r="K992" s="44"/>
      <c r="L992" s="11"/>
      <c r="M992" s="11"/>
      <c r="N992" s="11"/>
      <c r="O992" s="11"/>
      <c r="P992" s="72"/>
      <c r="Q992" s="72"/>
      <c r="R992" s="49"/>
    </row>
    <row r="993" spans="2:18" s="9" customFormat="1" x14ac:dyDescent="0.2">
      <c r="B993" s="10"/>
      <c r="C993" s="11"/>
      <c r="D993" s="25"/>
      <c r="E993" s="47"/>
      <c r="F993" s="27"/>
      <c r="G993" s="12"/>
      <c r="H993" s="20"/>
      <c r="I993" s="18"/>
      <c r="J993" s="18"/>
      <c r="K993" s="44"/>
      <c r="L993" s="11"/>
      <c r="M993" s="11"/>
      <c r="N993" s="11"/>
      <c r="O993" s="11"/>
      <c r="P993" s="72"/>
      <c r="Q993" s="72"/>
      <c r="R993" s="49"/>
    </row>
    <row r="994" spans="2:18" s="9" customFormat="1" x14ac:dyDescent="0.2">
      <c r="B994" s="10"/>
      <c r="C994" s="11"/>
      <c r="D994" s="25"/>
      <c r="E994" s="47"/>
      <c r="F994" s="27"/>
      <c r="G994" s="12"/>
      <c r="H994" s="20"/>
      <c r="I994" s="18"/>
      <c r="J994" s="18"/>
      <c r="K994" s="44"/>
      <c r="L994" s="11"/>
      <c r="M994" s="11"/>
      <c r="N994" s="11"/>
      <c r="O994" s="11"/>
      <c r="P994" s="72"/>
      <c r="Q994" s="72"/>
      <c r="R994" s="49"/>
    </row>
    <row r="995" spans="2:18" s="9" customFormat="1" x14ac:dyDescent="0.2">
      <c r="B995" s="10"/>
      <c r="C995" s="11"/>
      <c r="D995" s="25"/>
      <c r="E995" s="47"/>
      <c r="F995" s="27"/>
      <c r="G995" s="12"/>
      <c r="H995" s="20"/>
      <c r="I995" s="18"/>
      <c r="J995" s="18"/>
      <c r="K995" s="44"/>
      <c r="L995" s="11"/>
      <c r="M995" s="11"/>
      <c r="N995" s="11"/>
      <c r="O995" s="11"/>
      <c r="P995" s="72"/>
      <c r="Q995" s="72"/>
      <c r="R995" s="49"/>
    </row>
    <row r="996" spans="2:18" s="9" customFormat="1" x14ac:dyDescent="0.2">
      <c r="B996" s="10"/>
      <c r="C996" s="11"/>
      <c r="D996" s="25"/>
      <c r="E996" s="47"/>
      <c r="F996" s="27"/>
      <c r="G996" s="12"/>
      <c r="H996" s="20"/>
      <c r="I996" s="18"/>
      <c r="J996" s="18"/>
      <c r="K996" s="44"/>
      <c r="L996" s="11"/>
      <c r="M996" s="11"/>
      <c r="N996" s="11"/>
      <c r="O996" s="11"/>
      <c r="P996" s="72"/>
      <c r="Q996" s="72"/>
      <c r="R996" s="49"/>
    </row>
    <row r="997" spans="2:18" s="9" customFormat="1" x14ac:dyDescent="0.2">
      <c r="B997" s="10"/>
      <c r="C997" s="11"/>
      <c r="D997" s="25"/>
      <c r="E997" s="47"/>
      <c r="F997" s="27"/>
      <c r="G997" s="12"/>
      <c r="H997" s="20"/>
      <c r="I997" s="18"/>
      <c r="J997" s="18"/>
      <c r="K997" s="44"/>
      <c r="L997" s="11"/>
      <c r="M997" s="11"/>
      <c r="N997" s="11"/>
      <c r="O997" s="11"/>
      <c r="P997" s="72"/>
      <c r="Q997" s="72"/>
      <c r="R997" s="49"/>
    </row>
    <row r="998" spans="2:18" s="9" customFormat="1" x14ac:dyDescent="0.2">
      <c r="B998" s="10"/>
      <c r="C998" s="11"/>
      <c r="D998" s="25"/>
      <c r="E998" s="47"/>
      <c r="F998" s="27"/>
      <c r="G998" s="12"/>
      <c r="H998" s="20"/>
      <c r="I998" s="18"/>
      <c r="J998" s="18"/>
      <c r="K998" s="44"/>
      <c r="L998" s="11"/>
      <c r="M998" s="11"/>
      <c r="N998" s="11"/>
      <c r="O998" s="11"/>
      <c r="P998" s="72"/>
      <c r="Q998" s="72"/>
      <c r="R998" s="49"/>
    </row>
    <row r="999" spans="2:18" s="9" customFormat="1" x14ac:dyDescent="0.2">
      <c r="B999" s="10"/>
      <c r="C999" s="11"/>
      <c r="D999" s="25"/>
      <c r="E999" s="47"/>
      <c r="F999" s="27"/>
      <c r="G999" s="12"/>
      <c r="H999" s="20"/>
      <c r="I999" s="18"/>
      <c r="J999" s="18"/>
      <c r="K999" s="44"/>
      <c r="L999" s="11"/>
      <c r="M999" s="11"/>
      <c r="N999" s="11"/>
      <c r="O999" s="11"/>
      <c r="P999" s="72"/>
      <c r="Q999" s="72"/>
      <c r="R999" s="49"/>
    </row>
    <row r="1000" spans="2:18" s="9" customFormat="1" x14ac:dyDescent="0.2">
      <c r="B1000" s="10"/>
      <c r="C1000" s="11"/>
      <c r="D1000" s="25"/>
      <c r="E1000" s="47"/>
      <c r="F1000" s="27"/>
      <c r="G1000" s="12"/>
      <c r="H1000" s="20"/>
      <c r="I1000" s="18"/>
      <c r="J1000" s="18"/>
      <c r="K1000" s="44"/>
      <c r="L1000" s="11"/>
      <c r="M1000" s="11"/>
      <c r="N1000" s="11"/>
      <c r="O1000" s="11"/>
      <c r="P1000" s="72"/>
      <c r="Q1000" s="72"/>
      <c r="R1000" s="49"/>
    </row>
    <row r="1001" spans="2:18" s="9" customFormat="1" x14ac:dyDescent="0.2">
      <c r="B1001" s="10"/>
      <c r="C1001" s="11"/>
      <c r="D1001" s="25"/>
      <c r="E1001" s="47"/>
      <c r="F1001" s="27"/>
      <c r="G1001" s="12"/>
      <c r="H1001" s="20"/>
      <c r="I1001" s="18"/>
      <c r="J1001" s="18"/>
      <c r="K1001" s="44"/>
      <c r="L1001" s="11"/>
      <c r="M1001" s="11"/>
      <c r="N1001" s="11"/>
      <c r="O1001" s="11"/>
      <c r="P1001" s="72"/>
      <c r="Q1001" s="72"/>
      <c r="R1001" s="49"/>
    </row>
    <row r="1002" spans="2:18" s="9" customFormat="1" x14ac:dyDescent="0.2">
      <c r="B1002" s="10"/>
      <c r="C1002" s="11"/>
      <c r="D1002" s="25"/>
      <c r="E1002" s="47"/>
      <c r="F1002" s="27"/>
      <c r="G1002" s="12"/>
      <c r="H1002" s="20"/>
      <c r="I1002" s="18"/>
      <c r="J1002" s="18"/>
      <c r="K1002" s="44"/>
      <c r="L1002" s="11"/>
      <c r="M1002" s="11"/>
      <c r="N1002" s="11"/>
      <c r="O1002" s="11"/>
      <c r="P1002" s="72"/>
      <c r="Q1002" s="72"/>
      <c r="R1002" s="49"/>
    </row>
    <row r="1003" spans="2:18" s="9" customFormat="1" x14ac:dyDescent="0.2">
      <c r="B1003" s="10"/>
      <c r="C1003" s="11"/>
      <c r="D1003" s="25"/>
      <c r="E1003" s="47"/>
      <c r="F1003" s="27"/>
      <c r="G1003" s="12"/>
      <c r="H1003" s="20"/>
      <c r="I1003" s="18"/>
      <c r="J1003" s="18"/>
      <c r="K1003" s="44"/>
      <c r="L1003" s="11"/>
      <c r="M1003" s="11"/>
      <c r="N1003" s="11"/>
      <c r="O1003" s="11"/>
      <c r="P1003" s="72"/>
      <c r="Q1003" s="72"/>
      <c r="R1003" s="49"/>
    </row>
    <row r="1004" spans="2:18" s="9" customFormat="1" x14ac:dyDescent="0.2">
      <c r="B1004" s="10"/>
      <c r="C1004" s="11"/>
      <c r="D1004" s="25"/>
      <c r="E1004" s="47"/>
      <c r="F1004" s="27"/>
      <c r="G1004" s="12"/>
      <c r="H1004" s="20"/>
      <c r="I1004" s="18"/>
      <c r="J1004" s="18"/>
      <c r="K1004" s="44"/>
      <c r="L1004" s="11"/>
      <c r="M1004" s="11"/>
      <c r="N1004" s="11"/>
      <c r="O1004" s="11"/>
      <c r="P1004" s="72"/>
      <c r="Q1004" s="72"/>
      <c r="R1004" s="49"/>
    </row>
    <row r="1005" spans="2:18" s="9" customFormat="1" x14ac:dyDescent="0.2">
      <c r="B1005" s="10"/>
      <c r="C1005" s="11"/>
      <c r="D1005" s="25"/>
      <c r="E1005" s="47"/>
      <c r="F1005" s="27"/>
      <c r="G1005" s="12"/>
      <c r="H1005" s="20"/>
      <c r="I1005" s="18"/>
      <c r="J1005" s="18"/>
      <c r="K1005" s="44"/>
      <c r="L1005" s="11"/>
      <c r="M1005" s="11"/>
      <c r="N1005" s="11"/>
      <c r="O1005" s="11"/>
      <c r="P1005" s="72"/>
      <c r="Q1005" s="72"/>
      <c r="R1005" s="49"/>
    </row>
    <row r="1006" spans="2:18" s="9" customFormat="1" x14ac:dyDescent="0.2">
      <c r="B1006" s="10"/>
      <c r="C1006" s="11"/>
      <c r="D1006" s="25"/>
      <c r="E1006" s="47"/>
      <c r="F1006" s="27"/>
      <c r="G1006" s="12"/>
      <c r="H1006" s="20"/>
      <c r="I1006" s="18"/>
      <c r="J1006" s="18"/>
      <c r="K1006" s="44"/>
      <c r="L1006" s="11"/>
      <c r="M1006" s="11"/>
      <c r="N1006" s="11"/>
      <c r="O1006" s="11"/>
      <c r="P1006" s="72"/>
      <c r="Q1006" s="72"/>
      <c r="R1006" s="49"/>
    </row>
    <row r="1007" spans="2:18" s="9" customFormat="1" x14ac:dyDescent="0.2">
      <c r="B1007" s="10"/>
      <c r="C1007" s="11"/>
      <c r="D1007" s="25"/>
      <c r="E1007" s="47"/>
      <c r="F1007" s="27"/>
      <c r="G1007" s="12"/>
      <c r="H1007" s="20"/>
      <c r="I1007" s="18"/>
      <c r="J1007" s="18"/>
      <c r="K1007" s="44"/>
      <c r="L1007" s="11"/>
      <c r="M1007" s="11"/>
      <c r="N1007" s="11"/>
      <c r="O1007" s="11"/>
      <c r="P1007" s="72"/>
      <c r="Q1007" s="72"/>
      <c r="R1007" s="49"/>
    </row>
    <row r="1008" spans="2:18" s="9" customFormat="1" x14ac:dyDescent="0.2">
      <c r="B1008" s="10"/>
      <c r="C1008" s="11"/>
      <c r="D1008" s="25"/>
      <c r="E1008" s="47"/>
      <c r="F1008" s="27"/>
      <c r="G1008" s="12"/>
      <c r="H1008" s="20"/>
      <c r="I1008" s="18"/>
      <c r="J1008" s="18"/>
      <c r="K1008" s="44"/>
      <c r="L1008" s="11"/>
      <c r="M1008" s="11"/>
      <c r="N1008" s="11"/>
      <c r="O1008" s="11"/>
      <c r="P1008" s="72"/>
      <c r="Q1008" s="72"/>
      <c r="R1008" s="49"/>
    </row>
    <row r="1009" spans="2:18" s="9" customFormat="1" x14ac:dyDescent="0.2">
      <c r="B1009" s="10"/>
      <c r="C1009" s="11"/>
      <c r="D1009" s="25"/>
      <c r="E1009" s="47"/>
      <c r="F1009" s="27"/>
      <c r="G1009" s="12"/>
      <c r="H1009" s="20"/>
      <c r="I1009" s="18"/>
      <c r="J1009" s="18"/>
      <c r="K1009" s="44"/>
      <c r="L1009" s="11"/>
      <c r="M1009" s="11"/>
      <c r="N1009" s="11"/>
      <c r="O1009" s="11"/>
      <c r="P1009" s="72"/>
      <c r="Q1009" s="72"/>
      <c r="R1009" s="49"/>
    </row>
    <row r="1010" spans="2:18" s="9" customFormat="1" x14ac:dyDescent="0.2">
      <c r="B1010" s="10"/>
      <c r="C1010" s="11"/>
      <c r="D1010" s="25"/>
      <c r="E1010" s="47"/>
      <c r="F1010" s="27"/>
      <c r="G1010" s="12"/>
      <c r="H1010" s="20"/>
      <c r="I1010" s="18"/>
      <c r="J1010" s="18"/>
      <c r="K1010" s="44"/>
      <c r="L1010" s="11"/>
      <c r="M1010" s="11"/>
      <c r="N1010" s="11"/>
      <c r="O1010" s="11"/>
      <c r="P1010" s="72"/>
      <c r="Q1010" s="72"/>
      <c r="R1010" s="49"/>
    </row>
    <row r="1011" spans="2:18" s="9" customFormat="1" x14ac:dyDescent="0.2">
      <c r="B1011" s="10"/>
      <c r="C1011" s="11"/>
      <c r="D1011" s="25"/>
      <c r="E1011" s="47"/>
      <c r="F1011" s="27"/>
      <c r="G1011" s="12"/>
      <c r="H1011" s="20"/>
      <c r="I1011" s="18"/>
      <c r="J1011" s="18"/>
      <c r="K1011" s="44"/>
      <c r="L1011" s="11"/>
      <c r="M1011" s="11"/>
      <c r="N1011" s="11"/>
      <c r="O1011" s="11"/>
      <c r="P1011" s="72"/>
      <c r="Q1011" s="72"/>
      <c r="R1011" s="49"/>
    </row>
    <row r="1012" spans="2:18" s="9" customFormat="1" x14ac:dyDescent="0.2">
      <c r="B1012" s="10"/>
      <c r="C1012" s="11"/>
      <c r="D1012" s="25"/>
      <c r="E1012" s="47"/>
      <c r="F1012" s="27"/>
      <c r="G1012" s="12"/>
      <c r="H1012" s="20"/>
      <c r="I1012" s="18"/>
      <c r="J1012" s="18"/>
      <c r="K1012" s="44"/>
      <c r="L1012" s="11"/>
      <c r="M1012" s="11"/>
      <c r="N1012" s="11"/>
      <c r="O1012" s="11"/>
      <c r="P1012" s="72"/>
      <c r="Q1012" s="72"/>
      <c r="R1012" s="49"/>
    </row>
    <row r="1013" spans="2:18" s="9" customFormat="1" x14ac:dyDescent="0.2">
      <c r="B1013" s="10"/>
      <c r="C1013" s="11"/>
      <c r="D1013" s="25"/>
      <c r="E1013" s="47"/>
      <c r="F1013" s="27"/>
      <c r="G1013" s="12"/>
      <c r="H1013" s="20"/>
      <c r="I1013" s="18"/>
      <c r="J1013" s="18"/>
      <c r="K1013" s="44"/>
      <c r="L1013" s="11"/>
      <c r="M1013" s="11"/>
      <c r="N1013" s="11"/>
      <c r="O1013" s="11"/>
      <c r="P1013" s="72"/>
      <c r="Q1013" s="72"/>
      <c r="R1013" s="49"/>
    </row>
    <row r="1014" spans="2:18" s="9" customFormat="1" x14ac:dyDescent="0.2">
      <c r="B1014" s="10"/>
      <c r="C1014" s="11"/>
      <c r="D1014" s="25"/>
      <c r="E1014" s="47"/>
      <c r="F1014" s="27"/>
      <c r="G1014" s="12"/>
      <c r="H1014" s="20"/>
      <c r="I1014" s="18"/>
      <c r="J1014" s="18"/>
      <c r="K1014" s="44"/>
      <c r="L1014" s="11"/>
      <c r="M1014" s="11"/>
      <c r="N1014" s="11"/>
      <c r="O1014" s="11"/>
      <c r="P1014" s="72"/>
      <c r="Q1014" s="72"/>
      <c r="R1014" s="49"/>
    </row>
    <row r="1015" spans="2:18" s="9" customFormat="1" x14ac:dyDescent="0.2">
      <c r="B1015" s="10"/>
      <c r="C1015" s="11"/>
      <c r="D1015" s="25"/>
      <c r="E1015" s="47"/>
      <c r="F1015" s="27"/>
      <c r="G1015" s="12"/>
      <c r="H1015" s="20"/>
      <c r="I1015" s="18"/>
      <c r="J1015" s="18"/>
      <c r="K1015" s="44"/>
      <c r="L1015" s="11"/>
      <c r="M1015" s="11"/>
      <c r="N1015" s="11"/>
      <c r="O1015" s="11"/>
      <c r="P1015" s="72"/>
      <c r="Q1015" s="72"/>
      <c r="R1015" s="49"/>
    </row>
    <row r="1016" spans="2:18" s="9" customFormat="1" x14ac:dyDescent="0.2">
      <c r="B1016" s="10"/>
      <c r="C1016" s="11"/>
      <c r="D1016" s="25"/>
      <c r="E1016" s="47"/>
      <c r="F1016" s="27"/>
      <c r="G1016" s="12"/>
      <c r="H1016" s="20"/>
      <c r="I1016" s="18"/>
      <c r="J1016" s="18"/>
      <c r="K1016" s="44"/>
      <c r="L1016" s="11"/>
      <c r="M1016" s="11"/>
      <c r="N1016" s="11"/>
      <c r="O1016" s="11"/>
      <c r="P1016" s="72"/>
      <c r="Q1016" s="72"/>
      <c r="R1016" s="49"/>
    </row>
    <row r="1017" spans="2:18" s="9" customFormat="1" x14ac:dyDescent="0.2">
      <c r="B1017" s="10"/>
      <c r="C1017" s="11"/>
      <c r="D1017" s="25"/>
      <c r="E1017" s="47"/>
      <c r="F1017" s="27"/>
      <c r="G1017" s="12"/>
      <c r="H1017" s="20"/>
      <c r="I1017" s="18"/>
      <c r="J1017" s="18"/>
      <c r="K1017" s="44"/>
      <c r="L1017" s="11"/>
      <c r="M1017" s="11"/>
      <c r="N1017" s="11"/>
      <c r="O1017" s="11"/>
      <c r="P1017" s="72"/>
      <c r="Q1017" s="72"/>
      <c r="R1017" s="49"/>
    </row>
    <row r="1018" spans="2:18" s="9" customFormat="1" x14ac:dyDescent="0.2">
      <c r="B1018" s="10"/>
      <c r="C1018" s="11"/>
      <c r="D1018" s="25"/>
      <c r="E1018" s="47"/>
      <c r="F1018" s="27"/>
      <c r="G1018" s="12"/>
      <c r="H1018" s="20"/>
      <c r="I1018" s="18"/>
      <c r="J1018" s="18"/>
      <c r="K1018" s="44"/>
      <c r="L1018" s="11"/>
      <c r="M1018" s="11"/>
      <c r="N1018" s="11"/>
      <c r="O1018" s="11"/>
      <c r="P1018" s="72"/>
      <c r="Q1018" s="72"/>
      <c r="R1018" s="49"/>
    </row>
    <row r="1019" spans="2:18" s="9" customFormat="1" x14ac:dyDescent="0.2">
      <c r="B1019" s="10"/>
      <c r="C1019" s="11"/>
      <c r="D1019" s="25"/>
      <c r="E1019" s="47"/>
      <c r="F1019" s="27"/>
      <c r="G1019" s="12"/>
      <c r="H1019" s="20"/>
      <c r="I1019" s="18"/>
      <c r="J1019" s="18"/>
      <c r="K1019" s="44"/>
      <c r="L1019" s="11"/>
      <c r="M1019" s="11"/>
      <c r="N1019" s="11"/>
      <c r="O1019" s="11"/>
      <c r="P1019" s="72"/>
      <c r="Q1019" s="72"/>
      <c r="R1019" s="49"/>
    </row>
    <row r="1020" spans="2:18" s="9" customFormat="1" x14ac:dyDescent="0.2">
      <c r="B1020" s="10"/>
      <c r="C1020" s="11"/>
      <c r="D1020" s="25"/>
      <c r="E1020" s="47"/>
      <c r="F1020" s="27"/>
      <c r="G1020" s="12"/>
      <c r="H1020" s="20"/>
      <c r="I1020" s="18"/>
      <c r="J1020" s="18"/>
      <c r="K1020" s="44"/>
      <c r="L1020" s="11"/>
      <c r="M1020" s="11"/>
      <c r="N1020" s="11"/>
      <c r="O1020" s="11"/>
      <c r="P1020" s="72"/>
      <c r="Q1020" s="72"/>
      <c r="R1020" s="49"/>
    </row>
    <row r="1021" spans="2:18" s="9" customFormat="1" x14ac:dyDescent="0.2">
      <c r="B1021" s="10"/>
      <c r="C1021" s="11"/>
      <c r="D1021" s="25"/>
      <c r="E1021" s="47"/>
      <c r="F1021" s="27"/>
      <c r="G1021" s="12"/>
      <c r="H1021" s="20"/>
      <c r="I1021" s="18"/>
      <c r="J1021" s="18"/>
      <c r="K1021" s="44"/>
      <c r="L1021" s="11"/>
      <c r="M1021" s="11"/>
      <c r="N1021" s="11"/>
      <c r="O1021" s="11"/>
      <c r="P1021" s="72"/>
      <c r="Q1021" s="72"/>
      <c r="R1021" s="49"/>
    </row>
    <row r="1022" spans="2:18" s="9" customFormat="1" x14ac:dyDescent="0.2">
      <c r="B1022" s="10"/>
      <c r="C1022" s="11"/>
      <c r="D1022" s="25"/>
      <c r="E1022" s="47"/>
      <c r="F1022" s="27"/>
      <c r="G1022" s="12"/>
      <c r="H1022" s="20"/>
      <c r="I1022" s="18"/>
      <c r="J1022" s="18"/>
      <c r="K1022" s="44"/>
      <c r="L1022" s="11"/>
      <c r="M1022" s="11"/>
      <c r="N1022" s="11"/>
      <c r="O1022" s="11"/>
      <c r="P1022" s="72"/>
      <c r="Q1022" s="72"/>
      <c r="R1022" s="49"/>
    </row>
    <row r="1023" spans="2:18" s="9" customFormat="1" x14ac:dyDescent="0.2">
      <c r="B1023" s="10"/>
      <c r="C1023" s="11"/>
      <c r="D1023" s="25"/>
      <c r="E1023" s="47"/>
      <c r="F1023" s="27"/>
      <c r="G1023" s="12"/>
      <c r="H1023" s="20"/>
      <c r="I1023" s="18"/>
      <c r="J1023" s="18"/>
      <c r="K1023" s="44"/>
      <c r="L1023" s="11"/>
      <c r="M1023" s="11"/>
      <c r="N1023" s="11"/>
      <c r="O1023" s="11"/>
      <c r="P1023" s="72"/>
      <c r="Q1023" s="72"/>
      <c r="R1023" s="49"/>
    </row>
    <row r="1024" spans="2:18" s="9" customFormat="1" x14ac:dyDescent="0.2">
      <c r="B1024" s="10"/>
      <c r="C1024" s="11"/>
      <c r="D1024" s="25"/>
      <c r="E1024" s="47"/>
      <c r="F1024" s="27"/>
      <c r="G1024" s="12"/>
      <c r="H1024" s="20"/>
      <c r="I1024" s="18"/>
      <c r="J1024" s="18"/>
      <c r="K1024" s="44"/>
      <c r="L1024" s="11"/>
      <c r="M1024" s="11"/>
      <c r="N1024" s="11"/>
      <c r="O1024" s="11"/>
      <c r="P1024" s="72"/>
      <c r="Q1024" s="72"/>
      <c r="R1024" s="49"/>
    </row>
    <row r="1025" spans="2:18" s="9" customFormat="1" x14ac:dyDescent="0.2">
      <c r="B1025" s="10"/>
      <c r="C1025" s="11"/>
      <c r="D1025" s="25"/>
      <c r="E1025" s="47"/>
      <c r="F1025" s="27"/>
      <c r="G1025" s="12"/>
      <c r="H1025" s="20"/>
      <c r="I1025" s="18"/>
      <c r="J1025" s="18"/>
      <c r="K1025" s="44"/>
      <c r="L1025" s="11"/>
      <c r="M1025" s="11"/>
      <c r="N1025" s="11"/>
      <c r="O1025" s="11"/>
      <c r="P1025" s="72"/>
      <c r="Q1025" s="72"/>
      <c r="R1025" s="49"/>
    </row>
    <row r="1026" spans="2:18" s="9" customFormat="1" x14ac:dyDescent="0.2">
      <c r="B1026" s="10"/>
      <c r="C1026" s="11"/>
      <c r="D1026" s="25"/>
      <c r="E1026" s="47"/>
      <c r="F1026" s="27"/>
      <c r="G1026" s="12"/>
      <c r="H1026" s="20"/>
      <c r="I1026" s="18"/>
      <c r="J1026" s="18"/>
      <c r="K1026" s="44"/>
      <c r="L1026" s="11"/>
      <c r="M1026" s="11"/>
      <c r="N1026" s="11"/>
      <c r="O1026" s="11"/>
      <c r="P1026" s="72"/>
      <c r="Q1026" s="72"/>
      <c r="R1026" s="49"/>
    </row>
    <row r="1027" spans="2:18" s="9" customFormat="1" x14ac:dyDescent="0.2">
      <c r="B1027" s="10"/>
      <c r="C1027" s="11"/>
      <c r="D1027" s="25"/>
      <c r="E1027" s="47"/>
      <c r="F1027" s="27"/>
      <c r="G1027" s="12"/>
      <c r="H1027" s="20"/>
      <c r="I1027" s="18"/>
      <c r="J1027" s="18"/>
      <c r="K1027" s="44"/>
      <c r="L1027" s="11"/>
      <c r="M1027" s="11"/>
      <c r="N1027" s="11"/>
      <c r="O1027" s="11"/>
      <c r="P1027" s="72"/>
      <c r="Q1027" s="72"/>
      <c r="R1027" s="49"/>
    </row>
    <row r="1028" spans="2:18" s="9" customFormat="1" x14ac:dyDescent="0.2">
      <c r="B1028" s="10"/>
      <c r="C1028" s="11"/>
      <c r="D1028" s="25"/>
      <c r="E1028" s="47"/>
      <c r="F1028" s="27"/>
      <c r="G1028" s="12"/>
      <c r="H1028" s="20"/>
      <c r="I1028" s="18"/>
      <c r="J1028" s="18"/>
      <c r="K1028" s="44"/>
      <c r="L1028" s="11"/>
      <c r="M1028" s="11"/>
      <c r="N1028" s="11"/>
      <c r="O1028" s="11"/>
      <c r="P1028" s="72"/>
      <c r="Q1028" s="72"/>
      <c r="R1028" s="49"/>
    </row>
    <row r="1029" spans="2:18" s="9" customFormat="1" x14ac:dyDescent="0.2">
      <c r="B1029" s="10"/>
      <c r="C1029" s="11"/>
      <c r="D1029" s="25"/>
      <c r="E1029" s="47"/>
      <c r="F1029" s="27"/>
      <c r="G1029" s="12"/>
      <c r="H1029" s="20"/>
      <c r="I1029" s="18"/>
      <c r="J1029" s="18"/>
      <c r="K1029" s="44"/>
      <c r="L1029" s="11"/>
      <c r="M1029" s="11"/>
      <c r="N1029" s="11"/>
      <c r="O1029" s="11"/>
      <c r="P1029" s="72"/>
      <c r="Q1029" s="72"/>
      <c r="R1029" s="49"/>
    </row>
    <row r="1030" spans="2:18" s="9" customFormat="1" x14ac:dyDescent="0.2">
      <c r="B1030" s="10"/>
      <c r="C1030" s="11"/>
      <c r="D1030" s="25"/>
      <c r="E1030" s="47"/>
      <c r="F1030" s="27"/>
      <c r="G1030" s="12"/>
      <c r="H1030" s="20"/>
      <c r="I1030" s="18"/>
      <c r="J1030" s="18"/>
      <c r="K1030" s="44"/>
      <c r="L1030" s="11"/>
      <c r="M1030" s="11"/>
      <c r="N1030" s="11"/>
      <c r="O1030" s="11"/>
      <c r="P1030" s="72"/>
      <c r="Q1030" s="72"/>
      <c r="R1030" s="49"/>
    </row>
    <row r="1031" spans="2:18" s="9" customFormat="1" x14ac:dyDescent="0.2">
      <c r="B1031" s="10"/>
      <c r="C1031" s="11"/>
      <c r="D1031" s="25"/>
      <c r="E1031" s="47"/>
      <c r="F1031" s="27"/>
      <c r="G1031" s="12"/>
      <c r="H1031" s="20"/>
      <c r="I1031" s="18"/>
      <c r="J1031" s="18"/>
      <c r="K1031" s="44"/>
      <c r="L1031" s="11"/>
      <c r="M1031" s="11"/>
      <c r="N1031" s="11"/>
      <c r="O1031" s="11"/>
      <c r="P1031" s="72"/>
      <c r="Q1031" s="72"/>
      <c r="R1031" s="49"/>
    </row>
    <row r="1032" spans="2:18" s="9" customFormat="1" x14ac:dyDescent="0.2">
      <c r="B1032" s="10"/>
      <c r="C1032" s="11"/>
      <c r="D1032" s="25"/>
      <c r="E1032" s="47"/>
      <c r="F1032" s="27"/>
      <c r="G1032" s="12"/>
      <c r="H1032" s="20"/>
      <c r="I1032" s="18"/>
      <c r="J1032" s="18"/>
      <c r="K1032" s="44"/>
      <c r="L1032" s="11"/>
      <c r="M1032" s="11"/>
      <c r="N1032" s="11"/>
      <c r="O1032" s="11"/>
      <c r="P1032" s="72"/>
      <c r="Q1032" s="72"/>
      <c r="R1032" s="49"/>
    </row>
    <row r="1033" spans="2:18" s="9" customFormat="1" x14ac:dyDescent="0.2">
      <c r="B1033" s="10"/>
      <c r="C1033" s="11"/>
      <c r="D1033" s="25"/>
      <c r="E1033" s="47"/>
      <c r="F1033" s="27"/>
      <c r="G1033" s="12"/>
      <c r="H1033" s="20"/>
      <c r="I1033" s="18"/>
      <c r="J1033" s="18"/>
      <c r="K1033" s="44"/>
      <c r="L1033" s="11"/>
      <c r="M1033" s="11"/>
      <c r="N1033" s="11"/>
      <c r="O1033" s="11"/>
      <c r="P1033" s="72"/>
      <c r="Q1033" s="72"/>
      <c r="R1033" s="49"/>
    </row>
    <row r="1034" spans="2:18" s="9" customFormat="1" x14ac:dyDescent="0.2">
      <c r="B1034" s="10"/>
      <c r="C1034" s="11"/>
      <c r="D1034" s="25"/>
      <c r="E1034" s="47"/>
      <c r="F1034" s="27"/>
      <c r="G1034" s="12"/>
      <c r="H1034" s="20"/>
      <c r="I1034" s="18"/>
      <c r="J1034" s="18"/>
      <c r="K1034" s="44"/>
      <c r="L1034" s="11"/>
      <c r="M1034" s="11"/>
      <c r="N1034" s="11"/>
      <c r="O1034" s="11"/>
      <c r="P1034" s="72"/>
      <c r="Q1034" s="72"/>
      <c r="R1034" s="49"/>
    </row>
    <row r="1035" spans="2:18" s="9" customFormat="1" x14ac:dyDescent="0.2">
      <c r="B1035" s="10"/>
      <c r="C1035" s="11"/>
      <c r="D1035" s="25"/>
      <c r="E1035" s="47"/>
      <c r="F1035" s="27"/>
      <c r="G1035" s="12"/>
      <c r="H1035" s="20"/>
      <c r="I1035" s="18"/>
      <c r="J1035" s="18"/>
      <c r="K1035" s="44"/>
      <c r="L1035" s="11"/>
      <c r="M1035" s="11"/>
      <c r="N1035" s="11"/>
      <c r="O1035" s="11"/>
      <c r="P1035" s="72"/>
      <c r="Q1035" s="72"/>
      <c r="R1035" s="49"/>
    </row>
    <row r="1036" spans="2:18" s="9" customFormat="1" x14ac:dyDescent="0.2">
      <c r="B1036" s="10"/>
      <c r="C1036" s="11"/>
      <c r="D1036" s="25"/>
      <c r="E1036" s="47"/>
      <c r="F1036" s="27"/>
      <c r="G1036" s="12"/>
      <c r="H1036" s="20"/>
      <c r="I1036" s="18"/>
      <c r="J1036" s="18"/>
      <c r="K1036" s="44"/>
      <c r="L1036" s="11"/>
      <c r="M1036" s="11"/>
      <c r="N1036" s="11"/>
      <c r="O1036" s="11"/>
      <c r="P1036" s="72"/>
      <c r="Q1036" s="72"/>
      <c r="R1036" s="49"/>
    </row>
    <row r="1037" spans="2:18" s="9" customFormat="1" x14ac:dyDescent="0.2">
      <c r="B1037" s="10"/>
      <c r="C1037" s="11"/>
      <c r="D1037" s="25"/>
      <c r="E1037" s="47"/>
      <c r="F1037" s="27"/>
      <c r="G1037" s="12"/>
      <c r="H1037" s="20"/>
      <c r="I1037" s="18"/>
      <c r="J1037" s="18"/>
      <c r="K1037" s="44"/>
      <c r="L1037" s="11"/>
      <c r="M1037" s="11"/>
      <c r="N1037" s="11"/>
      <c r="O1037" s="11"/>
      <c r="P1037" s="72"/>
      <c r="Q1037" s="72"/>
      <c r="R1037" s="49"/>
    </row>
    <row r="1038" spans="2:18" s="9" customFormat="1" x14ac:dyDescent="0.2">
      <c r="B1038" s="10"/>
      <c r="C1038" s="11"/>
      <c r="D1038" s="25"/>
      <c r="E1038" s="47"/>
      <c r="F1038" s="27"/>
      <c r="G1038" s="12"/>
      <c r="H1038" s="20"/>
      <c r="I1038" s="18"/>
      <c r="J1038" s="18"/>
      <c r="K1038" s="44"/>
      <c r="L1038" s="11"/>
      <c r="M1038" s="11"/>
      <c r="N1038" s="11"/>
      <c r="O1038" s="11"/>
      <c r="P1038" s="72"/>
      <c r="Q1038" s="72"/>
      <c r="R1038" s="49"/>
    </row>
    <row r="1039" spans="2:18" s="9" customFormat="1" x14ac:dyDescent="0.2">
      <c r="B1039" s="10"/>
      <c r="C1039" s="11"/>
      <c r="D1039" s="25"/>
      <c r="E1039" s="47"/>
      <c r="F1039" s="27"/>
      <c r="G1039" s="12"/>
      <c r="H1039" s="20"/>
      <c r="I1039" s="18"/>
      <c r="J1039" s="18"/>
      <c r="K1039" s="44"/>
      <c r="L1039" s="11"/>
      <c r="M1039" s="11"/>
      <c r="N1039" s="11"/>
      <c r="O1039" s="11"/>
      <c r="P1039" s="72"/>
      <c r="Q1039" s="72"/>
      <c r="R1039" s="49"/>
    </row>
    <row r="1040" spans="2:18" s="9" customFormat="1" x14ac:dyDescent="0.2">
      <c r="B1040" s="10"/>
      <c r="C1040" s="11"/>
      <c r="D1040" s="25"/>
      <c r="E1040" s="47"/>
      <c r="F1040" s="27"/>
      <c r="G1040" s="12"/>
      <c r="H1040" s="20"/>
      <c r="I1040" s="18"/>
      <c r="J1040" s="18"/>
      <c r="K1040" s="44"/>
      <c r="L1040" s="11"/>
      <c r="M1040" s="11"/>
      <c r="N1040" s="11"/>
      <c r="O1040" s="11"/>
      <c r="P1040" s="72"/>
      <c r="Q1040" s="72"/>
      <c r="R1040" s="49"/>
    </row>
    <row r="1041" spans="2:18" s="9" customFormat="1" x14ac:dyDescent="0.2">
      <c r="B1041" s="10"/>
      <c r="C1041" s="11"/>
      <c r="D1041" s="25"/>
      <c r="E1041" s="47"/>
      <c r="F1041" s="27"/>
      <c r="G1041" s="12"/>
      <c r="H1041" s="20"/>
      <c r="I1041" s="18"/>
      <c r="J1041" s="18"/>
      <c r="K1041" s="44"/>
      <c r="L1041" s="11"/>
      <c r="M1041" s="11"/>
      <c r="N1041" s="11"/>
      <c r="O1041" s="11"/>
      <c r="P1041" s="72"/>
      <c r="Q1041" s="72"/>
      <c r="R1041" s="49"/>
    </row>
    <row r="1042" spans="2:18" s="9" customFormat="1" x14ac:dyDescent="0.2">
      <c r="B1042" s="10"/>
      <c r="C1042" s="11"/>
      <c r="D1042" s="25"/>
      <c r="E1042" s="47"/>
      <c r="F1042" s="27"/>
      <c r="G1042" s="12"/>
      <c r="H1042" s="20"/>
      <c r="I1042" s="18"/>
      <c r="J1042" s="18"/>
      <c r="K1042" s="44"/>
      <c r="L1042" s="11"/>
      <c r="M1042" s="11"/>
      <c r="N1042" s="11"/>
      <c r="O1042" s="11"/>
      <c r="P1042" s="72"/>
      <c r="Q1042" s="72"/>
      <c r="R1042" s="49"/>
    </row>
    <row r="1043" spans="2:18" s="9" customFormat="1" x14ac:dyDescent="0.2">
      <c r="B1043" s="10"/>
      <c r="C1043" s="11"/>
      <c r="D1043" s="25"/>
      <c r="E1043" s="47"/>
      <c r="F1043" s="27"/>
      <c r="G1043" s="12"/>
      <c r="H1043" s="20"/>
      <c r="I1043" s="18"/>
      <c r="J1043" s="18"/>
      <c r="K1043" s="44"/>
      <c r="L1043" s="11"/>
      <c r="M1043" s="11"/>
      <c r="N1043" s="11"/>
      <c r="O1043" s="11"/>
      <c r="P1043" s="72"/>
      <c r="Q1043" s="72"/>
      <c r="R1043" s="49"/>
    </row>
    <row r="1044" spans="2:18" s="9" customFormat="1" x14ac:dyDescent="0.2">
      <c r="B1044" s="10"/>
      <c r="C1044" s="11"/>
      <c r="D1044" s="25"/>
      <c r="E1044" s="47"/>
      <c r="F1044" s="27"/>
      <c r="G1044" s="12"/>
      <c r="H1044" s="20"/>
      <c r="I1044" s="18"/>
      <c r="J1044" s="18"/>
      <c r="K1044" s="44"/>
      <c r="L1044" s="11"/>
      <c r="M1044" s="11"/>
      <c r="N1044" s="11"/>
      <c r="O1044" s="11"/>
      <c r="P1044" s="72"/>
      <c r="Q1044" s="72"/>
      <c r="R1044" s="49"/>
    </row>
    <row r="1045" spans="2:18" s="9" customFormat="1" x14ac:dyDescent="0.2">
      <c r="B1045" s="10"/>
      <c r="C1045" s="11"/>
      <c r="D1045" s="25"/>
      <c r="E1045" s="47"/>
      <c r="F1045" s="27"/>
      <c r="G1045" s="12"/>
      <c r="H1045" s="20"/>
      <c r="I1045" s="18"/>
      <c r="J1045" s="18"/>
      <c r="K1045" s="44"/>
      <c r="L1045" s="11"/>
      <c r="M1045" s="11"/>
      <c r="N1045" s="11"/>
      <c r="O1045" s="11"/>
      <c r="P1045" s="72"/>
      <c r="Q1045" s="72"/>
      <c r="R1045" s="49"/>
    </row>
    <row r="1046" spans="2:18" s="9" customFormat="1" x14ac:dyDescent="0.2">
      <c r="B1046" s="10"/>
      <c r="C1046" s="11"/>
      <c r="D1046" s="25"/>
      <c r="E1046" s="47"/>
      <c r="F1046" s="27"/>
      <c r="G1046" s="12"/>
      <c r="H1046" s="20"/>
      <c r="I1046" s="18"/>
      <c r="J1046" s="18"/>
      <c r="K1046" s="44"/>
      <c r="L1046" s="11"/>
      <c r="M1046" s="11"/>
      <c r="N1046" s="11"/>
      <c r="O1046" s="11"/>
      <c r="P1046" s="72"/>
      <c r="Q1046" s="72"/>
      <c r="R1046" s="49"/>
    </row>
    <row r="1047" spans="2:18" s="9" customFormat="1" x14ac:dyDescent="0.2">
      <c r="B1047" s="10"/>
      <c r="C1047" s="11"/>
      <c r="D1047" s="25"/>
      <c r="E1047" s="47"/>
      <c r="F1047" s="27"/>
      <c r="G1047" s="12"/>
      <c r="H1047" s="20"/>
      <c r="I1047" s="18"/>
      <c r="J1047" s="18"/>
      <c r="K1047" s="44"/>
      <c r="L1047" s="11"/>
      <c r="M1047" s="11"/>
      <c r="N1047" s="11"/>
      <c r="O1047" s="11"/>
      <c r="P1047" s="72"/>
      <c r="Q1047" s="72"/>
      <c r="R1047" s="49"/>
    </row>
    <row r="1048" spans="2:18" s="9" customFormat="1" x14ac:dyDescent="0.2">
      <c r="B1048" s="10"/>
      <c r="C1048" s="11"/>
      <c r="D1048" s="25"/>
      <c r="E1048" s="47"/>
      <c r="F1048" s="27"/>
      <c r="G1048" s="12"/>
      <c r="H1048" s="20"/>
      <c r="I1048" s="18"/>
      <c r="J1048" s="18"/>
      <c r="K1048" s="44"/>
      <c r="L1048" s="11"/>
      <c r="M1048" s="11"/>
      <c r="N1048" s="11"/>
      <c r="O1048" s="11"/>
      <c r="P1048" s="72"/>
      <c r="Q1048" s="72"/>
      <c r="R1048" s="49"/>
    </row>
    <row r="1049" spans="2:18" s="9" customFormat="1" x14ac:dyDescent="0.2">
      <c r="B1049" s="10"/>
      <c r="C1049" s="11"/>
      <c r="D1049" s="25"/>
      <c r="E1049" s="47"/>
      <c r="F1049" s="27"/>
      <c r="G1049" s="12"/>
      <c r="H1049" s="20"/>
      <c r="I1049" s="18"/>
      <c r="J1049" s="18"/>
      <c r="K1049" s="44"/>
      <c r="L1049" s="11"/>
      <c r="M1049" s="11"/>
      <c r="N1049" s="11"/>
      <c r="O1049" s="11"/>
      <c r="P1049" s="72"/>
      <c r="Q1049" s="72"/>
      <c r="R1049" s="49"/>
    </row>
    <row r="1050" spans="2:18" s="9" customFormat="1" x14ac:dyDescent="0.2">
      <c r="B1050" s="10"/>
      <c r="C1050" s="11"/>
      <c r="D1050" s="25"/>
      <c r="E1050" s="47"/>
      <c r="F1050" s="27"/>
      <c r="G1050" s="12"/>
      <c r="H1050" s="20"/>
      <c r="I1050" s="18"/>
      <c r="J1050" s="18"/>
      <c r="K1050" s="44"/>
      <c r="L1050" s="11"/>
      <c r="M1050" s="11"/>
      <c r="N1050" s="11"/>
      <c r="O1050" s="11"/>
      <c r="P1050" s="72"/>
      <c r="Q1050" s="72"/>
      <c r="R1050" s="49"/>
    </row>
    <row r="1051" spans="2:18" s="9" customFormat="1" x14ac:dyDescent="0.2">
      <c r="B1051" s="10"/>
      <c r="C1051" s="11"/>
      <c r="D1051" s="25"/>
      <c r="E1051" s="47"/>
      <c r="F1051" s="27"/>
      <c r="G1051" s="12"/>
      <c r="H1051" s="20"/>
      <c r="I1051" s="18"/>
      <c r="J1051" s="18"/>
      <c r="K1051" s="44"/>
      <c r="L1051" s="11"/>
      <c r="M1051" s="11"/>
      <c r="N1051" s="11"/>
      <c r="O1051" s="11"/>
      <c r="P1051" s="72"/>
      <c r="Q1051" s="72"/>
      <c r="R1051" s="49"/>
    </row>
    <row r="1052" spans="2:18" s="9" customFormat="1" x14ac:dyDescent="0.2">
      <c r="B1052" s="10"/>
      <c r="C1052" s="11"/>
      <c r="D1052" s="25"/>
      <c r="E1052" s="47"/>
      <c r="F1052" s="27"/>
      <c r="G1052" s="12"/>
      <c r="H1052" s="20"/>
      <c r="I1052" s="18"/>
      <c r="J1052" s="18"/>
      <c r="K1052" s="44"/>
      <c r="L1052" s="11"/>
      <c r="M1052" s="11"/>
      <c r="N1052" s="11"/>
      <c r="O1052" s="11"/>
      <c r="P1052" s="72"/>
      <c r="Q1052" s="72"/>
      <c r="R1052" s="49"/>
    </row>
    <row r="1053" spans="2:18" s="9" customFormat="1" x14ac:dyDescent="0.2">
      <c r="B1053" s="10"/>
      <c r="C1053" s="11"/>
      <c r="D1053" s="25"/>
      <c r="E1053" s="47"/>
      <c r="F1053" s="27"/>
      <c r="G1053" s="12"/>
      <c r="H1053" s="20"/>
      <c r="I1053" s="18"/>
      <c r="J1053" s="18"/>
      <c r="K1053" s="44"/>
      <c r="L1053" s="11"/>
      <c r="M1053" s="11"/>
      <c r="N1053" s="11"/>
      <c r="O1053" s="11"/>
      <c r="P1053" s="72"/>
      <c r="Q1053" s="72"/>
      <c r="R1053" s="49"/>
    </row>
    <row r="1054" spans="2:18" s="9" customFormat="1" x14ac:dyDescent="0.2">
      <c r="B1054" s="10"/>
      <c r="C1054" s="11"/>
      <c r="D1054" s="25"/>
      <c r="E1054" s="47"/>
      <c r="F1054" s="27"/>
      <c r="G1054" s="12"/>
      <c r="H1054" s="20"/>
      <c r="I1054" s="18"/>
      <c r="J1054" s="18"/>
      <c r="K1054" s="44"/>
      <c r="L1054" s="11"/>
      <c r="M1054" s="11"/>
      <c r="N1054" s="11"/>
      <c r="O1054" s="11"/>
      <c r="P1054" s="72"/>
      <c r="Q1054" s="72"/>
      <c r="R1054" s="49"/>
    </row>
    <row r="1055" spans="2:18" s="9" customFormat="1" x14ac:dyDescent="0.2">
      <c r="B1055" s="10"/>
      <c r="C1055" s="11"/>
      <c r="D1055" s="25"/>
      <c r="E1055" s="47"/>
      <c r="F1055" s="27"/>
      <c r="G1055" s="12"/>
      <c r="H1055" s="20"/>
      <c r="I1055" s="18"/>
      <c r="J1055" s="18"/>
      <c r="K1055" s="44"/>
      <c r="L1055" s="11"/>
      <c r="M1055" s="11"/>
      <c r="N1055" s="11"/>
      <c r="O1055" s="11"/>
      <c r="P1055" s="72"/>
      <c r="Q1055" s="72"/>
      <c r="R1055" s="49"/>
    </row>
    <row r="1056" spans="2:18" s="9" customFormat="1" x14ac:dyDescent="0.2">
      <c r="B1056" s="10"/>
      <c r="C1056" s="11"/>
      <c r="D1056" s="25"/>
      <c r="E1056" s="47"/>
      <c r="F1056" s="27"/>
      <c r="G1056" s="12"/>
      <c r="H1056" s="20"/>
      <c r="I1056" s="18"/>
      <c r="J1056" s="18"/>
      <c r="K1056" s="44"/>
      <c r="L1056" s="11"/>
      <c r="M1056" s="11"/>
      <c r="N1056" s="11"/>
      <c r="O1056" s="11"/>
      <c r="P1056" s="72"/>
      <c r="Q1056" s="72"/>
      <c r="R1056" s="49"/>
    </row>
    <row r="1057" spans="2:18" s="9" customFormat="1" x14ac:dyDescent="0.2">
      <c r="B1057" s="10"/>
      <c r="C1057" s="11"/>
      <c r="D1057" s="25"/>
      <c r="E1057" s="47"/>
      <c r="F1057" s="27"/>
      <c r="G1057" s="12"/>
      <c r="H1057" s="20"/>
      <c r="I1057" s="18"/>
      <c r="J1057" s="18"/>
      <c r="K1057" s="44"/>
      <c r="L1057" s="11"/>
      <c r="M1057" s="11"/>
      <c r="N1057" s="11"/>
      <c r="O1057" s="11"/>
      <c r="P1057" s="72"/>
      <c r="Q1057" s="72"/>
      <c r="R1057" s="49"/>
    </row>
    <row r="1058" spans="2:18" s="9" customFormat="1" x14ac:dyDescent="0.2">
      <c r="B1058" s="10"/>
      <c r="C1058" s="11"/>
      <c r="D1058" s="25"/>
      <c r="E1058" s="47"/>
      <c r="F1058" s="27"/>
      <c r="G1058" s="12"/>
      <c r="H1058" s="20"/>
      <c r="I1058" s="18"/>
      <c r="J1058" s="18"/>
      <c r="K1058" s="44"/>
      <c r="L1058" s="11"/>
      <c r="M1058" s="11"/>
      <c r="N1058" s="11"/>
      <c r="O1058" s="11"/>
      <c r="P1058" s="72"/>
      <c r="Q1058" s="72"/>
      <c r="R1058" s="49"/>
    </row>
    <row r="1059" spans="2:18" s="9" customFormat="1" x14ac:dyDescent="0.2">
      <c r="B1059" s="10"/>
      <c r="C1059" s="11"/>
      <c r="D1059" s="25"/>
      <c r="E1059" s="47"/>
      <c r="F1059" s="27"/>
      <c r="G1059" s="12"/>
      <c r="H1059" s="20"/>
      <c r="I1059" s="18"/>
      <c r="J1059" s="18"/>
      <c r="K1059" s="44"/>
      <c r="L1059" s="11"/>
      <c r="M1059" s="11"/>
      <c r="N1059" s="11"/>
      <c r="O1059" s="11"/>
      <c r="P1059" s="72"/>
      <c r="Q1059" s="72"/>
      <c r="R1059" s="49"/>
    </row>
    <row r="1060" spans="2:18" s="9" customFormat="1" x14ac:dyDescent="0.2">
      <c r="B1060" s="10"/>
      <c r="C1060" s="11"/>
      <c r="D1060" s="25"/>
      <c r="E1060" s="47"/>
      <c r="F1060" s="27"/>
      <c r="G1060" s="12"/>
      <c r="H1060" s="20"/>
      <c r="I1060" s="18"/>
      <c r="J1060" s="18"/>
      <c r="K1060" s="44"/>
      <c r="L1060" s="11"/>
      <c r="M1060" s="11"/>
      <c r="N1060" s="11"/>
      <c r="O1060" s="11"/>
      <c r="P1060" s="72"/>
      <c r="Q1060" s="72"/>
      <c r="R1060" s="49"/>
    </row>
    <row r="1061" spans="2:18" s="9" customFormat="1" x14ac:dyDescent="0.2">
      <c r="B1061" s="10"/>
      <c r="C1061" s="11"/>
      <c r="D1061" s="25"/>
      <c r="E1061" s="47"/>
      <c r="F1061" s="27"/>
      <c r="G1061" s="12"/>
      <c r="H1061" s="20"/>
      <c r="I1061" s="18"/>
      <c r="J1061" s="18"/>
      <c r="K1061" s="44"/>
      <c r="L1061" s="11"/>
      <c r="M1061" s="11"/>
      <c r="N1061" s="11"/>
      <c r="O1061" s="11"/>
      <c r="P1061" s="72"/>
      <c r="Q1061" s="72"/>
      <c r="R1061" s="49"/>
    </row>
    <row r="1062" spans="2:18" s="9" customFormat="1" x14ac:dyDescent="0.2">
      <c r="B1062" s="10"/>
      <c r="C1062" s="11"/>
      <c r="D1062" s="25"/>
      <c r="E1062" s="47"/>
      <c r="F1062" s="27"/>
      <c r="G1062" s="12"/>
      <c r="H1062" s="20"/>
      <c r="I1062" s="18"/>
      <c r="J1062" s="18"/>
      <c r="K1062" s="44"/>
      <c r="L1062" s="11"/>
      <c r="M1062" s="11"/>
      <c r="N1062" s="11"/>
      <c r="O1062" s="11"/>
      <c r="P1062" s="72"/>
      <c r="Q1062" s="72"/>
      <c r="R1062" s="49"/>
    </row>
    <row r="1063" spans="2:18" s="9" customFormat="1" x14ac:dyDescent="0.2">
      <c r="B1063" s="10"/>
      <c r="C1063" s="11"/>
      <c r="D1063" s="25"/>
      <c r="E1063" s="47"/>
      <c r="F1063" s="27"/>
      <c r="G1063" s="12"/>
      <c r="H1063" s="20"/>
      <c r="I1063" s="18"/>
      <c r="J1063" s="18"/>
      <c r="K1063" s="44"/>
      <c r="L1063" s="11"/>
      <c r="M1063" s="11"/>
      <c r="N1063" s="11"/>
      <c r="O1063" s="11"/>
      <c r="P1063" s="72"/>
      <c r="Q1063" s="72"/>
      <c r="R1063" s="49"/>
    </row>
    <row r="1064" spans="2:18" s="9" customFormat="1" x14ac:dyDescent="0.2">
      <c r="B1064" s="10"/>
      <c r="C1064" s="11"/>
      <c r="D1064" s="25"/>
      <c r="E1064" s="47"/>
      <c r="F1064" s="27"/>
      <c r="G1064" s="12"/>
      <c r="H1064" s="20"/>
      <c r="I1064" s="18"/>
      <c r="J1064" s="18"/>
      <c r="K1064" s="44"/>
      <c r="L1064" s="11"/>
      <c r="M1064" s="11"/>
      <c r="N1064" s="11"/>
      <c r="O1064" s="11"/>
      <c r="P1064" s="72"/>
      <c r="Q1064" s="72"/>
      <c r="R1064" s="49"/>
    </row>
    <row r="1065" spans="2:18" s="9" customFormat="1" x14ac:dyDescent="0.2">
      <c r="B1065" s="10"/>
      <c r="C1065" s="11"/>
      <c r="D1065" s="25"/>
      <c r="E1065" s="47"/>
      <c r="F1065" s="27"/>
      <c r="G1065" s="12"/>
      <c r="H1065" s="20"/>
      <c r="I1065" s="18"/>
      <c r="J1065" s="18"/>
      <c r="K1065" s="44"/>
      <c r="L1065" s="11"/>
      <c r="M1065" s="11"/>
      <c r="N1065" s="11"/>
      <c r="O1065" s="11"/>
      <c r="P1065" s="72"/>
      <c r="Q1065" s="72"/>
      <c r="R1065" s="49"/>
    </row>
    <row r="1066" spans="2:18" s="9" customFormat="1" x14ac:dyDescent="0.2">
      <c r="B1066" s="10"/>
      <c r="C1066" s="11"/>
      <c r="D1066" s="25"/>
      <c r="E1066" s="47"/>
      <c r="F1066" s="27"/>
      <c r="G1066" s="12"/>
      <c r="H1066" s="20"/>
      <c r="I1066" s="18"/>
      <c r="J1066" s="18"/>
      <c r="K1066" s="44"/>
      <c r="L1066" s="11"/>
      <c r="M1066" s="11"/>
      <c r="N1066" s="11"/>
      <c r="O1066" s="11"/>
      <c r="P1066" s="72"/>
      <c r="Q1066" s="72"/>
      <c r="R1066" s="49"/>
    </row>
    <row r="1067" spans="2:18" s="9" customFormat="1" x14ac:dyDescent="0.2">
      <c r="B1067" s="10"/>
      <c r="C1067" s="11"/>
      <c r="D1067" s="25"/>
      <c r="E1067" s="47"/>
      <c r="F1067" s="27"/>
      <c r="G1067" s="12"/>
      <c r="H1067" s="20"/>
      <c r="I1067" s="18"/>
      <c r="J1067" s="18"/>
      <c r="K1067" s="44"/>
      <c r="L1067" s="11"/>
      <c r="M1067" s="11"/>
      <c r="N1067" s="11"/>
      <c r="O1067" s="11"/>
      <c r="P1067" s="72"/>
      <c r="Q1067" s="72"/>
      <c r="R1067" s="49"/>
    </row>
    <row r="1068" spans="2:18" s="9" customFormat="1" x14ac:dyDescent="0.2">
      <c r="B1068" s="10"/>
      <c r="C1068" s="11"/>
      <c r="D1068" s="25"/>
      <c r="E1068" s="47"/>
      <c r="F1068" s="27"/>
      <c r="G1068" s="12"/>
      <c r="H1068" s="20"/>
      <c r="I1068" s="18"/>
      <c r="J1068" s="18"/>
      <c r="K1068" s="44"/>
      <c r="L1068" s="11"/>
      <c r="M1068" s="11"/>
      <c r="N1068" s="11"/>
      <c r="O1068" s="11"/>
      <c r="P1068" s="72"/>
      <c r="Q1068" s="72"/>
      <c r="R1068" s="49"/>
    </row>
    <row r="1069" spans="2:18" s="9" customFormat="1" x14ac:dyDescent="0.2">
      <c r="B1069" s="10"/>
      <c r="C1069" s="11"/>
      <c r="D1069" s="25"/>
      <c r="E1069" s="47"/>
      <c r="F1069" s="27"/>
      <c r="G1069" s="12"/>
      <c r="H1069" s="20"/>
      <c r="I1069" s="18"/>
      <c r="J1069" s="18"/>
      <c r="K1069" s="44"/>
      <c r="L1069" s="11"/>
      <c r="M1069" s="11"/>
      <c r="N1069" s="11"/>
      <c r="O1069" s="11"/>
      <c r="P1069" s="72"/>
      <c r="Q1069" s="72"/>
      <c r="R1069" s="49"/>
    </row>
    <row r="1070" spans="2:18" s="9" customFormat="1" x14ac:dyDescent="0.2">
      <c r="B1070" s="10"/>
      <c r="C1070" s="11"/>
      <c r="D1070" s="25"/>
      <c r="E1070" s="47"/>
      <c r="F1070" s="27"/>
      <c r="G1070" s="12"/>
      <c r="H1070" s="20"/>
      <c r="I1070" s="18"/>
      <c r="J1070" s="18"/>
      <c r="K1070" s="44"/>
      <c r="L1070" s="11"/>
      <c r="M1070" s="11"/>
      <c r="N1070" s="11"/>
      <c r="O1070" s="11"/>
      <c r="P1070" s="72"/>
      <c r="Q1070" s="72"/>
      <c r="R1070" s="49"/>
    </row>
    <row r="1071" spans="2:18" s="9" customFormat="1" x14ac:dyDescent="0.2">
      <c r="B1071" s="10"/>
      <c r="C1071" s="11"/>
      <c r="D1071" s="25"/>
      <c r="E1071" s="47"/>
      <c r="F1071" s="27"/>
      <c r="G1071" s="12"/>
      <c r="H1071" s="20"/>
      <c r="I1071" s="18"/>
      <c r="J1071" s="18"/>
      <c r="K1071" s="44"/>
      <c r="L1071" s="11"/>
      <c r="M1071" s="11"/>
      <c r="N1071" s="11"/>
      <c r="O1071" s="11"/>
      <c r="P1071" s="72"/>
      <c r="Q1071" s="72"/>
      <c r="R1071" s="49"/>
    </row>
    <row r="1072" spans="2:18" s="9" customFormat="1" x14ac:dyDescent="0.2">
      <c r="B1072" s="10"/>
      <c r="C1072" s="11"/>
      <c r="D1072" s="25"/>
      <c r="E1072" s="47"/>
      <c r="F1072" s="27"/>
      <c r="G1072" s="12"/>
      <c r="H1072" s="20"/>
      <c r="I1072" s="18"/>
      <c r="J1072" s="18"/>
      <c r="K1072" s="44"/>
      <c r="L1072" s="11"/>
      <c r="M1072" s="11"/>
      <c r="N1072" s="11"/>
      <c r="O1072" s="11"/>
      <c r="P1072" s="72"/>
      <c r="Q1072" s="72"/>
      <c r="R1072" s="49"/>
    </row>
    <row r="1073" spans="2:18" s="9" customFormat="1" x14ac:dyDescent="0.2">
      <c r="B1073" s="10"/>
      <c r="C1073" s="11"/>
      <c r="D1073" s="25"/>
      <c r="E1073" s="47"/>
      <c r="F1073" s="27"/>
      <c r="G1073" s="12"/>
      <c r="H1073" s="20"/>
      <c r="I1073" s="18"/>
      <c r="J1073" s="18"/>
      <c r="K1073" s="44"/>
      <c r="L1073" s="11"/>
      <c r="M1073" s="11"/>
      <c r="N1073" s="11"/>
      <c r="O1073" s="11"/>
      <c r="P1073" s="72"/>
      <c r="Q1073" s="72"/>
      <c r="R1073" s="49"/>
    </row>
    <row r="1074" spans="2:18" s="9" customFormat="1" x14ac:dyDescent="0.2">
      <c r="B1074" s="10"/>
      <c r="C1074" s="11"/>
      <c r="D1074" s="25"/>
      <c r="E1074" s="47"/>
      <c r="F1074" s="27"/>
      <c r="G1074" s="12"/>
      <c r="H1074" s="20"/>
      <c r="I1074" s="18"/>
      <c r="J1074" s="18"/>
      <c r="K1074" s="44"/>
      <c r="L1074" s="11"/>
      <c r="M1074" s="11"/>
      <c r="N1074" s="11"/>
      <c r="O1074" s="11"/>
      <c r="P1074" s="72"/>
      <c r="Q1074" s="72"/>
      <c r="R1074" s="49"/>
    </row>
    <row r="1075" spans="2:18" s="9" customFormat="1" x14ac:dyDescent="0.2">
      <c r="B1075" s="10"/>
      <c r="C1075" s="11"/>
      <c r="D1075" s="25"/>
      <c r="E1075" s="47"/>
      <c r="F1075" s="27"/>
      <c r="G1075" s="12"/>
      <c r="H1075" s="20"/>
      <c r="I1075" s="18"/>
      <c r="J1075" s="18"/>
      <c r="K1075" s="44"/>
      <c r="L1075" s="11"/>
      <c r="M1075" s="11"/>
      <c r="N1075" s="11"/>
      <c r="O1075" s="11"/>
      <c r="P1075" s="72"/>
      <c r="Q1075" s="72"/>
      <c r="R1075" s="49"/>
    </row>
    <row r="1076" spans="2:18" s="9" customFormat="1" x14ac:dyDescent="0.2">
      <c r="B1076" s="10"/>
      <c r="C1076" s="11"/>
      <c r="D1076" s="25"/>
      <c r="E1076" s="47"/>
      <c r="F1076" s="27"/>
      <c r="G1076" s="12"/>
      <c r="H1076" s="20"/>
      <c r="I1076" s="18"/>
      <c r="J1076" s="18"/>
      <c r="K1076" s="44"/>
      <c r="L1076" s="11"/>
      <c r="M1076" s="11"/>
      <c r="N1076" s="11"/>
      <c r="O1076" s="11"/>
      <c r="P1076" s="72"/>
      <c r="Q1076" s="72"/>
      <c r="R1076" s="49"/>
    </row>
    <row r="1077" spans="2:18" s="9" customFormat="1" x14ac:dyDescent="0.2">
      <c r="B1077" s="10"/>
      <c r="C1077" s="11"/>
      <c r="D1077" s="25"/>
      <c r="E1077" s="47"/>
      <c r="F1077" s="27"/>
      <c r="G1077" s="12"/>
      <c r="H1077" s="20"/>
      <c r="I1077" s="18"/>
      <c r="J1077" s="18"/>
      <c r="K1077" s="44"/>
      <c r="L1077" s="11"/>
      <c r="M1077" s="11"/>
      <c r="N1077" s="11"/>
      <c r="O1077" s="11"/>
      <c r="P1077" s="72"/>
      <c r="Q1077" s="72"/>
      <c r="R1077" s="49"/>
    </row>
    <row r="1078" spans="2:18" s="9" customFormat="1" x14ac:dyDescent="0.2">
      <c r="B1078" s="10"/>
      <c r="C1078" s="11"/>
      <c r="D1078" s="25"/>
      <c r="E1078" s="47"/>
      <c r="F1078" s="27"/>
      <c r="G1078" s="12"/>
      <c r="H1078" s="20"/>
      <c r="I1078" s="18"/>
      <c r="J1078" s="18"/>
      <c r="K1078" s="44"/>
      <c r="L1078" s="11"/>
      <c r="M1078" s="11"/>
      <c r="N1078" s="11"/>
      <c r="O1078" s="11"/>
      <c r="P1078" s="72"/>
      <c r="Q1078" s="72"/>
      <c r="R1078" s="49"/>
    </row>
    <row r="1079" spans="2:18" s="9" customFormat="1" x14ac:dyDescent="0.2">
      <c r="B1079" s="10"/>
      <c r="C1079" s="11"/>
      <c r="D1079" s="25"/>
      <c r="E1079" s="47"/>
      <c r="F1079" s="27"/>
      <c r="G1079" s="12"/>
      <c r="H1079" s="20"/>
      <c r="I1079" s="18"/>
      <c r="J1079" s="18"/>
      <c r="K1079" s="44"/>
      <c r="L1079" s="11"/>
      <c r="M1079" s="11"/>
      <c r="N1079" s="11"/>
      <c r="O1079" s="11"/>
      <c r="P1079" s="72"/>
      <c r="Q1079" s="72"/>
      <c r="R1079" s="49"/>
    </row>
    <row r="1080" spans="2:18" s="9" customFormat="1" x14ac:dyDescent="0.2">
      <c r="B1080" s="10"/>
      <c r="C1080" s="11"/>
      <c r="D1080" s="25"/>
      <c r="E1080" s="47"/>
      <c r="F1080" s="27"/>
      <c r="G1080" s="12"/>
      <c r="H1080" s="20"/>
      <c r="I1080" s="18"/>
      <c r="J1080" s="18"/>
      <c r="K1080" s="44"/>
      <c r="L1080" s="11"/>
      <c r="M1080" s="11"/>
      <c r="N1080" s="11"/>
      <c r="O1080" s="11"/>
      <c r="P1080" s="72"/>
      <c r="Q1080" s="72"/>
      <c r="R1080" s="49"/>
    </row>
    <row r="1081" spans="2:18" s="9" customFormat="1" x14ac:dyDescent="0.2">
      <c r="B1081" s="10"/>
      <c r="C1081" s="11"/>
      <c r="D1081" s="25"/>
      <c r="E1081" s="47"/>
      <c r="F1081" s="27"/>
      <c r="G1081" s="12"/>
      <c r="H1081" s="20"/>
      <c r="I1081" s="18"/>
      <c r="J1081" s="18"/>
      <c r="K1081" s="44"/>
      <c r="L1081" s="11"/>
      <c r="M1081" s="11"/>
      <c r="N1081" s="11"/>
      <c r="O1081" s="11"/>
      <c r="P1081" s="72"/>
      <c r="Q1081" s="72"/>
      <c r="R1081" s="49"/>
    </row>
    <row r="1082" spans="2:18" s="9" customFormat="1" x14ac:dyDescent="0.2">
      <c r="B1082" s="10"/>
      <c r="C1082" s="11"/>
      <c r="D1082" s="25"/>
      <c r="E1082" s="47"/>
      <c r="F1082" s="27"/>
      <c r="G1082" s="12"/>
      <c r="H1082" s="20"/>
      <c r="I1082" s="18"/>
      <c r="J1082" s="18"/>
      <c r="K1082" s="44"/>
      <c r="L1082" s="11"/>
      <c r="M1082" s="11"/>
      <c r="N1082" s="11"/>
      <c r="O1082" s="11"/>
      <c r="P1082" s="72"/>
      <c r="Q1082" s="72"/>
      <c r="R1082" s="49"/>
    </row>
    <row r="1083" spans="2:18" s="9" customFormat="1" x14ac:dyDescent="0.2">
      <c r="B1083" s="10"/>
      <c r="C1083" s="11"/>
      <c r="D1083" s="25"/>
      <c r="E1083" s="47"/>
      <c r="F1083" s="27"/>
      <c r="G1083" s="12"/>
      <c r="H1083" s="20"/>
      <c r="I1083" s="18"/>
      <c r="J1083" s="18"/>
      <c r="K1083" s="44"/>
      <c r="L1083" s="11"/>
      <c r="M1083" s="11"/>
      <c r="N1083" s="11"/>
      <c r="O1083" s="11"/>
      <c r="P1083" s="72"/>
      <c r="Q1083" s="72"/>
      <c r="R1083" s="49"/>
    </row>
    <row r="1084" spans="2:18" s="9" customFormat="1" x14ac:dyDescent="0.2">
      <c r="B1084" s="10"/>
      <c r="C1084" s="11"/>
      <c r="D1084" s="25"/>
      <c r="E1084" s="47"/>
      <c r="F1084" s="27"/>
      <c r="G1084" s="12"/>
      <c r="H1084" s="20"/>
      <c r="I1084" s="18"/>
      <c r="J1084" s="18"/>
      <c r="K1084" s="44"/>
      <c r="L1084" s="11"/>
      <c r="M1084" s="11"/>
      <c r="N1084" s="11"/>
      <c r="O1084" s="11"/>
      <c r="P1084" s="72"/>
      <c r="Q1084" s="72"/>
      <c r="R1084" s="49"/>
    </row>
    <row r="1085" spans="2:18" s="9" customFormat="1" x14ac:dyDescent="0.2">
      <c r="B1085" s="10"/>
      <c r="C1085" s="11"/>
      <c r="D1085" s="25"/>
      <c r="E1085" s="47"/>
      <c r="F1085" s="27"/>
      <c r="G1085" s="12"/>
      <c r="H1085" s="20"/>
      <c r="I1085" s="18"/>
      <c r="J1085" s="18"/>
      <c r="K1085" s="44"/>
      <c r="L1085" s="11"/>
      <c r="M1085" s="11"/>
      <c r="N1085" s="11"/>
      <c r="O1085" s="11"/>
      <c r="P1085" s="72"/>
      <c r="Q1085" s="72"/>
      <c r="R1085" s="49"/>
    </row>
    <row r="1086" spans="2:18" s="9" customFormat="1" x14ac:dyDescent="0.2">
      <c r="B1086" s="10"/>
      <c r="C1086" s="11"/>
      <c r="D1086" s="25"/>
      <c r="E1086" s="47"/>
      <c r="F1086" s="27"/>
      <c r="G1086" s="12"/>
      <c r="H1086" s="20"/>
      <c r="I1086" s="18"/>
      <c r="J1086" s="18"/>
      <c r="K1086" s="44"/>
      <c r="L1086" s="11"/>
      <c r="M1086" s="11"/>
      <c r="N1086" s="11"/>
      <c r="O1086" s="11"/>
      <c r="P1086" s="72"/>
      <c r="Q1086" s="72"/>
      <c r="R1086" s="49"/>
    </row>
    <row r="1087" spans="2:18" s="9" customFormat="1" x14ac:dyDescent="0.2">
      <c r="B1087" s="10"/>
      <c r="C1087" s="11"/>
      <c r="D1087" s="25"/>
      <c r="E1087" s="47"/>
      <c r="F1087" s="27"/>
      <c r="G1087" s="12"/>
      <c r="H1087" s="20"/>
      <c r="I1087" s="18"/>
      <c r="J1087" s="18"/>
      <c r="K1087" s="44"/>
      <c r="L1087" s="11"/>
      <c r="M1087" s="11"/>
      <c r="N1087" s="11"/>
      <c r="O1087" s="11"/>
      <c r="P1087" s="72"/>
      <c r="Q1087" s="72"/>
      <c r="R1087" s="49"/>
    </row>
    <row r="1088" spans="2:18" s="9" customFormat="1" x14ac:dyDescent="0.2">
      <c r="B1088" s="10"/>
      <c r="C1088" s="11"/>
      <c r="D1088" s="25"/>
      <c r="E1088" s="47"/>
      <c r="F1088" s="27"/>
      <c r="G1088" s="12"/>
      <c r="H1088" s="20"/>
      <c r="I1088" s="18"/>
      <c r="J1088" s="18"/>
      <c r="K1088" s="44"/>
      <c r="L1088" s="11"/>
      <c r="M1088" s="11"/>
      <c r="N1088" s="11"/>
      <c r="O1088" s="11"/>
      <c r="P1088" s="72"/>
      <c r="Q1088" s="72"/>
      <c r="R1088" s="49"/>
    </row>
    <row r="1089" spans="2:51" s="9" customFormat="1" x14ac:dyDescent="0.2">
      <c r="B1089" s="10"/>
      <c r="C1089" s="11"/>
      <c r="D1089" s="25"/>
      <c r="E1089" s="47"/>
      <c r="F1089" s="27"/>
      <c r="G1089" s="12"/>
      <c r="H1089" s="20"/>
      <c r="I1089" s="18"/>
      <c r="J1089" s="18"/>
      <c r="K1089" s="44"/>
      <c r="L1089" s="11"/>
      <c r="M1089" s="11"/>
      <c r="N1089" s="11"/>
      <c r="O1089" s="11"/>
      <c r="P1089" s="72"/>
      <c r="Q1089" s="72"/>
      <c r="R1089" s="49"/>
    </row>
    <row r="1090" spans="2:51" s="9" customFormat="1" x14ac:dyDescent="0.2">
      <c r="B1090" s="10"/>
      <c r="C1090" s="11"/>
      <c r="D1090" s="25"/>
      <c r="E1090" s="47"/>
      <c r="F1090" s="27"/>
      <c r="G1090" s="12"/>
      <c r="H1090" s="20"/>
      <c r="I1090" s="18"/>
      <c r="J1090" s="18"/>
      <c r="K1090" s="44"/>
      <c r="L1090" s="11"/>
      <c r="M1090" s="11"/>
      <c r="N1090" s="11"/>
      <c r="O1090" s="11"/>
      <c r="P1090" s="72"/>
      <c r="Q1090" s="72"/>
      <c r="R1090" s="49"/>
    </row>
    <row r="1091" spans="2:51" s="9" customFormat="1" x14ac:dyDescent="0.2">
      <c r="B1091" s="10"/>
      <c r="C1091" s="11"/>
      <c r="D1091" s="25"/>
      <c r="E1091" s="47"/>
      <c r="F1091" s="27"/>
      <c r="G1091" s="12"/>
      <c r="H1091" s="20"/>
      <c r="I1091" s="18"/>
      <c r="J1091" s="18"/>
      <c r="K1091" s="44"/>
      <c r="L1091" s="11"/>
      <c r="M1091" s="11"/>
      <c r="N1091" s="11"/>
      <c r="O1091" s="11"/>
      <c r="P1091" s="72"/>
      <c r="Q1091" s="72"/>
      <c r="R1091" s="49"/>
    </row>
    <row r="1092" spans="2:51" s="9" customFormat="1" x14ac:dyDescent="0.2">
      <c r="B1092" s="10"/>
      <c r="C1092" s="11"/>
      <c r="D1092" s="25"/>
      <c r="E1092" s="47"/>
      <c r="F1092" s="27"/>
      <c r="G1092" s="12"/>
      <c r="H1092" s="20"/>
      <c r="I1092" s="18"/>
      <c r="J1092" s="18"/>
      <c r="K1092" s="44"/>
      <c r="L1092" s="11"/>
      <c r="M1092" s="11"/>
      <c r="N1092" s="11"/>
      <c r="O1092" s="11"/>
      <c r="P1092" s="72"/>
      <c r="Q1092" s="72"/>
      <c r="R1092" s="49"/>
    </row>
    <row r="1093" spans="2:51" s="9" customFormat="1" x14ac:dyDescent="0.2">
      <c r="B1093" s="10"/>
      <c r="C1093" s="11"/>
      <c r="D1093" s="25"/>
      <c r="E1093" s="47"/>
      <c r="F1093" s="27"/>
      <c r="G1093" s="12"/>
      <c r="H1093" s="20"/>
      <c r="I1093" s="18"/>
      <c r="J1093" s="18"/>
      <c r="K1093" s="44"/>
      <c r="L1093" s="11"/>
      <c r="M1093" s="11"/>
      <c r="N1093" s="11"/>
      <c r="O1093" s="11"/>
      <c r="P1093" s="72"/>
      <c r="Q1093" s="72"/>
      <c r="R1093" s="49"/>
    </row>
    <row r="1094" spans="2:51" s="9" customFormat="1" x14ac:dyDescent="0.2">
      <c r="B1094" s="10"/>
      <c r="C1094" s="11"/>
      <c r="D1094" s="25"/>
      <c r="E1094" s="47"/>
      <c r="F1094" s="27"/>
      <c r="G1094" s="12"/>
      <c r="H1094" s="20"/>
      <c r="I1094" s="18"/>
      <c r="J1094" s="18"/>
      <c r="K1094" s="44"/>
      <c r="L1094" s="11"/>
      <c r="M1094" s="11"/>
      <c r="N1094" s="11"/>
      <c r="O1094" s="11"/>
      <c r="P1094" s="72"/>
      <c r="Q1094" s="72"/>
      <c r="R1094" s="49"/>
    </row>
    <row r="1095" spans="2:51" s="9" customFormat="1" x14ac:dyDescent="0.2">
      <c r="B1095" s="10"/>
      <c r="C1095" s="11"/>
      <c r="D1095" s="25"/>
      <c r="E1095" s="47"/>
      <c r="F1095" s="27"/>
      <c r="G1095" s="12"/>
      <c r="H1095" s="20"/>
      <c r="I1095" s="18"/>
      <c r="J1095" s="18"/>
      <c r="K1095" s="44"/>
      <c r="L1095" s="11"/>
      <c r="M1095" s="11"/>
      <c r="N1095" s="11"/>
      <c r="O1095" s="11"/>
      <c r="P1095" s="72"/>
      <c r="Q1095" s="72"/>
      <c r="R1095" s="49"/>
    </row>
    <row r="1096" spans="2:51" s="9" customFormat="1" x14ac:dyDescent="0.2">
      <c r="B1096" s="10"/>
      <c r="C1096" s="11"/>
      <c r="D1096" s="25"/>
      <c r="E1096" s="47"/>
      <c r="F1096" s="27"/>
      <c r="G1096" s="12"/>
      <c r="H1096" s="20"/>
      <c r="I1096" s="18"/>
      <c r="J1096" s="18"/>
      <c r="K1096" s="44"/>
      <c r="L1096" s="11"/>
      <c r="M1096" s="11"/>
      <c r="N1096" s="11"/>
      <c r="O1096" s="11"/>
      <c r="P1096" s="72"/>
      <c r="Q1096" s="72"/>
      <c r="R1096" s="49"/>
    </row>
    <row r="1097" spans="2:51" s="9" customFormat="1" x14ac:dyDescent="0.2">
      <c r="B1097" s="10"/>
      <c r="C1097" s="11"/>
      <c r="D1097" s="25"/>
      <c r="E1097" s="47"/>
      <c r="F1097" s="27"/>
      <c r="G1097" s="12"/>
      <c r="H1097" s="20"/>
      <c r="I1097" s="18"/>
      <c r="J1097" s="18"/>
      <c r="K1097" s="44"/>
      <c r="L1097" s="11"/>
      <c r="M1097" s="11"/>
      <c r="N1097" s="11"/>
      <c r="O1097" s="11"/>
      <c r="P1097" s="72"/>
      <c r="Q1097" s="72"/>
      <c r="R1097" s="49"/>
    </row>
    <row r="1098" spans="2:51" s="9" customFormat="1" x14ac:dyDescent="0.2">
      <c r="B1098" s="10"/>
      <c r="C1098" s="11"/>
      <c r="D1098" s="25"/>
      <c r="E1098" s="47"/>
      <c r="F1098" s="27"/>
      <c r="G1098" s="12"/>
      <c r="H1098" s="20"/>
      <c r="I1098" s="18"/>
      <c r="J1098" s="18"/>
      <c r="K1098" s="44"/>
      <c r="L1098" s="11"/>
      <c r="M1098" s="11"/>
      <c r="N1098" s="11"/>
      <c r="O1098" s="11"/>
      <c r="P1098" s="72"/>
      <c r="Q1098" s="72"/>
      <c r="R1098" s="49"/>
    </row>
    <row r="1099" spans="2:51" s="9" customFormat="1" x14ac:dyDescent="0.2">
      <c r="B1099" s="10"/>
      <c r="C1099" s="11"/>
      <c r="D1099" s="25"/>
      <c r="E1099" s="47"/>
      <c r="F1099" s="27"/>
      <c r="G1099" s="12"/>
      <c r="H1099" s="20"/>
      <c r="I1099" s="18"/>
      <c r="J1099" s="18"/>
      <c r="K1099" s="44"/>
      <c r="L1099" s="11"/>
      <c r="M1099" s="11"/>
      <c r="N1099" s="11"/>
      <c r="O1099" s="11"/>
      <c r="P1099" s="72"/>
      <c r="Q1099" s="72"/>
      <c r="R1099" s="49"/>
    </row>
    <row r="1100" spans="2:51" s="9" customFormat="1" x14ac:dyDescent="0.2">
      <c r="B1100" s="10"/>
      <c r="C1100" s="11"/>
      <c r="D1100" s="25"/>
      <c r="E1100" s="47"/>
      <c r="F1100" s="27"/>
      <c r="G1100" s="12"/>
      <c r="H1100" s="20"/>
      <c r="I1100" s="18"/>
      <c r="J1100" s="18"/>
      <c r="K1100" s="44"/>
      <c r="L1100" s="11"/>
      <c r="M1100" s="11"/>
      <c r="N1100" s="11"/>
      <c r="O1100" s="11"/>
      <c r="P1100" s="72"/>
      <c r="Q1100" s="72"/>
      <c r="R1100" s="49"/>
    </row>
    <row r="1101" spans="2:51" s="9" customFormat="1" x14ac:dyDescent="0.2">
      <c r="B1101" s="10"/>
      <c r="C1101" s="11"/>
      <c r="D1101" s="25"/>
      <c r="E1101" s="47"/>
      <c r="F1101" s="27"/>
      <c r="G1101" s="12"/>
      <c r="H1101" s="20"/>
      <c r="I1101" s="18"/>
      <c r="J1101" s="18"/>
      <c r="K1101" s="44"/>
      <c r="L1101" s="11"/>
      <c r="M1101" s="11"/>
      <c r="N1101" s="11"/>
      <c r="O1101" s="11"/>
      <c r="P1101" s="72"/>
      <c r="Q1101" s="72"/>
      <c r="R1101" s="49"/>
    </row>
    <row r="1102" spans="2:51" s="9" customFormat="1" x14ac:dyDescent="0.2">
      <c r="B1102" s="10"/>
      <c r="C1102" s="11"/>
      <c r="D1102" s="25"/>
      <c r="E1102" s="47"/>
      <c r="F1102" s="27"/>
      <c r="G1102" s="12"/>
      <c r="H1102" s="20"/>
      <c r="I1102" s="18"/>
      <c r="J1102" s="18"/>
      <c r="K1102" s="44"/>
      <c r="L1102" s="11"/>
      <c r="M1102" s="11"/>
      <c r="N1102" s="11"/>
      <c r="O1102" s="11"/>
      <c r="P1102" s="72"/>
      <c r="Q1102" s="72"/>
      <c r="R1102" s="49"/>
    </row>
    <row r="1103" spans="2:51" x14ac:dyDescent="0.2">
      <c r="B1103" s="10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</row>
    <row r="1046880" spans="2:51" x14ac:dyDescent="0.2">
      <c r="B1046880"/>
      <c r="C1046880"/>
      <c r="D1046880"/>
      <c r="E1046880"/>
      <c r="F1046880"/>
      <c r="G1046880"/>
      <c r="H1046880"/>
      <c r="I1046880"/>
      <c r="J1046880"/>
      <c r="K1046880"/>
      <c r="L1046880" s="15"/>
      <c r="M1046880" s="34"/>
      <c r="N1046880"/>
      <c r="O1046880"/>
      <c r="P1046880"/>
      <c r="Q1046880"/>
      <c r="R1046880"/>
      <c r="T1046880"/>
      <c r="U1046880"/>
      <c r="V1046880"/>
      <c r="W1046880"/>
      <c r="X1046880"/>
      <c r="Y1046880"/>
      <c r="Z1046880"/>
      <c r="AA1046880"/>
      <c r="AB1046880"/>
      <c r="AC1046880"/>
      <c r="AD1046880"/>
      <c r="AE1046880"/>
      <c r="AF1046880"/>
      <c r="AG1046880"/>
      <c r="AH1046880"/>
      <c r="AI1046880"/>
      <c r="AJ1046880"/>
      <c r="AK1046880"/>
      <c r="AL1046880"/>
      <c r="AM1046880"/>
      <c r="AN1046880"/>
      <c r="AO1046880"/>
      <c r="AP1046880"/>
      <c r="AQ1046880"/>
      <c r="AR1046880"/>
      <c r="AS1046880"/>
      <c r="AT1046880"/>
      <c r="AU1046880"/>
      <c r="AV1046880"/>
      <c r="AW1046880"/>
      <c r="AX1046880"/>
      <c r="AY1046880"/>
    </row>
  </sheetData>
  <conditionalFormatting sqref="K340:K345 K325 K298 K372:K375 K233 K162:K168 K202:K216">
    <cfRule type="cellIs" dxfId="8383" priority="805" operator="between">
      <formula>7.6</formula>
      <formula>8</formula>
    </cfRule>
    <cfRule type="cellIs" dxfId="8382" priority="806" operator="greaterThan">
      <formula>8</formula>
    </cfRule>
    <cfRule type="cellIs" dxfId="8381" priority="807" operator="lessThan">
      <formula>7.6</formula>
    </cfRule>
  </conditionalFormatting>
  <conditionalFormatting sqref="J340:J345 J325 J298 J372:J375 J233 J162:J168 J202:J216">
    <cfRule type="cellIs" dxfId="8380" priority="803" operator="greaterThan">
      <formula>0.03</formula>
    </cfRule>
    <cfRule type="cellIs" dxfId="8379" priority="804" operator="lessThanOrEqual">
      <formula>0.03</formula>
    </cfRule>
  </conditionalFormatting>
  <conditionalFormatting sqref="J328 J334 J348:J371">
    <cfRule type="cellIs" dxfId="8378" priority="798" operator="greaterThan">
      <formula>0.03</formula>
    </cfRule>
    <cfRule type="cellIs" dxfId="8377" priority="799" operator="lessThanOrEqual">
      <formula>0.03</formula>
    </cfRule>
  </conditionalFormatting>
  <conditionalFormatting sqref="K328 K334 K348:K371">
    <cfRule type="cellIs" dxfId="8376" priority="800" operator="between">
      <formula>7.6</formula>
      <formula>8</formula>
    </cfRule>
    <cfRule type="cellIs" dxfId="8375" priority="801" operator="greaterThan">
      <formula>8</formula>
    </cfRule>
    <cfRule type="cellIs" dxfId="8374" priority="802" operator="lessThan">
      <formula>7.6</formula>
    </cfRule>
  </conditionalFormatting>
  <conditionalFormatting sqref="K329">
    <cfRule type="cellIs" dxfId="8373" priority="795" operator="between">
      <formula>7.6</formula>
      <formula>8</formula>
    </cfRule>
    <cfRule type="cellIs" dxfId="8372" priority="796" operator="greaterThan">
      <formula>8</formula>
    </cfRule>
    <cfRule type="cellIs" dxfId="8371" priority="797" operator="lessThan">
      <formula>7.6</formula>
    </cfRule>
  </conditionalFormatting>
  <conditionalFormatting sqref="J329">
    <cfRule type="cellIs" dxfId="8370" priority="793" operator="greaterThan">
      <formula>0.03</formula>
    </cfRule>
    <cfRule type="cellIs" dxfId="8369" priority="794" operator="lessThanOrEqual">
      <formula>0.03</formula>
    </cfRule>
  </conditionalFormatting>
  <conditionalFormatting sqref="K221:K222">
    <cfRule type="cellIs" dxfId="8368" priority="790" operator="between">
      <formula>7.6</formula>
      <formula>8</formula>
    </cfRule>
    <cfRule type="cellIs" dxfId="8367" priority="791" operator="greaterThan">
      <formula>8</formula>
    </cfRule>
    <cfRule type="cellIs" dxfId="8366" priority="792" operator="lessThan">
      <formula>7.6</formula>
    </cfRule>
  </conditionalFormatting>
  <conditionalFormatting sqref="K376:K1302">
    <cfRule type="cellIs" dxfId="8365" priority="810" operator="between">
      <formula>7.6</formula>
      <formula>8</formula>
    </cfRule>
    <cfRule type="cellIs" dxfId="8364" priority="811" operator="greaterThan">
      <formula>8</formula>
    </cfRule>
    <cfRule type="cellIs" dxfId="8363" priority="812" operator="lessThan">
      <formula>7.6</formula>
    </cfRule>
  </conditionalFormatting>
  <conditionalFormatting sqref="J376:J1302">
    <cfRule type="cellIs" dxfId="8362" priority="808" operator="greaterThan">
      <formula>0.03</formula>
    </cfRule>
    <cfRule type="cellIs" dxfId="8361" priority="809" operator="lessThanOrEqual">
      <formula>0.03</formula>
    </cfRule>
  </conditionalFormatting>
  <conditionalFormatting sqref="K199">
    <cfRule type="cellIs" dxfId="8360" priority="785" operator="between">
      <formula>7.6</formula>
      <formula>8</formula>
    </cfRule>
    <cfRule type="cellIs" dxfId="8359" priority="786" operator="greaterThan">
      <formula>8</formula>
    </cfRule>
    <cfRule type="cellIs" dxfId="8358" priority="787" operator="lessThan">
      <formula>7.6</formula>
    </cfRule>
  </conditionalFormatting>
  <conditionalFormatting sqref="J199">
    <cfRule type="cellIs" dxfId="8357" priority="783" operator="greaterThan">
      <formula>0.03</formula>
    </cfRule>
    <cfRule type="cellIs" dxfId="8356" priority="784" operator="lessThanOrEqual">
      <formula>0.03</formula>
    </cfRule>
  </conditionalFormatting>
  <conditionalFormatting sqref="J221:J222">
    <cfRule type="cellIs" dxfId="8355" priority="788" operator="greaterThan">
      <formula>0.03</formula>
    </cfRule>
    <cfRule type="cellIs" dxfId="8354" priority="789" operator="lessThanOrEqual">
      <formula>0.03</formula>
    </cfRule>
  </conditionalFormatting>
  <conditionalFormatting sqref="K224:K226">
    <cfRule type="cellIs" dxfId="8353" priority="780" operator="between">
      <formula>7.6</formula>
      <formula>8</formula>
    </cfRule>
    <cfRule type="cellIs" dxfId="8352" priority="781" operator="greaterThan">
      <formula>8</formula>
    </cfRule>
    <cfRule type="cellIs" dxfId="8351" priority="782" operator="lessThan">
      <formula>7.6</formula>
    </cfRule>
  </conditionalFormatting>
  <conditionalFormatting sqref="J224:J226">
    <cfRule type="cellIs" dxfId="8350" priority="778" operator="greaterThan">
      <formula>0.03</formula>
    </cfRule>
    <cfRule type="cellIs" dxfId="8349" priority="779" operator="lessThanOrEqual">
      <formula>0.03</formula>
    </cfRule>
  </conditionalFormatting>
  <conditionalFormatting sqref="J232">
    <cfRule type="cellIs" dxfId="8348" priority="768" operator="greaterThan">
      <formula>0.03</formula>
    </cfRule>
    <cfRule type="cellIs" dxfId="8347" priority="769" operator="lessThanOrEqual">
      <formula>0.03</formula>
    </cfRule>
  </conditionalFormatting>
  <conditionalFormatting sqref="K223">
    <cfRule type="cellIs" dxfId="8346" priority="775" operator="between">
      <formula>7.6</formula>
      <formula>8</formula>
    </cfRule>
    <cfRule type="cellIs" dxfId="8345" priority="776" operator="greaterThan">
      <formula>8</formula>
    </cfRule>
    <cfRule type="cellIs" dxfId="8344" priority="777" operator="lessThan">
      <formula>7.6</formula>
    </cfRule>
  </conditionalFormatting>
  <conditionalFormatting sqref="J223">
    <cfRule type="cellIs" dxfId="8343" priority="773" operator="greaterThan">
      <formula>0.03</formula>
    </cfRule>
    <cfRule type="cellIs" dxfId="8342" priority="774" operator="lessThanOrEqual">
      <formula>0.03</formula>
    </cfRule>
  </conditionalFormatting>
  <conditionalFormatting sqref="K232">
    <cfRule type="cellIs" dxfId="8341" priority="770" operator="between">
      <formula>7.6</formula>
      <formula>8</formula>
    </cfRule>
    <cfRule type="cellIs" dxfId="8340" priority="771" operator="greaterThan">
      <formula>8</formula>
    </cfRule>
    <cfRule type="cellIs" dxfId="8339" priority="772" operator="lessThan">
      <formula>7.6</formula>
    </cfRule>
  </conditionalFormatting>
  <conditionalFormatting sqref="K231">
    <cfRule type="cellIs" dxfId="8338" priority="765" operator="between">
      <formula>7.6</formula>
      <formula>8</formula>
    </cfRule>
    <cfRule type="cellIs" dxfId="8337" priority="766" operator="greaterThan">
      <formula>8</formula>
    </cfRule>
    <cfRule type="cellIs" dxfId="8336" priority="767" operator="lessThan">
      <formula>7.6</formula>
    </cfRule>
  </conditionalFormatting>
  <conditionalFormatting sqref="J231">
    <cfRule type="cellIs" dxfId="8335" priority="763" operator="greaterThan">
      <formula>0.03</formula>
    </cfRule>
    <cfRule type="cellIs" dxfId="8334" priority="764" operator="lessThanOrEqual">
      <formula>0.03</formula>
    </cfRule>
  </conditionalFormatting>
  <conditionalFormatting sqref="K250:K251 K253:K264">
    <cfRule type="cellIs" dxfId="8333" priority="760" operator="between">
      <formula>7.6</formula>
      <formula>8</formula>
    </cfRule>
    <cfRule type="cellIs" dxfId="8332" priority="761" operator="greaterThan">
      <formula>8</formula>
    </cfRule>
    <cfRule type="cellIs" dxfId="8331" priority="762" operator="lessThan">
      <formula>7.6</formula>
    </cfRule>
  </conditionalFormatting>
  <conditionalFormatting sqref="J250:J251 J253:J264">
    <cfRule type="cellIs" dxfId="8330" priority="758" operator="greaterThan">
      <formula>0.03</formula>
    </cfRule>
    <cfRule type="cellIs" dxfId="8329" priority="759" operator="lessThanOrEqual">
      <formula>0.03</formula>
    </cfRule>
  </conditionalFormatting>
  <conditionalFormatting sqref="K228:K230">
    <cfRule type="cellIs" dxfId="8328" priority="755" operator="between">
      <formula>7.6</formula>
      <formula>8</formula>
    </cfRule>
    <cfRule type="cellIs" dxfId="8327" priority="756" operator="greaterThan">
      <formula>8</formula>
    </cfRule>
    <cfRule type="cellIs" dxfId="8326" priority="757" operator="lessThan">
      <formula>7.6</formula>
    </cfRule>
  </conditionalFormatting>
  <conditionalFormatting sqref="J228:J230">
    <cfRule type="cellIs" dxfId="8325" priority="753" operator="greaterThan">
      <formula>0.03</formula>
    </cfRule>
    <cfRule type="cellIs" dxfId="8324" priority="754" operator="lessThanOrEqual">
      <formula>0.03</formula>
    </cfRule>
  </conditionalFormatting>
  <conditionalFormatting sqref="K227">
    <cfRule type="cellIs" dxfId="8323" priority="750" operator="between">
      <formula>7.6</formula>
      <formula>8</formula>
    </cfRule>
    <cfRule type="cellIs" dxfId="8322" priority="751" operator="greaterThan">
      <formula>8</formula>
    </cfRule>
    <cfRule type="cellIs" dxfId="8321" priority="752" operator="lessThan">
      <formula>7.6</formula>
    </cfRule>
  </conditionalFormatting>
  <conditionalFormatting sqref="J227">
    <cfRule type="cellIs" dxfId="8320" priority="748" operator="greaterThan">
      <formula>0.03</formula>
    </cfRule>
    <cfRule type="cellIs" dxfId="8319" priority="749" operator="lessThanOrEqual">
      <formula>0.03</formula>
    </cfRule>
  </conditionalFormatting>
  <conditionalFormatting sqref="K339">
    <cfRule type="cellIs" dxfId="8318" priority="745" operator="between">
      <formula>7.6</formula>
      <formula>8</formula>
    </cfRule>
    <cfRule type="cellIs" dxfId="8317" priority="746" operator="greaterThan">
      <formula>8</formula>
    </cfRule>
    <cfRule type="cellIs" dxfId="8316" priority="747" operator="lessThan">
      <formula>7.6</formula>
    </cfRule>
  </conditionalFormatting>
  <conditionalFormatting sqref="J339">
    <cfRule type="cellIs" dxfId="8315" priority="743" operator="greaterThan">
      <formula>0.03</formula>
    </cfRule>
    <cfRule type="cellIs" dxfId="8314" priority="744" operator="lessThanOrEqual">
      <formula>0.03</formula>
    </cfRule>
  </conditionalFormatting>
  <conditionalFormatting sqref="K326">
    <cfRule type="cellIs" dxfId="8313" priority="740" operator="between">
      <formula>7.6</formula>
      <formula>8</formula>
    </cfRule>
    <cfRule type="cellIs" dxfId="8312" priority="741" operator="greaterThan">
      <formula>8</formula>
    </cfRule>
    <cfRule type="cellIs" dxfId="8311" priority="742" operator="lessThan">
      <formula>7.6</formula>
    </cfRule>
  </conditionalFormatting>
  <conditionalFormatting sqref="J326">
    <cfRule type="cellIs" dxfId="8310" priority="738" operator="greaterThan">
      <formula>0.03</formula>
    </cfRule>
    <cfRule type="cellIs" dxfId="8309" priority="739" operator="lessThanOrEqual">
      <formula>0.03</formula>
    </cfRule>
  </conditionalFormatting>
  <conditionalFormatting sqref="J335:J336 J338">
    <cfRule type="cellIs" dxfId="8308" priority="713" operator="greaterThan">
      <formula>0.03</formula>
    </cfRule>
    <cfRule type="cellIs" dxfId="8307" priority="714" operator="lessThanOrEqual">
      <formula>0.03</formula>
    </cfRule>
  </conditionalFormatting>
  <conditionalFormatting sqref="K331">
    <cfRule type="cellIs" dxfId="8306" priority="735" operator="between">
      <formula>7.6</formula>
      <formula>8</formula>
    </cfRule>
    <cfRule type="cellIs" dxfId="8305" priority="736" operator="greaterThan">
      <formula>8</formula>
    </cfRule>
    <cfRule type="cellIs" dxfId="8304" priority="737" operator="lessThan">
      <formula>7.6</formula>
    </cfRule>
  </conditionalFormatting>
  <conditionalFormatting sqref="J331">
    <cfRule type="cellIs" dxfId="8303" priority="733" operator="greaterThan">
      <formula>0.03</formula>
    </cfRule>
    <cfRule type="cellIs" dxfId="8302" priority="734" operator="lessThanOrEqual">
      <formula>0.03</formula>
    </cfRule>
  </conditionalFormatting>
  <conditionalFormatting sqref="K330">
    <cfRule type="cellIs" dxfId="8301" priority="730" operator="between">
      <formula>7.6</formula>
      <formula>8</formula>
    </cfRule>
    <cfRule type="cellIs" dxfId="8300" priority="731" operator="greaterThan">
      <formula>8</formula>
    </cfRule>
    <cfRule type="cellIs" dxfId="8299" priority="732" operator="lessThan">
      <formula>7.6</formula>
    </cfRule>
  </conditionalFormatting>
  <conditionalFormatting sqref="J330">
    <cfRule type="cellIs" dxfId="8298" priority="728" operator="greaterThan">
      <formula>0.03</formula>
    </cfRule>
    <cfRule type="cellIs" dxfId="8297" priority="729" operator="lessThanOrEqual">
      <formula>0.03</formula>
    </cfRule>
  </conditionalFormatting>
  <conditionalFormatting sqref="K333">
    <cfRule type="cellIs" dxfId="8296" priority="725" operator="between">
      <formula>7.6</formula>
      <formula>8</formula>
    </cfRule>
    <cfRule type="cellIs" dxfId="8295" priority="726" operator="greaterThan">
      <formula>8</formula>
    </cfRule>
    <cfRule type="cellIs" dxfId="8294" priority="727" operator="lessThan">
      <formula>7.6</formula>
    </cfRule>
  </conditionalFormatting>
  <conditionalFormatting sqref="J333">
    <cfRule type="cellIs" dxfId="8293" priority="723" operator="greaterThan">
      <formula>0.03</formula>
    </cfRule>
    <cfRule type="cellIs" dxfId="8292" priority="724" operator="lessThanOrEqual">
      <formula>0.03</formula>
    </cfRule>
  </conditionalFormatting>
  <conditionalFormatting sqref="K332">
    <cfRule type="cellIs" dxfId="8291" priority="720" operator="between">
      <formula>7.6</formula>
      <formula>8</formula>
    </cfRule>
    <cfRule type="cellIs" dxfId="8290" priority="721" operator="greaterThan">
      <formula>8</formula>
    </cfRule>
    <cfRule type="cellIs" dxfId="8289" priority="722" operator="lessThan">
      <formula>7.6</formula>
    </cfRule>
  </conditionalFormatting>
  <conditionalFormatting sqref="J332">
    <cfRule type="cellIs" dxfId="8288" priority="718" operator="greaterThan">
      <formula>0.03</formula>
    </cfRule>
    <cfRule type="cellIs" dxfId="8287" priority="719" operator="lessThanOrEqual">
      <formula>0.03</formula>
    </cfRule>
  </conditionalFormatting>
  <conditionalFormatting sqref="K335:K336 K338">
    <cfRule type="cellIs" dxfId="8286" priority="715" operator="between">
      <formula>7.6</formula>
      <formula>8</formula>
    </cfRule>
    <cfRule type="cellIs" dxfId="8285" priority="716" operator="greaterThan">
      <formula>8</formula>
    </cfRule>
    <cfRule type="cellIs" dxfId="8284" priority="717" operator="lessThan">
      <formula>7.6</formula>
    </cfRule>
  </conditionalFormatting>
  <conditionalFormatting sqref="J337">
    <cfRule type="cellIs" dxfId="8283" priority="708" operator="greaterThan">
      <formula>0.03</formula>
    </cfRule>
    <cfRule type="cellIs" dxfId="8282" priority="709" operator="lessThanOrEqual">
      <formula>0.03</formula>
    </cfRule>
  </conditionalFormatting>
  <conditionalFormatting sqref="K337">
    <cfRule type="cellIs" dxfId="8281" priority="710" operator="between">
      <formula>7.6</formula>
      <formula>8</formula>
    </cfRule>
    <cfRule type="cellIs" dxfId="8280" priority="711" operator="greaterThan">
      <formula>8</formula>
    </cfRule>
    <cfRule type="cellIs" dxfId="8279" priority="712" operator="lessThan">
      <formula>7.6</formula>
    </cfRule>
  </conditionalFormatting>
  <conditionalFormatting sqref="K265:K282">
    <cfRule type="cellIs" dxfId="8278" priority="705" operator="between">
      <formula>7.6</formula>
      <formula>8</formula>
    </cfRule>
    <cfRule type="cellIs" dxfId="8277" priority="706" operator="greaterThan">
      <formula>8</formula>
    </cfRule>
    <cfRule type="cellIs" dxfId="8276" priority="707" operator="lessThan">
      <formula>7.6</formula>
    </cfRule>
  </conditionalFormatting>
  <conditionalFormatting sqref="J265:J282">
    <cfRule type="cellIs" dxfId="8275" priority="703" operator="greaterThan">
      <formula>0.03</formula>
    </cfRule>
    <cfRule type="cellIs" dxfId="8274" priority="704" operator="lessThanOrEqual">
      <formula>0.03</formula>
    </cfRule>
  </conditionalFormatting>
  <conditionalFormatting sqref="K283:K284 K290 K292 K294 K296">
    <cfRule type="cellIs" dxfId="8273" priority="700" operator="between">
      <formula>7.6</formula>
      <formula>8</formula>
    </cfRule>
    <cfRule type="cellIs" dxfId="8272" priority="701" operator="greaterThan">
      <formula>8</formula>
    </cfRule>
    <cfRule type="cellIs" dxfId="8271" priority="702" operator="lessThan">
      <formula>7.6</formula>
    </cfRule>
  </conditionalFormatting>
  <conditionalFormatting sqref="J283:J284 J290 J292 J294 J296">
    <cfRule type="cellIs" dxfId="8270" priority="698" operator="greaterThan">
      <formula>0.03</formula>
    </cfRule>
    <cfRule type="cellIs" dxfId="8269" priority="699" operator="lessThanOrEqual">
      <formula>0.03</formula>
    </cfRule>
  </conditionalFormatting>
  <conditionalFormatting sqref="K285:K288">
    <cfRule type="cellIs" dxfId="8268" priority="695" operator="between">
      <formula>7.6</formula>
      <formula>8</formula>
    </cfRule>
    <cfRule type="cellIs" dxfId="8267" priority="696" operator="greaterThan">
      <formula>8</formula>
    </cfRule>
    <cfRule type="cellIs" dxfId="8266" priority="697" operator="lessThan">
      <formula>7.6</formula>
    </cfRule>
  </conditionalFormatting>
  <conditionalFormatting sqref="J285:J288">
    <cfRule type="cellIs" dxfId="8265" priority="693" operator="greaterThan">
      <formula>0.03</formula>
    </cfRule>
    <cfRule type="cellIs" dxfId="8264" priority="694" operator="lessThanOrEqual">
      <formula>0.03</formula>
    </cfRule>
  </conditionalFormatting>
  <conditionalFormatting sqref="K289">
    <cfRule type="cellIs" dxfId="8263" priority="690" operator="between">
      <formula>7.6</formula>
      <formula>8</formula>
    </cfRule>
    <cfRule type="cellIs" dxfId="8262" priority="691" operator="greaterThan">
      <formula>8</formula>
    </cfRule>
    <cfRule type="cellIs" dxfId="8261" priority="692" operator="lessThan">
      <formula>7.6</formula>
    </cfRule>
  </conditionalFormatting>
  <conditionalFormatting sqref="J289">
    <cfRule type="cellIs" dxfId="8260" priority="688" operator="greaterThan">
      <formula>0.03</formula>
    </cfRule>
    <cfRule type="cellIs" dxfId="8259" priority="689" operator="lessThanOrEqual">
      <formula>0.03</formula>
    </cfRule>
  </conditionalFormatting>
  <conditionalFormatting sqref="K291">
    <cfRule type="cellIs" dxfId="8258" priority="685" operator="between">
      <formula>7.6</formula>
      <formula>8</formula>
    </cfRule>
    <cfRule type="cellIs" dxfId="8257" priority="686" operator="greaterThan">
      <formula>8</formula>
    </cfRule>
    <cfRule type="cellIs" dxfId="8256" priority="687" operator="lessThan">
      <formula>7.6</formula>
    </cfRule>
  </conditionalFormatting>
  <conditionalFormatting sqref="J291">
    <cfRule type="cellIs" dxfId="8255" priority="683" operator="greaterThan">
      <formula>0.03</formula>
    </cfRule>
    <cfRule type="cellIs" dxfId="8254" priority="684" operator="lessThanOrEqual">
      <formula>0.03</formula>
    </cfRule>
  </conditionalFormatting>
  <conditionalFormatting sqref="K293">
    <cfRule type="cellIs" dxfId="8253" priority="680" operator="between">
      <formula>7.6</formula>
      <formula>8</formula>
    </cfRule>
    <cfRule type="cellIs" dxfId="8252" priority="681" operator="greaterThan">
      <formula>8</formula>
    </cfRule>
    <cfRule type="cellIs" dxfId="8251" priority="682" operator="lessThan">
      <formula>7.6</formula>
    </cfRule>
  </conditionalFormatting>
  <conditionalFormatting sqref="J293">
    <cfRule type="cellIs" dxfId="8250" priority="678" operator="greaterThan">
      <formula>0.03</formula>
    </cfRule>
    <cfRule type="cellIs" dxfId="8249" priority="679" operator="lessThanOrEqual">
      <formula>0.03</formula>
    </cfRule>
  </conditionalFormatting>
  <conditionalFormatting sqref="K295">
    <cfRule type="cellIs" dxfId="8248" priority="675" operator="between">
      <formula>7.6</formula>
      <formula>8</formula>
    </cfRule>
    <cfRule type="cellIs" dxfId="8247" priority="676" operator="greaterThan">
      <formula>8</formula>
    </cfRule>
    <cfRule type="cellIs" dxfId="8246" priority="677" operator="lessThan">
      <formula>7.6</formula>
    </cfRule>
  </conditionalFormatting>
  <conditionalFormatting sqref="J295">
    <cfRule type="cellIs" dxfId="8245" priority="673" operator="greaterThan">
      <formula>0.03</formula>
    </cfRule>
    <cfRule type="cellIs" dxfId="8244" priority="674" operator="lessThanOrEqual">
      <formula>0.03</formula>
    </cfRule>
  </conditionalFormatting>
  <conditionalFormatting sqref="K297 K300">
    <cfRule type="cellIs" dxfId="8243" priority="670" operator="between">
      <formula>7.6</formula>
      <formula>8</formula>
    </cfRule>
    <cfRule type="cellIs" dxfId="8242" priority="671" operator="greaterThan">
      <formula>8</formula>
    </cfRule>
    <cfRule type="cellIs" dxfId="8241" priority="672" operator="lessThan">
      <formula>7.6</formula>
    </cfRule>
  </conditionalFormatting>
  <conditionalFormatting sqref="J297 J300">
    <cfRule type="cellIs" dxfId="8240" priority="668" operator="greaterThan">
      <formula>0.03</formula>
    </cfRule>
    <cfRule type="cellIs" dxfId="8239" priority="669" operator="lessThanOrEqual">
      <formula>0.03</formula>
    </cfRule>
  </conditionalFormatting>
  <conditionalFormatting sqref="K299">
    <cfRule type="cellIs" dxfId="8238" priority="665" operator="between">
      <formula>7.6</formula>
      <formula>8</formula>
    </cfRule>
    <cfRule type="cellIs" dxfId="8237" priority="666" operator="greaterThan">
      <formula>8</formula>
    </cfRule>
    <cfRule type="cellIs" dxfId="8236" priority="667" operator="lessThan">
      <formula>7.6</formula>
    </cfRule>
  </conditionalFormatting>
  <conditionalFormatting sqref="J299">
    <cfRule type="cellIs" dxfId="8235" priority="663" operator="greaterThan">
      <formula>0.03</formula>
    </cfRule>
    <cfRule type="cellIs" dxfId="8234" priority="664" operator="lessThanOrEqual">
      <formula>0.03</formula>
    </cfRule>
  </conditionalFormatting>
  <conditionalFormatting sqref="K346:K347">
    <cfRule type="cellIs" dxfId="8233" priority="660" operator="between">
      <formula>7.6</formula>
      <formula>8</formula>
    </cfRule>
    <cfRule type="cellIs" dxfId="8232" priority="661" operator="greaterThan">
      <formula>8</formula>
    </cfRule>
    <cfRule type="cellIs" dxfId="8231" priority="662" operator="lessThan">
      <formula>7.6</formula>
    </cfRule>
  </conditionalFormatting>
  <conditionalFormatting sqref="J346:J347">
    <cfRule type="cellIs" dxfId="8230" priority="658" operator="greaterThan">
      <formula>0.03</formula>
    </cfRule>
    <cfRule type="cellIs" dxfId="8229" priority="659" operator="lessThanOrEqual">
      <formula>0.03</formula>
    </cfRule>
  </conditionalFormatting>
  <conditionalFormatting sqref="K301:K307 K324">
    <cfRule type="cellIs" dxfId="8228" priority="655" operator="between">
      <formula>7.6</formula>
      <formula>8</formula>
    </cfRule>
    <cfRule type="cellIs" dxfId="8227" priority="656" operator="greaterThan">
      <formula>8</formula>
    </cfRule>
    <cfRule type="cellIs" dxfId="8226" priority="657" operator="lessThan">
      <formula>7.6</formula>
    </cfRule>
  </conditionalFormatting>
  <conditionalFormatting sqref="J301:J307 J324">
    <cfRule type="cellIs" dxfId="8225" priority="653" operator="greaterThan">
      <formula>0.03</formula>
    </cfRule>
    <cfRule type="cellIs" dxfId="8224" priority="654" operator="lessThanOrEqual">
      <formula>0.03</formula>
    </cfRule>
  </conditionalFormatting>
  <conditionalFormatting sqref="K327">
    <cfRule type="cellIs" dxfId="8223" priority="650" operator="between">
      <formula>7.6</formula>
      <formula>8</formula>
    </cfRule>
    <cfRule type="cellIs" dxfId="8222" priority="651" operator="greaterThan">
      <formula>8</formula>
    </cfRule>
    <cfRule type="cellIs" dxfId="8221" priority="652" operator="lessThan">
      <formula>7.6</formula>
    </cfRule>
  </conditionalFormatting>
  <conditionalFormatting sqref="J327">
    <cfRule type="cellIs" dxfId="8220" priority="648" operator="greaterThan">
      <formula>0.03</formula>
    </cfRule>
    <cfRule type="cellIs" dxfId="8219" priority="649" operator="lessThanOrEqual">
      <formula>0.03</formula>
    </cfRule>
  </conditionalFormatting>
  <conditionalFormatting sqref="K309:K315">
    <cfRule type="cellIs" dxfId="8218" priority="645" operator="between">
      <formula>7.6</formula>
      <formula>8</formula>
    </cfRule>
    <cfRule type="cellIs" dxfId="8217" priority="646" operator="greaterThan">
      <formula>8</formula>
    </cfRule>
    <cfRule type="cellIs" dxfId="8216" priority="647" operator="lessThan">
      <formula>7.6</formula>
    </cfRule>
  </conditionalFormatting>
  <conditionalFormatting sqref="J309:J315">
    <cfRule type="cellIs" dxfId="8215" priority="643" operator="greaterThan">
      <formula>0.03</formula>
    </cfRule>
    <cfRule type="cellIs" dxfId="8214" priority="644" operator="lessThanOrEqual">
      <formula>0.03</formula>
    </cfRule>
  </conditionalFormatting>
  <conditionalFormatting sqref="K308">
    <cfRule type="cellIs" dxfId="8213" priority="640" operator="between">
      <formula>7.6</formula>
      <formula>8</formula>
    </cfRule>
    <cfRule type="cellIs" dxfId="8212" priority="641" operator="greaterThan">
      <formula>8</formula>
    </cfRule>
    <cfRule type="cellIs" dxfId="8211" priority="642" operator="lessThan">
      <formula>7.6</formula>
    </cfRule>
  </conditionalFormatting>
  <conditionalFormatting sqref="J308">
    <cfRule type="cellIs" dxfId="8210" priority="638" operator="greaterThan">
      <formula>0.03</formula>
    </cfRule>
    <cfRule type="cellIs" dxfId="8209" priority="639" operator="lessThanOrEqual">
      <formula>0.03</formula>
    </cfRule>
  </conditionalFormatting>
  <conditionalFormatting sqref="K316">
    <cfRule type="cellIs" dxfId="8208" priority="635" operator="between">
      <formula>7.6</formula>
      <formula>8</formula>
    </cfRule>
    <cfRule type="cellIs" dxfId="8207" priority="636" operator="greaterThan">
      <formula>8</formula>
    </cfRule>
    <cfRule type="cellIs" dxfId="8206" priority="637" operator="lessThan">
      <formula>7.6</formula>
    </cfRule>
  </conditionalFormatting>
  <conditionalFormatting sqref="J316">
    <cfRule type="cellIs" dxfId="8205" priority="633" operator="greaterThan">
      <formula>0.03</formula>
    </cfRule>
    <cfRule type="cellIs" dxfId="8204" priority="634" operator="lessThanOrEqual">
      <formula>0.03</formula>
    </cfRule>
  </conditionalFormatting>
  <conditionalFormatting sqref="K317:K321">
    <cfRule type="cellIs" dxfId="8203" priority="630" operator="between">
      <formula>7.6</formula>
      <formula>8</formula>
    </cfRule>
    <cfRule type="cellIs" dxfId="8202" priority="631" operator="greaterThan">
      <formula>8</formula>
    </cfRule>
    <cfRule type="cellIs" dxfId="8201" priority="632" operator="lessThan">
      <formula>7.6</formula>
    </cfRule>
  </conditionalFormatting>
  <conditionalFormatting sqref="J317:J321">
    <cfRule type="cellIs" dxfId="8200" priority="628" operator="greaterThan">
      <formula>0.03</formula>
    </cfRule>
    <cfRule type="cellIs" dxfId="8199" priority="629" operator="lessThanOrEqual">
      <formula>0.03</formula>
    </cfRule>
  </conditionalFormatting>
  <conditionalFormatting sqref="K322">
    <cfRule type="cellIs" dxfId="8198" priority="625" operator="between">
      <formula>7.6</formula>
      <formula>8</formula>
    </cfRule>
    <cfRule type="cellIs" dxfId="8197" priority="626" operator="greaterThan">
      <formula>8</formula>
    </cfRule>
    <cfRule type="cellIs" dxfId="8196" priority="627" operator="lessThan">
      <formula>7.6</formula>
    </cfRule>
  </conditionalFormatting>
  <conditionalFormatting sqref="J322">
    <cfRule type="cellIs" dxfId="8195" priority="623" operator="greaterThan">
      <formula>0.03</formula>
    </cfRule>
    <cfRule type="cellIs" dxfId="8194" priority="624" operator="lessThanOrEqual">
      <formula>0.03</formula>
    </cfRule>
  </conditionalFormatting>
  <conditionalFormatting sqref="K323">
    <cfRule type="cellIs" dxfId="8193" priority="620" operator="between">
      <formula>7.6</formula>
      <formula>8</formula>
    </cfRule>
    <cfRule type="cellIs" dxfId="8192" priority="621" operator="greaterThan">
      <formula>8</formula>
    </cfRule>
    <cfRule type="cellIs" dxfId="8191" priority="622" operator="lessThan">
      <formula>7.6</formula>
    </cfRule>
  </conditionalFormatting>
  <conditionalFormatting sqref="J323">
    <cfRule type="cellIs" dxfId="8190" priority="618" operator="greaterThan">
      <formula>0.03</formula>
    </cfRule>
    <cfRule type="cellIs" dxfId="8189" priority="619" operator="lessThanOrEqual">
      <formula>0.03</formula>
    </cfRule>
  </conditionalFormatting>
  <conditionalFormatting sqref="K11">
    <cfRule type="cellIs" dxfId="8188" priority="610" operator="between">
      <formula>7.6</formula>
      <formula>8</formula>
    </cfRule>
    <cfRule type="cellIs" dxfId="8187" priority="611" operator="greaterThan">
      <formula>8</formula>
    </cfRule>
    <cfRule type="cellIs" dxfId="8186" priority="612" operator="lessThan">
      <formula>7.6</formula>
    </cfRule>
  </conditionalFormatting>
  <conditionalFormatting sqref="J11">
    <cfRule type="cellIs" dxfId="8185" priority="608" operator="greaterThan">
      <formula>0.03</formula>
    </cfRule>
    <cfRule type="cellIs" dxfId="8184" priority="609" operator="lessThanOrEqual">
      <formula>0.03</formula>
    </cfRule>
  </conditionalFormatting>
  <conditionalFormatting sqref="K110:K111 K115:K116">
    <cfRule type="cellIs" dxfId="8183" priority="600" operator="between">
      <formula>7.6</formula>
      <formula>8</formula>
    </cfRule>
    <cfRule type="cellIs" dxfId="8182" priority="601" operator="greaterThan">
      <formula>8</formula>
    </cfRule>
    <cfRule type="cellIs" dxfId="8181" priority="602" operator="lessThan">
      <formula>7.6</formula>
    </cfRule>
  </conditionalFormatting>
  <conditionalFormatting sqref="J110:J111 J115:J116">
    <cfRule type="cellIs" dxfId="8180" priority="598" operator="greaterThan">
      <formula>0.03</formula>
    </cfRule>
    <cfRule type="cellIs" dxfId="8179" priority="599" operator="lessThanOrEqual">
      <formula>0.03</formula>
    </cfRule>
  </conditionalFormatting>
  <conditionalFormatting sqref="K13">
    <cfRule type="cellIs" dxfId="8178" priority="585" operator="between">
      <formula>7.6</formula>
      <formula>8</formula>
    </cfRule>
    <cfRule type="cellIs" dxfId="8177" priority="586" operator="greaterThan">
      <formula>8</formula>
    </cfRule>
    <cfRule type="cellIs" dxfId="8176" priority="587" operator="lessThan">
      <formula>7.6</formula>
    </cfRule>
  </conditionalFormatting>
  <conditionalFormatting sqref="J13">
    <cfRule type="cellIs" dxfId="8175" priority="583" operator="greaterThan">
      <formula>0.03</formula>
    </cfRule>
    <cfRule type="cellIs" dxfId="8174" priority="584" operator="lessThanOrEqual">
      <formula>0.03</formula>
    </cfRule>
  </conditionalFormatting>
  <conditionalFormatting sqref="K14">
    <cfRule type="cellIs" dxfId="8173" priority="580" operator="between">
      <formula>7.6</formula>
      <formula>8</formula>
    </cfRule>
    <cfRule type="cellIs" dxfId="8172" priority="581" operator="greaterThan">
      <formula>8</formula>
    </cfRule>
    <cfRule type="cellIs" dxfId="8171" priority="582" operator="lessThan">
      <formula>7.6</formula>
    </cfRule>
  </conditionalFormatting>
  <conditionalFormatting sqref="J14">
    <cfRule type="cellIs" dxfId="8170" priority="578" operator="greaterThan">
      <formula>0.03</formula>
    </cfRule>
    <cfRule type="cellIs" dxfId="8169" priority="579" operator="lessThanOrEqual">
      <formula>0.03</formula>
    </cfRule>
  </conditionalFormatting>
  <conditionalFormatting sqref="K245">
    <cfRule type="cellIs" dxfId="8168" priority="570" operator="between">
      <formula>7.6</formula>
      <formula>8</formula>
    </cfRule>
    <cfRule type="cellIs" dxfId="8167" priority="571" operator="greaterThan">
      <formula>8</formula>
    </cfRule>
    <cfRule type="cellIs" dxfId="8166" priority="572" operator="lessThan">
      <formula>7.6</formula>
    </cfRule>
  </conditionalFormatting>
  <conditionalFormatting sqref="J245">
    <cfRule type="cellIs" dxfId="8165" priority="568" operator="greaterThan">
      <formula>0.03</formula>
    </cfRule>
    <cfRule type="cellIs" dxfId="8164" priority="569" operator="lessThanOrEqual">
      <formula>0.03</formula>
    </cfRule>
  </conditionalFormatting>
  <conditionalFormatting sqref="K246">
    <cfRule type="cellIs" dxfId="8163" priority="560" operator="between">
      <formula>7.6</formula>
      <formula>8</formula>
    </cfRule>
    <cfRule type="cellIs" dxfId="8162" priority="561" operator="greaterThan">
      <formula>8</formula>
    </cfRule>
    <cfRule type="cellIs" dxfId="8161" priority="562" operator="lessThan">
      <formula>7.6</formula>
    </cfRule>
  </conditionalFormatting>
  <conditionalFormatting sqref="J246">
    <cfRule type="cellIs" dxfId="8160" priority="558" operator="greaterThan">
      <formula>0.03</formula>
    </cfRule>
    <cfRule type="cellIs" dxfId="8159" priority="559" operator="lessThanOrEqual">
      <formula>0.03</formula>
    </cfRule>
  </conditionalFormatting>
  <conditionalFormatting sqref="K247">
    <cfRule type="cellIs" dxfId="8158" priority="545" operator="between">
      <formula>7.6</formula>
      <formula>8</formula>
    </cfRule>
    <cfRule type="cellIs" dxfId="8157" priority="546" operator="greaterThan">
      <formula>8</formula>
    </cfRule>
    <cfRule type="cellIs" dxfId="8156" priority="547" operator="lessThan">
      <formula>7.6</formula>
    </cfRule>
  </conditionalFormatting>
  <conditionalFormatting sqref="J247">
    <cfRule type="cellIs" dxfId="8155" priority="543" operator="greaterThan">
      <formula>0.03</formula>
    </cfRule>
    <cfRule type="cellIs" dxfId="8154" priority="544" operator="lessThanOrEqual">
      <formula>0.03</formula>
    </cfRule>
  </conditionalFormatting>
  <conditionalFormatting sqref="K248">
    <cfRule type="cellIs" dxfId="8153" priority="540" operator="between">
      <formula>7.6</formula>
      <formula>8</formula>
    </cfRule>
    <cfRule type="cellIs" dxfId="8152" priority="541" operator="greaterThan">
      <formula>8</formula>
    </cfRule>
    <cfRule type="cellIs" dxfId="8151" priority="542" operator="lessThan">
      <formula>7.6</formula>
    </cfRule>
  </conditionalFormatting>
  <conditionalFormatting sqref="J248">
    <cfRule type="cellIs" dxfId="8150" priority="538" operator="greaterThan">
      <formula>0.03</formula>
    </cfRule>
    <cfRule type="cellIs" dxfId="8149" priority="539" operator="lessThanOrEqual">
      <formula>0.03</formula>
    </cfRule>
  </conditionalFormatting>
  <conditionalFormatting sqref="K122:K124 K243:K244 K130 K132 K126:K127">
    <cfRule type="cellIs" dxfId="8148" priority="535" operator="between">
      <formula>7.6</formula>
      <formula>8</formula>
    </cfRule>
    <cfRule type="cellIs" dxfId="8147" priority="536" operator="greaterThan">
      <formula>8</formula>
    </cfRule>
    <cfRule type="cellIs" dxfId="8146" priority="537" operator="lessThan">
      <formula>7.6</formula>
    </cfRule>
  </conditionalFormatting>
  <conditionalFormatting sqref="J122:J124 J243:J244 J130 J132 J126:J127">
    <cfRule type="cellIs" dxfId="8145" priority="533" operator="greaterThan">
      <formula>0.03</formula>
    </cfRule>
    <cfRule type="cellIs" dxfId="8144" priority="534" operator="lessThanOrEqual">
      <formula>0.03</formula>
    </cfRule>
  </conditionalFormatting>
  <conditionalFormatting sqref="K135 K138">
    <cfRule type="cellIs" dxfId="8143" priority="530" operator="between">
      <formula>7.6</formula>
      <formula>8</formula>
    </cfRule>
    <cfRule type="cellIs" dxfId="8142" priority="531" operator="greaterThan">
      <formula>8</formula>
    </cfRule>
    <cfRule type="cellIs" dxfId="8141" priority="532" operator="lessThan">
      <formula>7.6</formula>
    </cfRule>
  </conditionalFormatting>
  <conditionalFormatting sqref="J135 J138">
    <cfRule type="cellIs" dxfId="8140" priority="528" operator="greaterThan">
      <formula>0.03</formula>
    </cfRule>
    <cfRule type="cellIs" dxfId="8139" priority="529" operator="lessThanOrEqual">
      <formula>0.03</formula>
    </cfRule>
  </conditionalFormatting>
  <conditionalFormatting sqref="K10">
    <cfRule type="cellIs" dxfId="8138" priority="525" operator="between">
      <formula>7.6</formula>
      <formula>8</formula>
    </cfRule>
    <cfRule type="cellIs" dxfId="8137" priority="526" operator="greaterThan">
      <formula>8</formula>
    </cfRule>
    <cfRule type="cellIs" dxfId="8136" priority="527" operator="lessThan">
      <formula>7.6</formula>
    </cfRule>
  </conditionalFormatting>
  <conditionalFormatting sqref="J10">
    <cfRule type="cellIs" dxfId="8135" priority="523" operator="greaterThan">
      <formula>0.03</formula>
    </cfRule>
    <cfRule type="cellIs" dxfId="8134" priority="524" operator="lessThanOrEqual">
      <formula>0.03</formula>
    </cfRule>
  </conditionalFormatting>
  <conditionalFormatting sqref="K131">
    <cfRule type="cellIs" dxfId="8133" priority="480" operator="between">
      <formula>7.6</formula>
      <formula>8</formula>
    </cfRule>
    <cfRule type="cellIs" dxfId="8132" priority="481" operator="greaterThan">
      <formula>8</formula>
    </cfRule>
    <cfRule type="cellIs" dxfId="8131" priority="482" operator="lessThan">
      <formula>7.6</formula>
    </cfRule>
  </conditionalFormatting>
  <conditionalFormatting sqref="J131">
    <cfRule type="cellIs" dxfId="8130" priority="478" operator="greaterThan">
      <formula>0.03</formula>
    </cfRule>
    <cfRule type="cellIs" dxfId="8129" priority="479" operator="lessThanOrEqual">
      <formula>0.03</formula>
    </cfRule>
  </conditionalFormatting>
  <conditionalFormatting sqref="K114">
    <cfRule type="cellIs" dxfId="8128" priority="510" operator="between">
      <formula>7.6</formula>
      <formula>8</formula>
    </cfRule>
    <cfRule type="cellIs" dxfId="8127" priority="511" operator="greaterThan">
      <formula>8</formula>
    </cfRule>
    <cfRule type="cellIs" dxfId="8126" priority="512" operator="lessThan">
      <formula>7.6</formula>
    </cfRule>
  </conditionalFormatting>
  <conditionalFormatting sqref="J114">
    <cfRule type="cellIs" dxfId="8125" priority="508" operator="greaterThan">
      <formula>0.03</formula>
    </cfRule>
    <cfRule type="cellIs" dxfId="8124" priority="509" operator="lessThanOrEqual">
      <formula>0.03</formula>
    </cfRule>
  </conditionalFormatting>
  <conditionalFormatting sqref="J234 J237:J238 J240:J242">
    <cfRule type="cellIs" dxfId="8123" priority="503" operator="greaterThan">
      <formula>0.03</formula>
    </cfRule>
    <cfRule type="cellIs" dxfId="8122" priority="504" operator="lessThanOrEqual">
      <formula>0.03</formula>
    </cfRule>
  </conditionalFormatting>
  <conditionalFormatting sqref="K234 K237:K238 K240:K242">
    <cfRule type="cellIs" dxfId="8121" priority="505" operator="between">
      <formula>7.6</formula>
      <formula>8</formula>
    </cfRule>
    <cfRule type="cellIs" dxfId="8120" priority="506" operator="greaterThan">
      <formula>8</formula>
    </cfRule>
    <cfRule type="cellIs" dxfId="8119" priority="507" operator="lessThan">
      <formula>7.6</formula>
    </cfRule>
  </conditionalFormatting>
  <conditionalFormatting sqref="K133">
    <cfRule type="cellIs" dxfId="8118" priority="490" operator="between">
      <formula>7.6</formula>
      <formula>8</formula>
    </cfRule>
    <cfRule type="cellIs" dxfId="8117" priority="491" operator="greaterThan">
      <formula>8</formula>
    </cfRule>
    <cfRule type="cellIs" dxfId="8116" priority="492" operator="lessThan">
      <formula>7.6</formula>
    </cfRule>
  </conditionalFormatting>
  <conditionalFormatting sqref="J133">
    <cfRule type="cellIs" dxfId="8115" priority="488" operator="greaterThan">
      <formula>0.03</formula>
    </cfRule>
    <cfRule type="cellIs" dxfId="8114" priority="489" operator="lessThanOrEqual">
      <formula>0.03</formula>
    </cfRule>
  </conditionalFormatting>
  <conditionalFormatting sqref="K128">
    <cfRule type="cellIs" dxfId="8113" priority="500" operator="between">
      <formula>7.6</formula>
      <formula>8</formula>
    </cfRule>
    <cfRule type="cellIs" dxfId="8112" priority="501" operator="greaterThan">
      <formula>8</formula>
    </cfRule>
    <cfRule type="cellIs" dxfId="8111" priority="502" operator="lessThan">
      <formula>7.6</formula>
    </cfRule>
  </conditionalFormatting>
  <conditionalFormatting sqref="J128">
    <cfRule type="cellIs" dxfId="8110" priority="498" operator="greaterThan">
      <formula>0.03</formula>
    </cfRule>
    <cfRule type="cellIs" dxfId="8109" priority="499" operator="lessThanOrEqual">
      <formula>0.03</formula>
    </cfRule>
  </conditionalFormatting>
  <conditionalFormatting sqref="K129">
    <cfRule type="cellIs" dxfId="8108" priority="495" operator="between">
      <formula>7.6</formula>
      <formula>8</formula>
    </cfRule>
    <cfRule type="cellIs" dxfId="8107" priority="496" operator="greaterThan">
      <formula>8</formula>
    </cfRule>
    <cfRule type="cellIs" dxfId="8106" priority="497" operator="lessThan">
      <formula>7.6</formula>
    </cfRule>
  </conditionalFormatting>
  <conditionalFormatting sqref="J129">
    <cfRule type="cellIs" dxfId="8105" priority="493" operator="greaterThan">
      <formula>0.03</formula>
    </cfRule>
    <cfRule type="cellIs" dxfId="8104" priority="494" operator="lessThanOrEqual">
      <formula>0.03</formula>
    </cfRule>
  </conditionalFormatting>
  <conditionalFormatting sqref="K136">
    <cfRule type="cellIs" dxfId="8103" priority="485" operator="between">
      <formula>7.6</formula>
      <formula>8</formula>
    </cfRule>
    <cfRule type="cellIs" dxfId="8102" priority="486" operator="greaterThan">
      <formula>8</formula>
    </cfRule>
    <cfRule type="cellIs" dxfId="8101" priority="487" operator="lessThan">
      <formula>7.6</formula>
    </cfRule>
  </conditionalFormatting>
  <conditionalFormatting sqref="J136">
    <cfRule type="cellIs" dxfId="8100" priority="483" operator="greaterThan">
      <formula>0.03</formula>
    </cfRule>
    <cfRule type="cellIs" dxfId="8099" priority="484" operator="lessThanOrEqual">
      <formula>0.03</formula>
    </cfRule>
  </conditionalFormatting>
  <conditionalFormatting sqref="J235">
    <cfRule type="cellIs" dxfId="8098" priority="473" operator="greaterThan">
      <formula>0.03</formula>
    </cfRule>
    <cfRule type="cellIs" dxfId="8097" priority="474" operator="lessThanOrEqual">
      <formula>0.03</formula>
    </cfRule>
  </conditionalFormatting>
  <conditionalFormatting sqref="K235">
    <cfRule type="cellIs" dxfId="8096" priority="475" operator="between">
      <formula>7.6</formula>
      <formula>8</formula>
    </cfRule>
    <cfRule type="cellIs" dxfId="8095" priority="476" operator="greaterThan">
      <formula>8</formula>
    </cfRule>
    <cfRule type="cellIs" dxfId="8094" priority="477" operator="lessThan">
      <formula>7.6</formula>
    </cfRule>
  </conditionalFormatting>
  <conditionalFormatting sqref="K139">
    <cfRule type="cellIs" dxfId="8093" priority="470" operator="between">
      <formula>7.6</formula>
      <formula>8</formula>
    </cfRule>
    <cfRule type="cellIs" dxfId="8092" priority="471" operator="greaterThan">
      <formula>8</formula>
    </cfRule>
    <cfRule type="cellIs" dxfId="8091" priority="472" operator="lessThan">
      <formula>7.6</formula>
    </cfRule>
  </conditionalFormatting>
  <conditionalFormatting sqref="J139">
    <cfRule type="cellIs" dxfId="8090" priority="468" operator="greaterThan">
      <formula>0.03</formula>
    </cfRule>
    <cfRule type="cellIs" dxfId="8089" priority="469" operator="lessThanOrEqual">
      <formula>0.03</formula>
    </cfRule>
  </conditionalFormatting>
  <conditionalFormatting sqref="K141:K142 K144:K145 K147:K149 K151:K153">
    <cfRule type="cellIs" dxfId="8088" priority="465" operator="between">
      <formula>7.6</formula>
      <formula>8</formula>
    </cfRule>
    <cfRule type="cellIs" dxfId="8087" priority="466" operator="greaterThan">
      <formula>8</formula>
    </cfRule>
    <cfRule type="cellIs" dxfId="8086" priority="467" operator="lessThan">
      <formula>7.6</formula>
    </cfRule>
  </conditionalFormatting>
  <conditionalFormatting sqref="J141:J142 J144:J145 J147:J149 J151:J153">
    <cfRule type="cellIs" dxfId="8085" priority="463" operator="greaterThan">
      <formula>0.03</formula>
    </cfRule>
    <cfRule type="cellIs" dxfId="8084" priority="464" operator="lessThanOrEqual">
      <formula>0.03</formula>
    </cfRule>
  </conditionalFormatting>
  <conditionalFormatting sqref="K249">
    <cfRule type="cellIs" dxfId="8083" priority="455" operator="between">
      <formula>7.6</formula>
      <formula>8</formula>
    </cfRule>
    <cfRule type="cellIs" dxfId="8082" priority="456" operator="greaterThan">
      <formula>8</formula>
    </cfRule>
    <cfRule type="cellIs" dxfId="8081" priority="457" operator="lessThan">
      <formula>7.6</formula>
    </cfRule>
  </conditionalFormatting>
  <conditionalFormatting sqref="J249">
    <cfRule type="cellIs" dxfId="8080" priority="453" operator="greaterThan">
      <formula>0.03</formula>
    </cfRule>
    <cfRule type="cellIs" dxfId="8079" priority="454" operator="lessThanOrEqual">
      <formula>0.03</formula>
    </cfRule>
  </conditionalFormatting>
  <conditionalFormatting sqref="K236">
    <cfRule type="cellIs" dxfId="8078" priority="450" operator="between">
      <formula>7.6</formula>
      <formula>8</formula>
    </cfRule>
    <cfRule type="cellIs" dxfId="8077" priority="451" operator="greaterThan">
      <formula>8</formula>
    </cfRule>
    <cfRule type="cellIs" dxfId="8076" priority="452" operator="lessThan">
      <formula>7.6</formula>
    </cfRule>
  </conditionalFormatting>
  <conditionalFormatting sqref="J236">
    <cfRule type="cellIs" dxfId="8075" priority="448" operator="greaterThan">
      <formula>0.03</formula>
    </cfRule>
    <cfRule type="cellIs" dxfId="8074" priority="449" operator="lessThanOrEqual">
      <formula>0.03</formula>
    </cfRule>
  </conditionalFormatting>
  <conditionalFormatting sqref="K198">
    <cfRule type="cellIs" dxfId="8073" priority="445" operator="between">
      <formula>7.6</formula>
      <formula>8</formula>
    </cfRule>
    <cfRule type="cellIs" dxfId="8072" priority="446" operator="greaterThan">
      <formula>8</formula>
    </cfRule>
    <cfRule type="cellIs" dxfId="8071" priority="447" operator="lessThan">
      <formula>7.6</formula>
    </cfRule>
  </conditionalFormatting>
  <conditionalFormatting sqref="J198">
    <cfRule type="cellIs" dxfId="8070" priority="443" operator="greaterThan">
      <formula>0.03</formula>
    </cfRule>
    <cfRule type="cellIs" dxfId="8069" priority="444" operator="lessThanOrEqual">
      <formula>0.03</formula>
    </cfRule>
  </conditionalFormatting>
  <conditionalFormatting sqref="K220">
    <cfRule type="cellIs" dxfId="8068" priority="440" operator="between">
      <formula>7.6</formula>
      <formula>8</formula>
    </cfRule>
    <cfRule type="cellIs" dxfId="8067" priority="441" operator="greaterThan">
      <formula>8</formula>
    </cfRule>
    <cfRule type="cellIs" dxfId="8066" priority="442" operator="lessThan">
      <formula>7.6</formula>
    </cfRule>
  </conditionalFormatting>
  <conditionalFormatting sqref="J220">
    <cfRule type="cellIs" dxfId="8065" priority="438" operator="greaterThan">
      <formula>0.03</formula>
    </cfRule>
    <cfRule type="cellIs" dxfId="8064" priority="439" operator="lessThanOrEqual">
      <formula>0.03</formula>
    </cfRule>
  </conditionalFormatting>
  <conditionalFormatting sqref="K159:K160">
    <cfRule type="cellIs" dxfId="8063" priority="420" operator="between">
      <formula>7.6</formula>
      <formula>8</formula>
    </cfRule>
    <cfRule type="cellIs" dxfId="8062" priority="421" operator="greaterThan">
      <formula>8</formula>
    </cfRule>
    <cfRule type="cellIs" dxfId="8061" priority="422" operator="lessThan">
      <formula>7.6</formula>
    </cfRule>
  </conditionalFormatting>
  <conditionalFormatting sqref="J159:J160">
    <cfRule type="cellIs" dxfId="8060" priority="418" operator="greaterThan">
      <formula>0.03</formula>
    </cfRule>
    <cfRule type="cellIs" dxfId="8059" priority="419" operator="lessThanOrEqual">
      <formula>0.03</formula>
    </cfRule>
  </conditionalFormatting>
  <conditionalFormatting sqref="K156">
    <cfRule type="cellIs" dxfId="8058" priority="435" operator="between">
      <formula>7.6</formula>
      <formula>8</formula>
    </cfRule>
    <cfRule type="cellIs" dxfId="8057" priority="436" operator="greaterThan">
      <formula>8</formula>
    </cfRule>
    <cfRule type="cellIs" dxfId="8056" priority="437" operator="lessThan">
      <formula>7.6</formula>
    </cfRule>
  </conditionalFormatting>
  <conditionalFormatting sqref="J156">
    <cfRule type="cellIs" dxfId="8055" priority="433" operator="greaterThan">
      <formula>0.03</formula>
    </cfRule>
    <cfRule type="cellIs" dxfId="8054" priority="434" operator="lessThanOrEqual">
      <formula>0.03</formula>
    </cfRule>
  </conditionalFormatting>
  <conditionalFormatting sqref="K157 K177">
    <cfRule type="cellIs" dxfId="8053" priority="430" operator="between">
      <formula>7.6</formula>
      <formula>8</formula>
    </cfRule>
    <cfRule type="cellIs" dxfId="8052" priority="431" operator="greaterThan">
      <formula>8</formula>
    </cfRule>
    <cfRule type="cellIs" dxfId="8051" priority="432" operator="lessThan">
      <formula>7.6</formula>
    </cfRule>
  </conditionalFormatting>
  <conditionalFormatting sqref="J157 J177">
    <cfRule type="cellIs" dxfId="8050" priority="428" operator="greaterThan">
      <formula>0.03</formula>
    </cfRule>
    <cfRule type="cellIs" dxfId="8049" priority="429" operator="lessThanOrEqual">
      <formula>0.03</formula>
    </cfRule>
  </conditionalFormatting>
  <conditionalFormatting sqref="K155">
    <cfRule type="cellIs" dxfId="8048" priority="425" operator="between">
      <formula>7.6</formula>
      <formula>8</formula>
    </cfRule>
    <cfRule type="cellIs" dxfId="8047" priority="426" operator="greaterThan">
      <formula>8</formula>
    </cfRule>
    <cfRule type="cellIs" dxfId="8046" priority="427" operator="lessThan">
      <formula>7.6</formula>
    </cfRule>
  </conditionalFormatting>
  <conditionalFormatting sqref="J155">
    <cfRule type="cellIs" dxfId="8045" priority="423" operator="greaterThan">
      <formula>0.03</formula>
    </cfRule>
    <cfRule type="cellIs" dxfId="8044" priority="424" operator="lessThanOrEqual">
      <formula>0.03</formula>
    </cfRule>
  </conditionalFormatting>
  <conditionalFormatting sqref="K217:K219">
    <cfRule type="cellIs" dxfId="8043" priority="415" operator="between">
      <formula>7.6</formula>
      <formula>8</formula>
    </cfRule>
    <cfRule type="cellIs" dxfId="8042" priority="416" operator="greaterThan">
      <formula>8</formula>
    </cfRule>
    <cfRule type="cellIs" dxfId="8041" priority="417" operator="lessThan">
      <formula>7.6</formula>
    </cfRule>
  </conditionalFormatting>
  <conditionalFormatting sqref="J217:J219">
    <cfRule type="cellIs" dxfId="8040" priority="413" operator="greaterThan">
      <formula>0.03</formula>
    </cfRule>
    <cfRule type="cellIs" dxfId="8039" priority="414" operator="lessThanOrEqual">
      <formula>0.03</formula>
    </cfRule>
  </conditionalFormatting>
  <conditionalFormatting sqref="K161">
    <cfRule type="cellIs" dxfId="8038" priority="410" operator="between">
      <formula>7.6</formula>
      <formula>8</formula>
    </cfRule>
    <cfRule type="cellIs" dxfId="8037" priority="411" operator="greaterThan">
      <formula>8</formula>
    </cfRule>
    <cfRule type="cellIs" dxfId="8036" priority="412" operator="lessThan">
      <formula>7.6</formula>
    </cfRule>
  </conditionalFormatting>
  <conditionalFormatting sqref="J161">
    <cfRule type="cellIs" dxfId="8035" priority="408" operator="greaterThan">
      <formula>0.03</formula>
    </cfRule>
    <cfRule type="cellIs" dxfId="8034" priority="409" operator="lessThanOrEqual">
      <formula>0.03</formula>
    </cfRule>
  </conditionalFormatting>
  <conditionalFormatting sqref="K239">
    <cfRule type="cellIs" dxfId="8033" priority="405" operator="between">
      <formula>7.6</formula>
      <formula>8</formula>
    </cfRule>
    <cfRule type="cellIs" dxfId="8032" priority="406" operator="greaterThan">
      <formula>8</formula>
    </cfRule>
    <cfRule type="cellIs" dxfId="8031" priority="407" operator="lessThan">
      <formula>7.6</formula>
    </cfRule>
  </conditionalFormatting>
  <conditionalFormatting sqref="J239">
    <cfRule type="cellIs" dxfId="8030" priority="403" operator="greaterThan">
      <formula>0.03</formula>
    </cfRule>
    <cfRule type="cellIs" dxfId="8029" priority="404" operator="lessThanOrEqual">
      <formula>0.03</formula>
    </cfRule>
  </conditionalFormatting>
  <conditionalFormatting sqref="K158">
    <cfRule type="cellIs" dxfId="8028" priority="400" operator="between">
      <formula>7.6</formula>
      <formula>8</formula>
    </cfRule>
    <cfRule type="cellIs" dxfId="8027" priority="401" operator="greaterThan">
      <formula>8</formula>
    </cfRule>
    <cfRule type="cellIs" dxfId="8026" priority="402" operator="lessThan">
      <formula>7.6</formula>
    </cfRule>
  </conditionalFormatting>
  <conditionalFormatting sqref="J158">
    <cfRule type="cellIs" dxfId="8025" priority="398" operator="greaterThan">
      <formula>0.03</formula>
    </cfRule>
    <cfRule type="cellIs" dxfId="8024" priority="399" operator="lessThanOrEqual">
      <formula>0.03</formula>
    </cfRule>
  </conditionalFormatting>
  <conditionalFormatting sqref="K200:K201">
    <cfRule type="cellIs" dxfId="8023" priority="395" operator="between">
      <formula>7.6</formula>
      <formula>8</formula>
    </cfRule>
    <cfRule type="cellIs" dxfId="8022" priority="396" operator="greaterThan">
      <formula>8</formula>
    </cfRule>
    <cfRule type="cellIs" dxfId="8021" priority="397" operator="lessThan">
      <formula>7.6</formula>
    </cfRule>
  </conditionalFormatting>
  <conditionalFormatting sqref="J200:J201">
    <cfRule type="cellIs" dxfId="8020" priority="393" operator="greaterThan">
      <formula>0.03</formula>
    </cfRule>
    <cfRule type="cellIs" dxfId="8019" priority="394" operator="lessThanOrEqual">
      <formula>0.03</formula>
    </cfRule>
  </conditionalFormatting>
  <conditionalFormatting sqref="K176">
    <cfRule type="cellIs" dxfId="8018" priority="390" operator="between">
      <formula>7.6</formula>
      <formula>8</formula>
    </cfRule>
    <cfRule type="cellIs" dxfId="8017" priority="391" operator="greaterThan">
      <formula>8</formula>
    </cfRule>
    <cfRule type="cellIs" dxfId="8016" priority="392" operator="lessThan">
      <formula>7.6</formula>
    </cfRule>
  </conditionalFormatting>
  <conditionalFormatting sqref="J176">
    <cfRule type="cellIs" dxfId="8015" priority="388" operator="greaterThan">
      <formula>0.03</formula>
    </cfRule>
    <cfRule type="cellIs" dxfId="8014" priority="389" operator="lessThanOrEqual">
      <formula>0.03</formula>
    </cfRule>
  </conditionalFormatting>
  <conditionalFormatting sqref="K171 K174">
    <cfRule type="cellIs" dxfId="8013" priority="385" operator="between">
      <formula>7.6</formula>
      <formula>8</formula>
    </cfRule>
    <cfRule type="cellIs" dxfId="8012" priority="386" operator="greaterThan">
      <formula>8</formula>
    </cfRule>
    <cfRule type="cellIs" dxfId="8011" priority="387" operator="lessThan">
      <formula>7.6</formula>
    </cfRule>
  </conditionalFormatting>
  <conditionalFormatting sqref="J171 J174">
    <cfRule type="cellIs" dxfId="8010" priority="383" operator="greaterThan">
      <formula>0.03</formula>
    </cfRule>
    <cfRule type="cellIs" dxfId="8009" priority="384" operator="lessThanOrEqual">
      <formula>0.03</formula>
    </cfRule>
  </conditionalFormatting>
  <conditionalFormatting sqref="K172 K175">
    <cfRule type="cellIs" dxfId="8008" priority="380" operator="between">
      <formula>7.6</formula>
      <formula>8</formula>
    </cfRule>
    <cfRule type="cellIs" dxfId="8007" priority="381" operator="greaterThan">
      <formula>8</formula>
    </cfRule>
    <cfRule type="cellIs" dxfId="8006" priority="382" operator="lessThan">
      <formula>7.6</formula>
    </cfRule>
  </conditionalFormatting>
  <conditionalFormatting sqref="J172 J175">
    <cfRule type="cellIs" dxfId="8005" priority="378" operator="greaterThan">
      <formula>0.03</formula>
    </cfRule>
    <cfRule type="cellIs" dxfId="8004" priority="379" operator="lessThanOrEqual">
      <formula>0.03</formula>
    </cfRule>
  </conditionalFormatting>
  <conditionalFormatting sqref="K173">
    <cfRule type="cellIs" dxfId="8003" priority="375" operator="between">
      <formula>7.6</formula>
      <formula>8</formula>
    </cfRule>
    <cfRule type="cellIs" dxfId="8002" priority="376" operator="greaterThan">
      <formula>8</formula>
    </cfRule>
    <cfRule type="cellIs" dxfId="8001" priority="377" operator="lessThan">
      <formula>7.6</formula>
    </cfRule>
  </conditionalFormatting>
  <conditionalFormatting sqref="J173">
    <cfRule type="cellIs" dxfId="8000" priority="373" operator="greaterThan">
      <formula>0.03</formula>
    </cfRule>
    <cfRule type="cellIs" dxfId="7999" priority="374" operator="lessThanOrEqual">
      <formula>0.03</formula>
    </cfRule>
  </conditionalFormatting>
  <conditionalFormatting sqref="K178:K185">
    <cfRule type="cellIs" dxfId="7998" priority="370" operator="between">
      <formula>7.6</formula>
      <formula>8</formula>
    </cfRule>
    <cfRule type="cellIs" dxfId="7997" priority="371" operator="greaterThan">
      <formula>8</formula>
    </cfRule>
    <cfRule type="cellIs" dxfId="7996" priority="372" operator="lessThan">
      <formula>7.6</formula>
    </cfRule>
  </conditionalFormatting>
  <conditionalFormatting sqref="J178:J185">
    <cfRule type="cellIs" dxfId="7995" priority="368" operator="greaterThan">
      <formula>0.03</formula>
    </cfRule>
    <cfRule type="cellIs" dxfId="7994" priority="369" operator="lessThanOrEqual">
      <formula>0.03</formula>
    </cfRule>
  </conditionalFormatting>
  <conditionalFormatting sqref="K252">
    <cfRule type="cellIs" dxfId="7993" priority="365" operator="between">
      <formula>7.6</formula>
      <formula>8</formula>
    </cfRule>
    <cfRule type="cellIs" dxfId="7992" priority="366" operator="greaterThan">
      <formula>8</formula>
    </cfRule>
    <cfRule type="cellIs" dxfId="7991" priority="367" operator="lessThan">
      <formula>7.6</formula>
    </cfRule>
  </conditionalFormatting>
  <conditionalFormatting sqref="J252">
    <cfRule type="cellIs" dxfId="7990" priority="363" operator="greaterThan">
      <formula>0.03</formula>
    </cfRule>
    <cfRule type="cellIs" dxfId="7989" priority="364" operator="lessThanOrEqual">
      <formula>0.03</formula>
    </cfRule>
  </conditionalFormatting>
  <conditionalFormatting sqref="K169">
    <cfRule type="cellIs" dxfId="7988" priority="360" operator="between">
      <formula>7.6</formula>
      <formula>8</formula>
    </cfRule>
    <cfRule type="cellIs" dxfId="7987" priority="361" operator="greaterThan">
      <formula>8</formula>
    </cfRule>
    <cfRule type="cellIs" dxfId="7986" priority="362" operator="lessThan">
      <formula>7.6</formula>
    </cfRule>
  </conditionalFormatting>
  <conditionalFormatting sqref="J169">
    <cfRule type="cellIs" dxfId="7985" priority="358" operator="greaterThan">
      <formula>0.03</formula>
    </cfRule>
    <cfRule type="cellIs" dxfId="7984" priority="359" operator="lessThanOrEqual">
      <formula>0.03</formula>
    </cfRule>
  </conditionalFormatting>
  <conditionalFormatting sqref="K170">
    <cfRule type="cellIs" dxfId="7983" priority="355" operator="between">
      <formula>7.6</formula>
      <formula>8</formula>
    </cfRule>
    <cfRule type="cellIs" dxfId="7982" priority="356" operator="greaterThan">
      <formula>8</formula>
    </cfRule>
    <cfRule type="cellIs" dxfId="7981" priority="357" operator="lessThan">
      <formula>7.6</formula>
    </cfRule>
  </conditionalFormatting>
  <conditionalFormatting sqref="J170">
    <cfRule type="cellIs" dxfId="7980" priority="353" operator="greaterThan">
      <formula>0.03</formula>
    </cfRule>
    <cfRule type="cellIs" dxfId="7979" priority="354" operator="lessThanOrEqual">
      <formula>0.03</formula>
    </cfRule>
  </conditionalFormatting>
  <conditionalFormatting sqref="K186:K192">
    <cfRule type="cellIs" dxfId="7978" priority="350" operator="between">
      <formula>7.6</formula>
      <formula>8</formula>
    </cfRule>
    <cfRule type="cellIs" dxfId="7977" priority="351" operator="greaterThan">
      <formula>8</formula>
    </cfRule>
    <cfRule type="cellIs" dxfId="7976" priority="352" operator="lessThan">
      <formula>7.6</formula>
    </cfRule>
  </conditionalFormatting>
  <conditionalFormatting sqref="J186:J192">
    <cfRule type="cellIs" dxfId="7975" priority="348" operator="greaterThan">
      <formula>0.03</formula>
    </cfRule>
    <cfRule type="cellIs" dxfId="7974" priority="349" operator="lessThanOrEqual">
      <formula>0.03</formula>
    </cfRule>
  </conditionalFormatting>
  <conditionalFormatting sqref="K193">
    <cfRule type="cellIs" dxfId="7973" priority="345" operator="between">
      <formula>7.6</formula>
      <formula>8</formula>
    </cfRule>
    <cfRule type="cellIs" dxfId="7972" priority="346" operator="greaterThan">
      <formula>8</formula>
    </cfRule>
    <cfRule type="cellIs" dxfId="7971" priority="347" operator="lessThan">
      <formula>7.6</formula>
    </cfRule>
  </conditionalFormatting>
  <conditionalFormatting sqref="J193">
    <cfRule type="cellIs" dxfId="7970" priority="343" operator="greaterThan">
      <formula>0.03</formula>
    </cfRule>
    <cfRule type="cellIs" dxfId="7969" priority="344" operator="lessThanOrEqual">
      <formula>0.03</formula>
    </cfRule>
  </conditionalFormatting>
  <conditionalFormatting sqref="K194:K197">
    <cfRule type="cellIs" dxfId="7968" priority="340" operator="between">
      <formula>7.6</formula>
      <formula>8</formula>
    </cfRule>
    <cfRule type="cellIs" dxfId="7967" priority="341" operator="greaterThan">
      <formula>8</formula>
    </cfRule>
    <cfRule type="cellIs" dxfId="7966" priority="342" operator="lessThan">
      <formula>7.6</formula>
    </cfRule>
  </conditionalFormatting>
  <conditionalFormatting sqref="J194:J197">
    <cfRule type="cellIs" dxfId="7965" priority="338" operator="greaterThan">
      <formula>0.03</formula>
    </cfRule>
    <cfRule type="cellIs" dxfId="7964" priority="339" operator="lessThanOrEqual">
      <formula>0.03</formula>
    </cfRule>
  </conditionalFormatting>
  <conditionalFormatting sqref="K5:K7">
    <cfRule type="cellIs" dxfId="7963" priority="325" operator="between">
      <formula>7.6</formula>
      <formula>8</formula>
    </cfRule>
    <cfRule type="cellIs" dxfId="7962" priority="326" operator="greaterThan">
      <formula>8</formula>
    </cfRule>
    <cfRule type="cellIs" dxfId="7961" priority="327" operator="lessThan">
      <formula>7.6</formula>
    </cfRule>
  </conditionalFormatting>
  <conditionalFormatting sqref="J5:J7">
    <cfRule type="cellIs" dxfId="7960" priority="323" operator="greaterThan">
      <formula>0.03</formula>
    </cfRule>
    <cfRule type="cellIs" dxfId="7959" priority="324" operator="lessThanOrEqual">
      <formula>0.03</formula>
    </cfRule>
  </conditionalFormatting>
  <conditionalFormatting sqref="K8">
    <cfRule type="cellIs" dxfId="7958" priority="320" operator="between">
      <formula>7.6</formula>
      <formula>8</formula>
    </cfRule>
    <cfRule type="cellIs" dxfId="7957" priority="321" operator="greaterThan">
      <formula>8</formula>
    </cfRule>
    <cfRule type="cellIs" dxfId="7956" priority="322" operator="lessThan">
      <formula>7.6</formula>
    </cfRule>
  </conditionalFormatting>
  <conditionalFormatting sqref="J8">
    <cfRule type="cellIs" dxfId="7955" priority="318" operator="greaterThan">
      <formula>0.03</formula>
    </cfRule>
    <cfRule type="cellIs" dxfId="7954" priority="319" operator="lessThanOrEqual">
      <formula>0.03</formula>
    </cfRule>
  </conditionalFormatting>
  <conditionalFormatting sqref="K4">
    <cfRule type="cellIs" dxfId="7953" priority="315" operator="between">
      <formula>7.6</formula>
      <formula>8</formula>
    </cfRule>
    <cfRule type="cellIs" dxfId="7952" priority="316" operator="greaterThan">
      <formula>8</formula>
    </cfRule>
    <cfRule type="cellIs" dxfId="7951" priority="317" operator="lessThan">
      <formula>7.6</formula>
    </cfRule>
  </conditionalFormatting>
  <conditionalFormatting sqref="J4">
    <cfRule type="cellIs" dxfId="7950" priority="311" operator="greaterThan">
      <formula>0.03</formula>
    </cfRule>
    <cfRule type="cellIs" dxfId="7949" priority="312" operator="lessThanOrEqual">
      <formula>0.03</formula>
    </cfRule>
  </conditionalFormatting>
  <conditionalFormatting sqref="K9">
    <cfRule type="cellIs" dxfId="7948" priority="308" operator="between">
      <formula>7.6</formula>
      <formula>8</formula>
    </cfRule>
    <cfRule type="cellIs" dxfId="7947" priority="309" operator="greaterThan">
      <formula>8</formula>
    </cfRule>
    <cfRule type="cellIs" dxfId="7946" priority="310" operator="lessThan">
      <formula>7.6</formula>
    </cfRule>
  </conditionalFormatting>
  <conditionalFormatting sqref="J9">
    <cfRule type="cellIs" dxfId="7945" priority="306" operator="greaterThan">
      <formula>0.03</formula>
    </cfRule>
    <cfRule type="cellIs" dxfId="7944" priority="307" operator="lessThanOrEqual">
      <formula>0.03</formula>
    </cfRule>
  </conditionalFormatting>
  <conditionalFormatting sqref="K12">
    <cfRule type="cellIs" dxfId="7943" priority="303" operator="between">
      <formula>7.6</formula>
      <formula>8</formula>
    </cfRule>
    <cfRule type="cellIs" dxfId="7942" priority="304" operator="greaterThan">
      <formula>8</formula>
    </cfRule>
    <cfRule type="cellIs" dxfId="7941" priority="305" operator="lessThan">
      <formula>7.6</formula>
    </cfRule>
  </conditionalFormatting>
  <conditionalFormatting sqref="J12">
    <cfRule type="cellIs" dxfId="7940" priority="301" operator="greaterThan">
      <formula>0.03</formula>
    </cfRule>
    <cfRule type="cellIs" dxfId="7939" priority="302" operator="lessThanOrEqual">
      <formula>0.03</formula>
    </cfRule>
  </conditionalFormatting>
  <conditionalFormatting sqref="K15:K18">
    <cfRule type="cellIs" dxfId="7938" priority="298" operator="between">
      <formula>7.6</formula>
      <formula>8</formula>
    </cfRule>
    <cfRule type="cellIs" dxfId="7937" priority="299" operator="greaterThan">
      <formula>8</formula>
    </cfRule>
    <cfRule type="cellIs" dxfId="7936" priority="300" operator="lessThan">
      <formula>7.6</formula>
    </cfRule>
  </conditionalFormatting>
  <conditionalFormatting sqref="J15:J18">
    <cfRule type="cellIs" dxfId="7935" priority="296" operator="greaterThan">
      <formula>0.03</formula>
    </cfRule>
    <cfRule type="cellIs" dxfId="7934" priority="297" operator="lessThanOrEqual">
      <formula>0.03</formula>
    </cfRule>
  </conditionalFormatting>
  <conditionalFormatting sqref="K19">
    <cfRule type="cellIs" dxfId="7933" priority="278" operator="between">
      <formula>7.6</formula>
      <formula>8</formula>
    </cfRule>
    <cfRule type="cellIs" dxfId="7932" priority="279" operator="greaterThan">
      <formula>8</formula>
    </cfRule>
    <cfRule type="cellIs" dxfId="7931" priority="280" operator="lessThan">
      <formula>7.6</formula>
    </cfRule>
  </conditionalFormatting>
  <conditionalFormatting sqref="J19">
    <cfRule type="cellIs" dxfId="7930" priority="276" operator="greaterThan">
      <formula>0.03</formula>
    </cfRule>
    <cfRule type="cellIs" dxfId="7929" priority="277" operator="lessThanOrEqual">
      <formula>0.03</formula>
    </cfRule>
  </conditionalFormatting>
  <conditionalFormatting sqref="K20">
    <cfRule type="cellIs" dxfId="7928" priority="273" operator="between">
      <formula>7.6</formula>
      <formula>8</formula>
    </cfRule>
    <cfRule type="cellIs" dxfId="7927" priority="274" operator="greaterThan">
      <formula>8</formula>
    </cfRule>
    <cfRule type="cellIs" dxfId="7926" priority="275" operator="lessThan">
      <formula>7.6</formula>
    </cfRule>
  </conditionalFormatting>
  <conditionalFormatting sqref="J20">
    <cfRule type="cellIs" dxfId="7925" priority="271" operator="greaterThan">
      <formula>0.03</formula>
    </cfRule>
    <cfRule type="cellIs" dxfId="7924" priority="272" operator="lessThanOrEqual">
      <formula>0.03</formula>
    </cfRule>
  </conditionalFormatting>
  <conditionalFormatting sqref="K21:K23">
    <cfRule type="cellIs" dxfId="7923" priority="268" operator="between">
      <formula>7.6</formula>
      <formula>8</formula>
    </cfRule>
    <cfRule type="cellIs" dxfId="7922" priority="269" operator="greaterThan">
      <formula>8</formula>
    </cfRule>
    <cfRule type="cellIs" dxfId="7921" priority="270" operator="lessThan">
      <formula>7.6</formula>
    </cfRule>
  </conditionalFormatting>
  <conditionalFormatting sqref="J21:J23">
    <cfRule type="cellIs" dxfId="7920" priority="266" operator="greaterThan">
      <formula>0.03</formula>
    </cfRule>
    <cfRule type="cellIs" dxfId="7919" priority="267" operator="lessThanOrEqual">
      <formula>0.03</formula>
    </cfRule>
  </conditionalFormatting>
  <conditionalFormatting sqref="K113">
    <cfRule type="cellIs" dxfId="7918" priority="263" operator="between">
      <formula>7.6</formula>
      <formula>8</formula>
    </cfRule>
    <cfRule type="cellIs" dxfId="7917" priority="264" operator="greaterThan">
      <formula>8</formula>
    </cfRule>
    <cfRule type="cellIs" dxfId="7916" priority="265" operator="lessThan">
      <formula>7.6</formula>
    </cfRule>
  </conditionalFormatting>
  <conditionalFormatting sqref="J113">
    <cfRule type="cellIs" dxfId="7915" priority="261" operator="greaterThan">
      <formula>0.03</formula>
    </cfRule>
    <cfRule type="cellIs" dxfId="7914" priority="262" operator="lessThanOrEqual">
      <formula>0.03</formula>
    </cfRule>
  </conditionalFormatting>
  <conditionalFormatting sqref="J24 J104 J100:J102 J106:J109">
    <cfRule type="cellIs" dxfId="7913" priority="226" operator="greaterThan">
      <formula>0.03</formula>
    </cfRule>
    <cfRule type="cellIs" dxfId="7912" priority="227" operator="lessThanOrEqual">
      <formula>0.03</formula>
    </cfRule>
  </conditionalFormatting>
  <conditionalFormatting sqref="K112">
    <cfRule type="cellIs" dxfId="7911" priority="258" operator="between">
      <formula>7.6</formula>
      <formula>8</formula>
    </cfRule>
    <cfRule type="cellIs" dxfId="7910" priority="259" operator="greaterThan">
      <formula>8</formula>
    </cfRule>
    <cfRule type="cellIs" dxfId="7909" priority="260" operator="lessThan">
      <formula>7.6</formula>
    </cfRule>
  </conditionalFormatting>
  <conditionalFormatting sqref="J112">
    <cfRule type="cellIs" dxfId="7908" priority="256" operator="greaterThan">
      <formula>0.03</formula>
    </cfRule>
    <cfRule type="cellIs" dxfId="7907" priority="257" operator="lessThanOrEqual">
      <formula>0.03</formula>
    </cfRule>
  </conditionalFormatting>
  <conditionalFormatting sqref="K121">
    <cfRule type="cellIs" dxfId="7906" priority="233" operator="between">
      <formula>7.6</formula>
      <formula>8</formula>
    </cfRule>
    <cfRule type="cellIs" dxfId="7905" priority="234" operator="greaterThan">
      <formula>8</formula>
    </cfRule>
    <cfRule type="cellIs" dxfId="7904" priority="235" operator="lessThan">
      <formula>7.6</formula>
    </cfRule>
  </conditionalFormatting>
  <conditionalFormatting sqref="J121">
    <cfRule type="cellIs" dxfId="7903" priority="231" operator="greaterThan">
      <formula>0.03</formula>
    </cfRule>
    <cfRule type="cellIs" dxfId="7902" priority="232" operator="lessThanOrEqual">
      <formula>0.03</formula>
    </cfRule>
  </conditionalFormatting>
  <conditionalFormatting sqref="K24 K104 K100:K102 K106:K109">
    <cfRule type="cellIs" dxfId="7901" priority="228" operator="between">
      <formula>7.6</formula>
      <formula>8</formula>
    </cfRule>
    <cfRule type="cellIs" dxfId="7900" priority="229" operator="greaterThan">
      <formula>8</formula>
    </cfRule>
    <cfRule type="cellIs" dxfId="7899" priority="230" operator="lessThan">
      <formula>7.6</formula>
    </cfRule>
  </conditionalFormatting>
  <conditionalFormatting sqref="K118:K120">
    <cfRule type="cellIs" dxfId="7898" priority="243" operator="between">
      <formula>7.6</formula>
      <formula>8</formula>
    </cfRule>
    <cfRule type="cellIs" dxfId="7897" priority="244" operator="greaterThan">
      <formula>8</formula>
    </cfRule>
    <cfRule type="cellIs" dxfId="7896" priority="245" operator="lessThan">
      <formula>7.6</formula>
    </cfRule>
  </conditionalFormatting>
  <conditionalFormatting sqref="J118:J120">
    <cfRule type="cellIs" dxfId="7895" priority="241" operator="greaterThan">
      <formula>0.03</formula>
    </cfRule>
    <cfRule type="cellIs" dxfId="7894" priority="242" operator="lessThanOrEqual">
      <formula>0.03</formula>
    </cfRule>
  </conditionalFormatting>
  <conditionalFormatting sqref="K117">
    <cfRule type="cellIs" dxfId="7893" priority="238" operator="between">
      <formula>7.6</formula>
      <formula>8</formula>
    </cfRule>
    <cfRule type="cellIs" dxfId="7892" priority="239" operator="greaterThan">
      <formula>8</formula>
    </cfRule>
    <cfRule type="cellIs" dxfId="7891" priority="240" operator="lessThan">
      <formula>7.6</formula>
    </cfRule>
  </conditionalFormatting>
  <conditionalFormatting sqref="J117">
    <cfRule type="cellIs" dxfId="7890" priority="236" operator="greaterThan">
      <formula>0.03</formula>
    </cfRule>
    <cfRule type="cellIs" dxfId="7889" priority="237" operator="lessThanOrEqual">
      <formula>0.03</formula>
    </cfRule>
  </conditionalFormatting>
  <conditionalFormatting sqref="K125">
    <cfRule type="cellIs" dxfId="7888" priority="223" operator="between">
      <formula>7.6</formula>
      <formula>8</formula>
    </cfRule>
    <cfRule type="cellIs" dxfId="7887" priority="224" operator="greaterThan">
      <formula>8</formula>
    </cfRule>
    <cfRule type="cellIs" dxfId="7886" priority="225" operator="lessThan">
      <formula>7.6</formula>
    </cfRule>
  </conditionalFormatting>
  <conditionalFormatting sqref="J125">
    <cfRule type="cellIs" dxfId="7885" priority="221" operator="greaterThan">
      <formula>0.03</formula>
    </cfRule>
    <cfRule type="cellIs" dxfId="7884" priority="222" operator="lessThanOrEqual">
      <formula>0.03</formula>
    </cfRule>
  </conditionalFormatting>
  <conditionalFormatting sqref="K103">
    <cfRule type="cellIs" dxfId="7883" priority="218" operator="between">
      <formula>7.6</formula>
      <formula>8</formula>
    </cfRule>
    <cfRule type="cellIs" dxfId="7882" priority="219" operator="greaterThan">
      <formula>8</formula>
    </cfRule>
    <cfRule type="cellIs" dxfId="7881" priority="220" operator="lessThan">
      <formula>7.6</formula>
    </cfRule>
  </conditionalFormatting>
  <conditionalFormatting sqref="J103">
    <cfRule type="cellIs" dxfId="7880" priority="216" operator="greaterThan">
      <formula>0.03</formula>
    </cfRule>
    <cfRule type="cellIs" dxfId="7879" priority="217" operator="lessThanOrEqual">
      <formula>0.03</formula>
    </cfRule>
  </conditionalFormatting>
  <conditionalFormatting sqref="J25">
    <cfRule type="cellIs" dxfId="7878" priority="211" operator="greaterThan">
      <formula>0.03</formula>
    </cfRule>
    <cfRule type="cellIs" dxfId="7877" priority="212" operator="lessThanOrEqual">
      <formula>0.03</formula>
    </cfRule>
  </conditionalFormatting>
  <conditionalFormatting sqref="K25">
    <cfRule type="cellIs" dxfId="7876" priority="213" operator="between">
      <formula>7.6</formula>
      <formula>8</formula>
    </cfRule>
    <cfRule type="cellIs" dxfId="7875" priority="214" operator="greaterThan">
      <formula>8</formula>
    </cfRule>
    <cfRule type="cellIs" dxfId="7874" priority="215" operator="lessThan">
      <formula>7.6</formula>
    </cfRule>
  </conditionalFormatting>
  <conditionalFormatting sqref="J26">
    <cfRule type="cellIs" dxfId="7873" priority="206" operator="greaterThan">
      <formula>0.03</formula>
    </cfRule>
    <cfRule type="cellIs" dxfId="7872" priority="207" operator="lessThanOrEqual">
      <formula>0.03</formula>
    </cfRule>
  </conditionalFormatting>
  <conditionalFormatting sqref="K26">
    <cfRule type="cellIs" dxfId="7871" priority="208" operator="between">
      <formula>7.6</formula>
      <formula>8</formula>
    </cfRule>
    <cfRule type="cellIs" dxfId="7870" priority="209" operator="greaterThan">
      <formula>8</formula>
    </cfRule>
    <cfRule type="cellIs" dxfId="7869" priority="210" operator="lessThan">
      <formula>7.6</formula>
    </cfRule>
  </conditionalFormatting>
  <conditionalFormatting sqref="J27:J42">
    <cfRule type="cellIs" dxfId="7868" priority="201" operator="greaterThan">
      <formula>0.03</formula>
    </cfRule>
    <cfRule type="cellIs" dxfId="7867" priority="202" operator="lessThanOrEqual">
      <formula>0.03</formula>
    </cfRule>
  </conditionalFormatting>
  <conditionalFormatting sqref="K27:K42">
    <cfRule type="cellIs" dxfId="7866" priority="203" operator="between">
      <formula>7.6</formula>
      <formula>8</formula>
    </cfRule>
    <cfRule type="cellIs" dxfId="7865" priority="204" operator="greaterThan">
      <formula>8</formula>
    </cfRule>
    <cfRule type="cellIs" dxfId="7864" priority="205" operator="lessThan">
      <formula>7.6</formula>
    </cfRule>
  </conditionalFormatting>
  <conditionalFormatting sqref="J43:J44">
    <cfRule type="cellIs" dxfId="7863" priority="196" operator="greaterThan">
      <formula>0.03</formula>
    </cfRule>
    <cfRule type="cellIs" dxfId="7862" priority="197" operator="lessThanOrEqual">
      <formula>0.03</formula>
    </cfRule>
  </conditionalFormatting>
  <conditionalFormatting sqref="K43:K44">
    <cfRule type="cellIs" dxfId="7861" priority="198" operator="between">
      <formula>7.6</formula>
      <formula>8</formula>
    </cfRule>
    <cfRule type="cellIs" dxfId="7860" priority="199" operator="greaterThan">
      <formula>8</formula>
    </cfRule>
    <cfRule type="cellIs" dxfId="7859" priority="200" operator="lessThan">
      <formula>7.6</formula>
    </cfRule>
  </conditionalFormatting>
  <conditionalFormatting sqref="J45">
    <cfRule type="cellIs" dxfId="7858" priority="191" operator="greaterThan">
      <formula>0.03</formula>
    </cfRule>
    <cfRule type="cellIs" dxfId="7857" priority="192" operator="lessThanOrEqual">
      <formula>0.03</formula>
    </cfRule>
  </conditionalFormatting>
  <conditionalFormatting sqref="K45">
    <cfRule type="cellIs" dxfId="7856" priority="193" operator="between">
      <formula>7.6</formula>
      <formula>8</formula>
    </cfRule>
    <cfRule type="cellIs" dxfId="7855" priority="194" operator="greaterThan">
      <formula>8</formula>
    </cfRule>
    <cfRule type="cellIs" dxfId="7854" priority="195" operator="lessThan">
      <formula>7.6</formula>
    </cfRule>
  </conditionalFormatting>
  <conditionalFormatting sqref="J46:J50">
    <cfRule type="cellIs" dxfId="7853" priority="186" operator="greaterThan">
      <formula>0.03</formula>
    </cfRule>
    <cfRule type="cellIs" dxfId="7852" priority="187" operator="lessThanOrEqual">
      <formula>0.03</formula>
    </cfRule>
  </conditionalFormatting>
  <conditionalFormatting sqref="K46:K50">
    <cfRule type="cellIs" dxfId="7851" priority="188" operator="between">
      <formula>7.6</formula>
      <formula>8</formula>
    </cfRule>
    <cfRule type="cellIs" dxfId="7850" priority="189" operator="greaterThan">
      <formula>8</formula>
    </cfRule>
    <cfRule type="cellIs" dxfId="7849" priority="190" operator="lessThan">
      <formula>7.6</formula>
    </cfRule>
  </conditionalFormatting>
  <conditionalFormatting sqref="K134">
    <cfRule type="cellIs" dxfId="7848" priority="183" operator="between">
      <formula>7.6</formula>
      <formula>8</formula>
    </cfRule>
    <cfRule type="cellIs" dxfId="7847" priority="184" operator="greaterThan">
      <formula>8</formula>
    </cfRule>
    <cfRule type="cellIs" dxfId="7846" priority="185" operator="lessThan">
      <formula>7.6</formula>
    </cfRule>
  </conditionalFormatting>
  <conditionalFormatting sqref="J134">
    <cfRule type="cellIs" dxfId="7845" priority="181" operator="greaterThan">
      <formula>0.03</formula>
    </cfRule>
    <cfRule type="cellIs" dxfId="7844" priority="182" operator="lessThanOrEqual">
      <formula>0.03</formula>
    </cfRule>
  </conditionalFormatting>
  <conditionalFormatting sqref="K137">
    <cfRule type="cellIs" dxfId="7843" priority="178" operator="between">
      <formula>7.6</formula>
      <formula>8</formula>
    </cfRule>
    <cfRule type="cellIs" dxfId="7842" priority="179" operator="greaterThan">
      <formula>8</formula>
    </cfRule>
    <cfRule type="cellIs" dxfId="7841" priority="180" operator="lessThan">
      <formula>7.6</formula>
    </cfRule>
  </conditionalFormatting>
  <conditionalFormatting sqref="J137">
    <cfRule type="cellIs" dxfId="7840" priority="176" operator="greaterThan">
      <formula>0.03</formula>
    </cfRule>
    <cfRule type="cellIs" dxfId="7839" priority="177" operator="lessThanOrEqual">
      <formula>0.03</formula>
    </cfRule>
  </conditionalFormatting>
  <conditionalFormatting sqref="K140">
    <cfRule type="cellIs" dxfId="7838" priority="173" operator="between">
      <formula>7.6</formula>
      <formula>8</formula>
    </cfRule>
    <cfRule type="cellIs" dxfId="7837" priority="174" operator="greaterThan">
      <formula>8</formula>
    </cfRule>
    <cfRule type="cellIs" dxfId="7836" priority="175" operator="lessThan">
      <formula>7.6</formula>
    </cfRule>
  </conditionalFormatting>
  <conditionalFormatting sqref="J140">
    <cfRule type="cellIs" dxfId="7835" priority="171" operator="greaterThan">
      <formula>0.03</formula>
    </cfRule>
    <cfRule type="cellIs" dxfId="7834" priority="172" operator="lessThanOrEqual">
      <formula>0.03</formula>
    </cfRule>
  </conditionalFormatting>
  <conditionalFormatting sqref="K143">
    <cfRule type="cellIs" dxfId="7833" priority="168" operator="between">
      <formula>7.6</formula>
      <formula>8</formula>
    </cfRule>
    <cfRule type="cellIs" dxfId="7832" priority="169" operator="greaterThan">
      <formula>8</formula>
    </cfRule>
    <cfRule type="cellIs" dxfId="7831" priority="170" operator="lessThan">
      <formula>7.6</formula>
    </cfRule>
  </conditionalFormatting>
  <conditionalFormatting sqref="J143">
    <cfRule type="cellIs" dxfId="7830" priority="166" operator="greaterThan">
      <formula>0.03</formula>
    </cfRule>
    <cfRule type="cellIs" dxfId="7829" priority="167" operator="lessThanOrEqual">
      <formula>0.03</formula>
    </cfRule>
  </conditionalFormatting>
  <conditionalFormatting sqref="K146">
    <cfRule type="cellIs" dxfId="7828" priority="163" operator="between">
      <formula>7.6</formula>
      <formula>8</formula>
    </cfRule>
    <cfRule type="cellIs" dxfId="7827" priority="164" operator="greaterThan">
      <formula>8</formula>
    </cfRule>
    <cfRule type="cellIs" dxfId="7826" priority="165" operator="lessThan">
      <formula>7.6</formula>
    </cfRule>
  </conditionalFormatting>
  <conditionalFormatting sqref="J146">
    <cfRule type="cellIs" dxfId="7825" priority="161" operator="greaterThan">
      <formula>0.03</formula>
    </cfRule>
    <cfRule type="cellIs" dxfId="7824" priority="162" operator="lessThanOrEqual">
      <formula>0.03</formula>
    </cfRule>
  </conditionalFormatting>
  <conditionalFormatting sqref="K150">
    <cfRule type="cellIs" dxfId="7823" priority="158" operator="between">
      <formula>7.6</formula>
      <formula>8</formula>
    </cfRule>
    <cfRule type="cellIs" dxfId="7822" priority="159" operator="greaterThan">
      <formula>8</formula>
    </cfRule>
    <cfRule type="cellIs" dxfId="7821" priority="160" operator="lessThan">
      <formula>7.6</formula>
    </cfRule>
  </conditionalFormatting>
  <conditionalFormatting sqref="J150">
    <cfRule type="cellIs" dxfId="7820" priority="156" operator="greaterThan">
      <formula>0.03</formula>
    </cfRule>
    <cfRule type="cellIs" dxfId="7819" priority="157" operator="lessThanOrEqual">
      <formula>0.03</formula>
    </cfRule>
  </conditionalFormatting>
  <conditionalFormatting sqref="K154">
    <cfRule type="cellIs" dxfId="7818" priority="153" operator="between">
      <formula>7.6</formula>
      <formula>8</formula>
    </cfRule>
    <cfRule type="cellIs" dxfId="7817" priority="154" operator="greaterThan">
      <formula>8</formula>
    </cfRule>
    <cfRule type="cellIs" dxfId="7816" priority="155" operator="lessThan">
      <formula>7.6</formula>
    </cfRule>
  </conditionalFormatting>
  <conditionalFormatting sqref="J154">
    <cfRule type="cellIs" dxfId="7815" priority="151" operator="greaterThan">
      <formula>0.03</formula>
    </cfRule>
    <cfRule type="cellIs" dxfId="7814" priority="152" operator="lessThanOrEqual">
      <formula>0.03</formula>
    </cfRule>
  </conditionalFormatting>
  <conditionalFormatting sqref="J105">
    <cfRule type="cellIs" dxfId="7813" priority="146" operator="greaterThan">
      <formula>0.03</formula>
    </cfRule>
    <cfRule type="cellIs" dxfId="7812" priority="147" operator="lessThanOrEqual">
      <formula>0.03</formula>
    </cfRule>
  </conditionalFormatting>
  <conditionalFormatting sqref="K105">
    <cfRule type="cellIs" dxfId="7811" priority="148" operator="between">
      <formula>7.6</formula>
      <formula>8</formula>
    </cfRule>
    <cfRule type="cellIs" dxfId="7810" priority="149" operator="greaterThan">
      <formula>8</formula>
    </cfRule>
    <cfRule type="cellIs" dxfId="7809" priority="150" operator="lessThan">
      <formula>7.6</formula>
    </cfRule>
  </conditionalFormatting>
  <conditionalFormatting sqref="J60 J51 J54 J56">
    <cfRule type="cellIs" dxfId="7808" priority="141" operator="greaterThan">
      <formula>0.03</formula>
    </cfRule>
    <cfRule type="cellIs" dxfId="7807" priority="142" operator="lessThanOrEqual">
      <formula>0.03</formula>
    </cfRule>
  </conditionalFormatting>
  <conditionalFormatting sqref="K60 K51 K54 K56">
    <cfRule type="cellIs" dxfId="7806" priority="143" operator="between">
      <formula>7.6</formula>
      <formula>8</formula>
    </cfRule>
    <cfRule type="cellIs" dxfId="7805" priority="144" operator="greaterThan">
      <formula>8</formula>
    </cfRule>
    <cfRule type="cellIs" dxfId="7804" priority="145" operator="lessThan">
      <formula>7.6</formula>
    </cfRule>
  </conditionalFormatting>
  <conditionalFormatting sqref="J58">
    <cfRule type="cellIs" dxfId="7803" priority="136" operator="greaterThan">
      <formula>0.03</formula>
    </cfRule>
    <cfRule type="cellIs" dxfId="7802" priority="137" operator="lessThanOrEqual">
      <formula>0.03</formula>
    </cfRule>
  </conditionalFormatting>
  <conditionalFormatting sqref="K58">
    <cfRule type="cellIs" dxfId="7801" priority="138" operator="between">
      <formula>7.6</formula>
      <formula>8</formula>
    </cfRule>
    <cfRule type="cellIs" dxfId="7800" priority="139" operator="greaterThan">
      <formula>8</formula>
    </cfRule>
    <cfRule type="cellIs" dxfId="7799" priority="140" operator="lessThan">
      <formula>7.6</formula>
    </cfRule>
  </conditionalFormatting>
  <conditionalFormatting sqref="J52">
    <cfRule type="cellIs" dxfId="7798" priority="126" operator="greaterThan">
      <formula>0.03</formula>
    </cfRule>
    <cfRule type="cellIs" dxfId="7797" priority="127" operator="lessThanOrEqual">
      <formula>0.03</formula>
    </cfRule>
  </conditionalFormatting>
  <conditionalFormatting sqref="K52">
    <cfRule type="cellIs" dxfId="7796" priority="128" operator="between">
      <formula>7.6</formula>
      <formula>8</formula>
    </cfRule>
    <cfRule type="cellIs" dxfId="7795" priority="129" operator="greaterThan">
      <formula>8</formula>
    </cfRule>
    <cfRule type="cellIs" dxfId="7794" priority="130" operator="lessThan">
      <formula>7.6</formula>
    </cfRule>
  </conditionalFormatting>
  <conditionalFormatting sqref="J61:J74">
    <cfRule type="cellIs" dxfId="7793" priority="121" operator="greaterThan">
      <formula>0.03</formula>
    </cfRule>
    <cfRule type="cellIs" dxfId="7792" priority="122" operator="lessThanOrEqual">
      <formula>0.03</formula>
    </cfRule>
  </conditionalFormatting>
  <conditionalFormatting sqref="K61:K74">
    <cfRule type="cellIs" dxfId="7791" priority="123" operator="between">
      <formula>7.6</formula>
      <formula>8</formula>
    </cfRule>
    <cfRule type="cellIs" dxfId="7790" priority="124" operator="greaterThan">
      <formula>8</formula>
    </cfRule>
    <cfRule type="cellIs" dxfId="7789" priority="125" operator="lessThan">
      <formula>7.6</formula>
    </cfRule>
  </conditionalFormatting>
  <conditionalFormatting sqref="J59">
    <cfRule type="cellIs" dxfId="7788" priority="116" operator="greaterThan">
      <formula>0.03</formula>
    </cfRule>
    <cfRule type="cellIs" dxfId="7787" priority="117" operator="lessThanOrEqual">
      <formula>0.03</formula>
    </cfRule>
  </conditionalFormatting>
  <conditionalFormatting sqref="K59">
    <cfRule type="cellIs" dxfId="7786" priority="118" operator="between">
      <formula>7.6</formula>
      <formula>8</formula>
    </cfRule>
    <cfRule type="cellIs" dxfId="7785" priority="119" operator="greaterThan">
      <formula>8</formula>
    </cfRule>
    <cfRule type="cellIs" dxfId="7784" priority="120" operator="lessThan">
      <formula>7.6</formula>
    </cfRule>
  </conditionalFormatting>
  <conditionalFormatting sqref="J57">
    <cfRule type="cellIs" dxfId="7783" priority="111" operator="greaterThan">
      <formula>0.03</formula>
    </cfRule>
    <cfRule type="cellIs" dxfId="7782" priority="112" operator="lessThanOrEqual">
      <formula>0.03</formula>
    </cfRule>
  </conditionalFormatting>
  <conditionalFormatting sqref="K57">
    <cfRule type="cellIs" dxfId="7781" priority="113" operator="between">
      <formula>7.6</formula>
      <formula>8</formula>
    </cfRule>
    <cfRule type="cellIs" dxfId="7780" priority="114" operator="greaterThan">
      <formula>8</formula>
    </cfRule>
    <cfRule type="cellIs" dxfId="7779" priority="115" operator="lessThan">
      <formula>7.6</formula>
    </cfRule>
  </conditionalFormatting>
  <conditionalFormatting sqref="J55">
    <cfRule type="cellIs" dxfId="7778" priority="106" operator="greaterThan">
      <formula>0.03</formula>
    </cfRule>
    <cfRule type="cellIs" dxfId="7777" priority="107" operator="lessThanOrEqual">
      <formula>0.03</formula>
    </cfRule>
  </conditionalFormatting>
  <conditionalFormatting sqref="K55">
    <cfRule type="cellIs" dxfId="7776" priority="108" operator="between">
      <formula>7.6</formula>
      <formula>8</formula>
    </cfRule>
    <cfRule type="cellIs" dxfId="7775" priority="109" operator="greaterThan">
      <formula>8</formula>
    </cfRule>
    <cfRule type="cellIs" dxfId="7774" priority="110" operator="lessThan">
      <formula>7.6</formula>
    </cfRule>
  </conditionalFormatting>
  <conditionalFormatting sqref="J53">
    <cfRule type="cellIs" dxfId="7773" priority="101" operator="greaterThan">
      <formula>0.03</formula>
    </cfRule>
    <cfRule type="cellIs" dxfId="7772" priority="102" operator="lessThanOrEqual">
      <formula>0.03</formula>
    </cfRule>
  </conditionalFormatting>
  <conditionalFormatting sqref="K53">
    <cfRule type="cellIs" dxfId="7771" priority="103" operator="between">
      <formula>7.6</formula>
      <formula>8</formula>
    </cfRule>
    <cfRule type="cellIs" dxfId="7770" priority="104" operator="greaterThan">
      <formula>8</formula>
    </cfRule>
    <cfRule type="cellIs" dxfId="7769" priority="105" operator="lessThan">
      <formula>7.6</formula>
    </cfRule>
  </conditionalFormatting>
  <conditionalFormatting sqref="J75:J76">
    <cfRule type="cellIs" dxfId="7768" priority="96" operator="greaterThan">
      <formula>0.03</formula>
    </cfRule>
    <cfRule type="cellIs" dxfId="7767" priority="97" operator="lessThanOrEqual">
      <formula>0.03</formula>
    </cfRule>
  </conditionalFormatting>
  <conditionalFormatting sqref="K75:K76">
    <cfRule type="cellIs" dxfId="7766" priority="98" operator="between">
      <formula>7.6</formula>
      <formula>8</formula>
    </cfRule>
    <cfRule type="cellIs" dxfId="7765" priority="99" operator="greaterThan">
      <formula>8</formula>
    </cfRule>
    <cfRule type="cellIs" dxfId="7764" priority="100" operator="lessThan">
      <formula>7.6</formula>
    </cfRule>
  </conditionalFormatting>
  <conditionalFormatting sqref="J77:J78 J80:J83">
    <cfRule type="cellIs" dxfId="7763" priority="91" operator="greaterThan">
      <formula>0.03</formula>
    </cfRule>
    <cfRule type="cellIs" dxfId="7762" priority="92" operator="lessThanOrEqual">
      <formula>0.03</formula>
    </cfRule>
  </conditionalFormatting>
  <conditionalFormatting sqref="K77:K78 K80:K83">
    <cfRule type="cellIs" dxfId="7761" priority="93" operator="between">
      <formula>7.6</formula>
      <formula>8</formula>
    </cfRule>
    <cfRule type="cellIs" dxfId="7760" priority="94" operator="greaterThan">
      <formula>8</formula>
    </cfRule>
    <cfRule type="cellIs" dxfId="7759" priority="95" operator="lessThan">
      <formula>7.6</formula>
    </cfRule>
  </conditionalFormatting>
  <conditionalFormatting sqref="J85:J89 J91:J92">
    <cfRule type="cellIs" dxfId="7758" priority="86" operator="greaterThan">
      <formula>0.03</formula>
    </cfRule>
    <cfRule type="cellIs" dxfId="7757" priority="87" operator="lessThanOrEqual">
      <formula>0.03</formula>
    </cfRule>
  </conditionalFormatting>
  <conditionalFormatting sqref="K85:K89 K91:K92">
    <cfRule type="cellIs" dxfId="7756" priority="88" operator="between">
      <formula>7.6</formula>
      <formula>8</formula>
    </cfRule>
    <cfRule type="cellIs" dxfId="7755" priority="89" operator="greaterThan">
      <formula>8</formula>
    </cfRule>
    <cfRule type="cellIs" dxfId="7754" priority="90" operator="lessThan">
      <formula>7.6</formula>
    </cfRule>
  </conditionalFormatting>
  <conditionalFormatting sqref="J84">
    <cfRule type="cellIs" dxfId="7753" priority="81" operator="greaterThan">
      <formula>0.03</formula>
    </cfRule>
    <cfRule type="cellIs" dxfId="7752" priority="82" operator="lessThanOrEqual">
      <formula>0.03</formula>
    </cfRule>
  </conditionalFormatting>
  <conditionalFormatting sqref="K84">
    <cfRule type="cellIs" dxfId="7751" priority="83" operator="between">
      <formula>7.6</formula>
      <formula>8</formula>
    </cfRule>
    <cfRule type="cellIs" dxfId="7750" priority="84" operator="greaterThan">
      <formula>8</formula>
    </cfRule>
    <cfRule type="cellIs" dxfId="7749" priority="85" operator="lessThan">
      <formula>7.6</formula>
    </cfRule>
  </conditionalFormatting>
  <conditionalFormatting sqref="J90">
    <cfRule type="cellIs" dxfId="7748" priority="76" operator="greaterThan">
      <formula>0.03</formula>
    </cfRule>
    <cfRule type="cellIs" dxfId="7747" priority="77" operator="lessThanOrEqual">
      <formula>0.03</formula>
    </cfRule>
  </conditionalFormatting>
  <conditionalFormatting sqref="K90">
    <cfRule type="cellIs" dxfId="7746" priority="78" operator="between">
      <formula>7.6</formula>
      <formula>8</formula>
    </cfRule>
    <cfRule type="cellIs" dxfId="7745" priority="79" operator="greaterThan">
      <formula>8</formula>
    </cfRule>
    <cfRule type="cellIs" dxfId="7744" priority="80" operator="lessThan">
      <formula>7.6</formula>
    </cfRule>
  </conditionalFormatting>
  <conditionalFormatting sqref="J79">
    <cfRule type="cellIs" dxfId="7743" priority="71" operator="greaterThan">
      <formula>0.03</formula>
    </cfRule>
    <cfRule type="cellIs" dxfId="7742" priority="72" operator="lessThanOrEqual">
      <formula>0.03</formula>
    </cfRule>
  </conditionalFormatting>
  <conditionalFormatting sqref="K79">
    <cfRule type="cellIs" dxfId="7741" priority="73" operator="between">
      <formula>7.6</formula>
      <formula>8</formula>
    </cfRule>
    <cfRule type="cellIs" dxfId="7740" priority="74" operator="greaterThan">
      <formula>8</formula>
    </cfRule>
    <cfRule type="cellIs" dxfId="7739" priority="75" operator="lessThan">
      <formula>7.6</formula>
    </cfRule>
  </conditionalFormatting>
  <conditionalFormatting sqref="J99">
    <cfRule type="cellIs" dxfId="7738" priority="36" operator="greaterThan">
      <formula>0.03</formula>
    </cfRule>
    <cfRule type="cellIs" dxfId="7737" priority="37" operator="lessThanOrEqual">
      <formula>0.03</formula>
    </cfRule>
  </conditionalFormatting>
  <conditionalFormatting sqref="K99">
    <cfRule type="cellIs" dxfId="7736" priority="38" operator="between">
      <formula>7.6</formula>
      <formula>8</formula>
    </cfRule>
    <cfRule type="cellIs" dxfId="7735" priority="39" operator="greaterThan">
      <formula>8</formula>
    </cfRule>
    <cfRule type="cellIs" dxfId="7734" priority="40" operator="lessThan">
      <formula>7.6</formula>
    </cfRule>
  </conditionalFormatting>
  <conditionalFormatting sqref="J98">
    <cfRule type="cellIs" dxfId="7733" priority="31" operator="greaterThan">
      <formula>0.03</formula>
    </cfRule>
    <cfRule type="cellIs" dxfId="7732" priority="32" operator="lessThanOrEqual">
      <formula>0.03</formula>
    </cfRule>
  </conditionalFormatting>
  <conditionalFormatting sqref="K98">
    <cfRule type="cellIs" dxfId="7731" priority="33" operator="between">
      <formula>7.6</formula>
      <formula>8</formula>
    </cfRule>
    <cfRule type="cellIs" dxfId="7730" priority="34" operator="greaterThan">
      <formula>8</formula>
    </cfRule>
    <cfRule type="cellIs" dxfId="7729" priority="35" operator="lessThan">
      <formula>7.6</formula>
    </cfRule>
  </conditionalFormatting>
  <conditionalFormatting sqref="J97">
    <cfRule type="cellIs" dxfId="7728" priority="26" operator="greaterThan">
      <formula>0.03</formula>
    </cfRule>
    <cfRule type="cellIs" dxfId="7727" priority="27" operator="lessThanOrEqual">
      <formula>0.03</formula>
    </cfRule>
  </conditionalFormatting>
  <conditionalFormatting sqref="K97">
    <cfRule type="cellIs" dxfId="7726" priority="28" operator="between">
      <formula>7.6</formula>
      <formula>8</formula>
    </cfRule>
    <cfRule type="cellIs" dxfId="7725" priority="29" operator="greaterThan">
      <formula>8</formula>
    </cfRule>
    <cfRule type="cellIs" dxfId="7724" priority="30" operator="lessThan">
      <formula>7.6</formula>
    </cfRule>
  </conditionalFormatting>
  <conditionalFormatting sqref="J94">
    <cfRule type="cellIs" dxfId="7723" priority="16" operator="greaterThan">
      <formula>0.03</formula>
    </cfRule>
    <cfRule type="cellIs" dxfId="7722" priority="17" operator="lessThanOrEqual">
      <formula>0.03</formula>
    </cfRule>
  </conditionalFormatting>
  <conditionalFormatting sqref="K94">
    <cfRule type="cellIs" dxfId="7721" priority="18" operator="between">
      <formula>7.6</formula>
      <formula>8</formula>
    </cfRule>
    <cfRule type="cellIs" dxfId="7720" priority="19" operator="greaterThan">
      <formula>8</formula>
    </cfRule>
    <cfRule type="cellIs" dxfId="7719" priority="20" operator="lessThan">
      <formula>7.6</formula>
    </cfRule>
  </conditionalFormatting>
  <conditionalFormatting sqref="J95">
    <cfRule type="cellIs" dxfId="7718" priority="11" operator="greaterThan">
      <formula>0.03</formula>
    </cfRule>
    <cfRule type="cellIs" dxfId="7717" priority="12" operator="lessThanOrEqual">
      <formula>0.03</formula>
    </cfRule>
  </conditionalFormatting>
  <conditionalFormatting sqref="K95">
    <cfRule type="cellIs" dxfId="7716" priority="13" operator="between">
      <formula>7.6</formula>
      <formula>8</formula>
    </cfRule>
    <cfRule type="cellIs" dxfId="7715" priority="14" operator="greaterThan">
      <formula>8</formula>
    </cfRule>
    <cfRule type="cellIs" dxfId="7714" priority="15" operator="lessThan">
      <formula>7.6</formula>
    </cfRule>
  </conditionalFormatting>
  <conditionalFormatting sqref="J96">
    <cfRule type="cellIs" dxfId="7713" priority="6" operator="greaterThan">
      <formula>0.03</formula>
    </cfRule>
    <cfRule type="cellIs" dxfId="7712" priority="7" operator="lessThanOrEqual">
      <formula>0.03</formula>
    </cfRule>
  </conditionalFormatting>
  <conditionalFormatting sqref="K96">
    <cfRule type="cellIs" dxfId="7711" priority="8" operator="between">
      <formula>7.6</formula>
      <formula>8</formula>
    </cfRule>
    <cfRule type="cellIs" dxfId="7710" priority="9" operator="greaterThan">
      <formula>8</formula>
    </cfRule>
    <cfRule type="cellIs" dxfId="7709" priority="10" operator="lessThan">
      <formula>7.6</formula>
    </cfRule>
  </conditionalFormatting>
  <conditionalFormatting sqref="J93">
    <cfRule type="cellIs" dxfId="7708" priority="1" operator="greaterThan">
      <formula>0.03</formula>
    </cfRule>
    <cfRule type="cellIs" dxfId="7707" priority="2" operator="lessThanOrEqual">
      <formula>0.03</formula>
    </cfRule>
  </conditionalFormatting>
  <conditionalFormatting sqref="K93">
    <cfRule type="cellIs" dxfId="7706" priority="3" operator="between">
      <formula>7.6</formula>
      <formula>8</formula>
    </cfRule>
    <cfRule type="cellIs" dxfId="7705" priority="4" operator="greaterThan">
      <formula>8</formula>
    </cfRule>
    <cfRule type="cellIs" dxfId="7704" priority="5" operator="lessThan">
      <formula>7.6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allgemein!$B$3:$B$13</xm:f>
          </x14:formula1>
          <xm:sqref>L4:L9 L12 L125 L112:L113 L117:L121 L154 L134 L137 L140 L143 L146 L150 L15:L109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1046901"/>
  <sheetViews>
    <sheetView workbookViewId="0">
      <pane ySplit="3" topLeftCell="A4" activePane="bottomLeft" state="frozen"/>
      <selection pane="bottomLeft" activeCell="O19" sqref="O19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9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19.42578125" style="73" customWidth="1"/>
    <col min="17" max="17" width="25.28515625" style="73" customWidth="1"/>
    <col min="18" max="18" width="34.42578125" style="51" customWidth="1"/>
    <col min="19" max="19" width="8.7109375" customWidth="1"/>
    <col min="20" max="20" width="5.28515625" style="9" customWidth="1"/>
    <col min="21" max="21" width="5.85546875" style="9" customWidth="1"/>
    <col min="22" max="51" width="11.28515625" style="9"/>
  </cols>
  <sheetData>
    <row r="1" spans="2:52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72"/>
      <c r="Q1" s="72"/>
      <c r="R1" s="49"/>
    </row>
    <row r="2" spans="2:52" s="9" customFormat="1" x14ac:dyDescent="0.2">
      <c r="D2" s="29"/>
      <c r="E2" s="46"/>
      <c r="F2" s="31"/>
      <c r="G2" s="39"/>
      <c r="H2" s="17"/>
      <c r="I2" s="17"/>
      <c r="J2" s="17"/>
      <c r="K2" s="41"/>
      <c r="L2" s="30"/>
      <c r="P2" s="72"/>
      <c r="Q2" s="72"/>
      <c r="R2" s="49"/>
    </row>
    <row r="3" spans="2:52" ht="32.25" x14ac:dyDescent="0.2">
      <c r="B3" s="4" t="s">
        <v>0</v>
      </c>
      <c r="C3" s="4" t="s">
        <v>41</v>
      </c>
      <c r="D3" s="23" t="s">
        <v>27</v>
      </c>
      <c r="E3" s="8" t="s">
        <v>21</v>
      </c>
      <c r="F3" s="26" t="s">
        <v>16</v>
      </c>
      <c r="G3" s="5" t="s">
        <v>12</v>
      </c>
      <c r="H3" s="5" t="s">
        <v>13</v>
      </c>
      <c r="I3" s="5" t="s">
        <v>6</v>
      </c>
      <c r="J3" s="35" t="s">
        <v>5</v>
      </c>
      <c r="K3" s="42" t="s">
        <v>15</v>
      </c>
      <c r="L3" s="5" t="s">
        <v>4</v>
      </c>
      <c r="M3" s="5" t="s">
        <v>17</v>
      </c>
      <c r="N3" s="5" t="s">
        <v>18</v>
      </c>
      <c r="O3" s="5" t="s">
        <v>1</v>
      </c>
      <c r="P3" s="71" t="s">
        <v>38</v>
      </c>
      <c r="Q3" s="71" t="s">
        <v>38</v>
      </c>
      <c r="R3" s="71"/>
      <c r="S3" s="4" t="s">
        <v>3</v>
      </c>
      <c r="T3" s="75" t="s">
        <v>11</v>
      </c>
      <c r="U3" s="76">
        <v>2019</v>
      </c>
      <c r="AZ3" s="9"/>
    </row>
    <row r="4" spans="2:52" x14ac:dyDescent="0.2">
      <c r="B4" s="13" t="s">
        <v>424</v>
      </c>
      <c r="C4" s="13">
        <v>499724</v>
      </c>
      <c r="D4" s="13">
        <v>25.7</v>
      </c>
      <c r="E4" s="32">
        <v>0.1</v>
      </c>
      <c r="F4" s="33">
        <v>173</v>
      </c>
      <c r="G4" s="33"/>
      <c r="H4" s="15">
        <v>1.859</v>
      </c>
      <c r="I4" s="15">
        <v>1.84</v>
      </c>
      <c r="J4" s="120">
        <f t="shared" ref="J4:J30" si="0">IF(M4&lt;&gt;"",(H4-I4)/M4,"")</f>
        <v>1.8999999999999906E-2</v>
      </c>
      <c r="K4" s="121">
        <f t="shared" ref="K4:K30" si="1">(F4*(273.15+D4)/273.15)/(M4*N4)</f>
        <v>7.5710854841662094</v>
      </c>
      <c r="L4" s="15" t="s">
        <v>22</v>
      </c>
      <c r="M4" s="34">
        <f>VLOOKUP(L4,[1]allgemein!$B$3:$C$13,2,FALSE)</f>
        <v>1</v>
      </c>
      <c r="N4" s="14">
        <v>25</v>
      </c>
      <c r="O4" s="13" t="s">
        <v>428</v>
      </c>
      <c r="P4" s="13"/>
      <c r="Q4" s="13"/>
      <c r="R4" s="13"/>
      <c r="S4" s="6"/>
      <c r="AZ4" s="9"/>
    </row>
    <row r="5" spans="2:52" x14ac:dyDescent="0.2">
      <c r="B5" s="13" t="s">
        <v>429</v>
      </c>
      <c r="C5" s="13" t="s">
        <v>28</v>
      </c>
      <c r="D5" s="32">
        <v>25.8</v>
      </c>
      <c r="E5" s="32">
        <v>0.2</v>
      </c>
      <c r="F5" s="33">
        <v>173</v>
      </c>
      <c r="G5" s="40"/>
      <c r="H5" s="15">
        <v>1.85</v>
      </c>
      <c r="I5" s="15">
        <v>1.8340000000000001</v>
      </c>
      <c r="J5" s="120">
        <f t="shared" si="0"/>
        <v>1.6000000000000014E-2</v>
      </c>
      <c r="K5" s="121">
        <f t="shared" si="1"/>
        <v>7.5736188907193851</v>
      </c>
      <c r="L5" s="15" t="s">
        <v>22</v>
      </c>
      <c r="M5" s="34">
        <f>VLOOKUP(L5,[1]allgemein!$B$3:$C$13,2,FALSE)</f>
        <v>1</v>
      </c>
      <c r="N5" s="14">
        <v>25</v>
      </c>
      <c r="O5" s="13" t="s">
        <v>28</v>
      </c>
      <c r="Q5" s="13"/>
      <c r="R5" s="13"/>
      <c r="S5" s="6"/>
      <c r="AZ5" s="9"/>
    </row>
    <row r="6" spans="2:52" x14ac:dyDescent="0.2">
      <c r="B6" s="13" t="s">
        <v>430</v>
      </c>
      <c r="C6" s="13" t="s">
        <v>28</v>
      </c>
      <c r="D6" s="32">
        <v>25.8</v>
      </c>
      <c r="E6" s="32">
        <v>0.1</v>
      </c>
      <c r="F6" s="33">
        <v>173</v>
      </c>
      <c r="G6" s="40"/>
      <c r="H6" s="15">
        <v>1.86</v>
      </c>
      <c r="I6" s="15">
        <v>1.845</v>
      </c>
      <c r="J6" s="120">
        <f t="shared" si="0"/>
        <v>1.5000000000000124E-2</v>
      </c>
      <c r="K6" s="121">
        <f t="shared" si="1"/>
        <v>7.5736188907193851</v>
      </c>
      <c r="L6" s="15" t="s">
        <v>22</v>
      </c>
      <c r="M6" s="34">
        <f>VLOOKUP(L6,[1]allgemein!$B$3:$C$13,2,FALSE)</f>
        <v>1</v>
      </c>
      <c r="N6" s="14">
        <v>25</v>
      </c>
      <c r="O6" s="13" t="s">
        <v>28</v>
      </c>
      <c r="P6" s="67"/>
      <c r="Q6" s="13"/>
      <c r="R6" s="13"/>
      <c r="S6" s="6"/>
      <c r="AZ6" s="9"/>
    </row>
    <row r="7" spans="2:52" x14ac:dyDescent="0.2">
      <c r="B7" s="13" t="s">
        <v>431</v>
      </c>
      <c r="C7" s="13" t="s">
        <v>28</v>
      </c>
      <c r="D7" s="32">
        <v>25.8</v>
      </c>
      <c r="E7" s="32">
        <v>0.2</v>
      </c>
      <c r="F7" s="33">
        <v>173</v>
      </c>
      <c r="G7" s="40"/>
      <c r="H7" s="15">
        <v>1.85</v>
      </c>
      <c r="I7" s="15">
        <v>1.835</v>
      </c>
      <c r="J7" s="120">
        <f t="shared" si="0"/>
        <v>1.5000000000000124E-2</v>
      </c>
      <c r="K7" s="121">
        <f t="shared" si="1"/>
        <v>7.5736188907193851</v>
      </c>
      <c r="L7" s="15" t="s">
        <v>22</v>
      </c>
      <c r="M7" s="34">
        <f>VLOOKUP(L7,[1]allgemein!$B$3:$C$13,2,FALSE)</f>
        <v>1</v>
      </c>
      <c r="N7" s="14">
        <v>25</v>
      </c>
      <c r="O7" s="13" t="s">
        <v>28</v>
      </c>
      <c r="P7" s="13"/>
      <c r="Q7" s="13"/>
      <c r="R7" s="13"/>
      <c r="S7" s="6"/>
      <c r="AZ7" s="9"/>
    </row>
    <row r="8" spans="2:52" x14ac:dyDescent="0.2">
      <c r="B8" s="13" t="s">
        <v>432</v>
      </c>
      <c r="C8" s="13" t="s">
        <v>28</v>
      </c>
      <c r="D8" s="32">
        <v>25.8</v>
      </c>
      <c r="E8" s="32">
        <v>0.2</v>
      </c>
      <c r="F8" s="33">
        <v>173</v>
      </c>
      <c r="G8" s="40"/>
      <c r="H8" s="15">
        <v>1.855</v>
      </c>
      <c r="I8" s="15">
        <v>1.8380000000000001</v>
      </c>
      <c r="J8" s="120">
        <f t="shared" si="0"/>
        <v>1.6999999999999904E-2</v>
      </c>
      <c r="K8" s="121">
        <f t="shared" si="1"/>
        <v>7.5736188907193851</v>
      </c>
      <c r="L8" s="15" t="s">
        <v>22</v>
      </c>
      <c r="M8" s="34">
        <f>VLOOKUP(L8,[1]allgemein!$B$3:$C$13,2,FALSE)</f>
        <v>1</v>
      </c>
      <c r="N8" s="14">
        <v>25</v>
      </c>
      <c r="O8" s="13" t="s">
        <v>28</v>
      </c>
      <c r="P8" s="13"/>
      <c r="Q8" s="13"/>
      <c r="R8" s="13"/>
      <c r="S8" s="6"/>
      <c r="AZ8" s="9"/>
    </row>
    <row r="9" spans="2:52" x14ac:dyDescent="0.2">
      <c r="B9" s="13" t="s">
        <v>433</v>
      </c>
      <c r="C9" s="13" t="s">
        <v>28</v>
      </c>
      <c r="D9" s="32">
        <v>25.8</v>
      </c>
      <c r="E9" s="32">
        <v>0.2</v>
      </c>
      <c r="F9" s="33">
        <v>173</v>
      </c>
      <c r="G9" s="40"/>
      <c r="H9" s="15">
        <v>1.8560000000000001</v>
      </c>
      <c r="I9" s="15">
        <v>1.843</v>
      </c>
      <c r="J9" s="120">
        <f t="shared" si="0"/>
        <v>1.3000000000000123E-2</v>
      </c>
      <c r="K9" s="121">
        <f t="shared" si="1"/>
        <v>7.5736188907193851</v>
      </c>
      <c r="L9" s="15" t="s">
        <v>22</v>
      </c>
      <c r="M9" s="34">
        <f>VLOOKUP(L9,[1]allgemein!$B$3:$C$13,2,FALSE)</f>
        <v>1</v>
      </c>
      <c r="N9" s="14">
        <v>25</v>
      </c>
      <c r="O9" s="13" t="s">
        <v>28</v>
      </c>
      <c r="P9" s="67"/>
      <c r="Q9" s="13"/>
      <c r="R9" s="13"/>
      <c r="S9" s="6"/>
      <c r="AZ9" s="9"/>
    </row>
    <row r="10" spans="2:52" x14ac:dyDescent="0.2">
      <c r="B10" s="13" t="s">
        <v>434</v>
      </c>
      <c r="C10" s="13" t="s">
        <v>28</v>
      </c>
      <c r="D10" s="32">
        <v>25.8</v>
      </c>
      <c r="E10" s="32">
        <v>0.2</v>
      </c>
      <c r="F10" s="33">
        <v>173</v>
      </c>
      <c r="G10" s="40"/>
      <c r="H10" s="15">
        <v>1.8660000000000001</v>
      </c>
      <c r="I10" s="15">
        <v>1.849</v>
      </c>
      <c r="J10" s="120">
        <f t="shared" si="0"/>
        <v>1.7000000000000126E-2</v>
      </c>
      <c r="K10" s="121">
        <f t="shared" si="1"/>
        <v>7.5736188907193851</v>
      </c>
      <c r="L10" s="15" t="s">
        <v>22</v>
      </c>
      <c r="M10" s="34">
        <f>VLOOKUP(L10,[1]allgemein!$B$3:$C$13,2,FALSE)</f>
        <v>1</v>
      </c>
      <c r="N10" s="14">
        <v>25</v>
      </c>
      <c r="O10" s="13" t="s">
        <v>28</v>
      </c>
      <c r="P10" s="67"/>
      <c r="Q10" s="13"/>
      <c r="R10" s="13"/>
      <c r="S10" s="6"/>
      <c r="AZ10" s="9"/>
    </row>
    <row r="11" spans="2:52" x14ac:dyDescent="0.2">
      <c r="B11" s="13" t="s">
        <v>435</v>
      </c>
      <c r="C11" s="13" t="s">
        <v>28</v>
      </c>
      <c r="D11" s="32">
        <v>25.9</v>
      </c>
      <c r="E11" s="32">
        <v>0.3</v>
      </c>
      <c r="F11" s="33">
        <v>173</v>
      </c>
      <c r="G11" s="40"/>
      <c r="H11" s="15">
        <v>1.86</v>
      </c>
      <c r="I11" s="15">
        <v>1.8420000000000001</v>
      </c>
      <c r="J11" s="120">
        <f t="shared" si="0"/>
        <v>1.8000000000000016E-2</v>
      </c>
      <c r="K11" s="121">
        <f t="shared" si="1"/>
        <v>7.5761522972725608</v>
      </c>
      <c r="L11" s="15" t="s">
        <v>22</v>
      </c>
      <c r="M11" s="34">
        <f>VLOOKUP(L11,[1]allgemein!$B$3:$C$13,2,FALSE)</f>
        <v>1</v>
      </c>
      <c r="N11" s="14">
        <v>25</v>
      </c>
      <c r="O11" s="13" t="s">
        <v>28</v>
      </c>
      <c r="P11" s="13"/>
      <c r="Q11" s="13"/>
      <c r="R11" s="13"/>
      <c r="S11" s="6"/>
      <c r="AZ11" s="9"/>
    </row>
    <row r="12" spans="2:52" x14ac:dyDescent="0.2">
      <c r="B12" s="13" t="s">
        <v>436</v>
      </c>
      <c r="C12" s="13" t="s">
        <v>28</v>
      </c>
      <c r="D12" s="32">
        <v>25.9</v>
      </c>
      <c r="E12" s="32">
        <v>0.2</v>
      </c>
      <c r="F12" s="33">
        <v>173</v>
      </c>
      <c r="G12" s="40"/>
      <c r="H12" s="15">
        <v>1.865</v>
      </c>
      <c r="I12" s="15">
        <v>1.8460000000000001</v>
      </c>
      <c r="J12" s="120">
        <f t="shared" si="0"/>
        <v>1.8999999999999906E-2</v>
      </c>
      <c r="K12" s="121">
        <f t="shared" si="1"/>
        <v>7.5761522972725608</v>
      </c>
      <c r="L12" s="15" t="s">
        <v>22</v>
      </c>
      <c r="M12" s="34">
        <f>VLOOKUP(L12,[1]allgemein!$B$3:$C$13,2,FALSE)</f>
        <v>1</v>
      </c>
      <c r="N12" s="14">
        <v>25</v>
      </c>
      <c r="O12" s="13" t="s">
        <v>28</v>
      </c>
      <c r="P12" s="13"/>
      <c r="Q12" s="13"/>
      <c r="R12" s="13"/>
      <c r="S12" s="6"/>
      <c r="AZ12" s="9"/>
    </row>
    <row r="13" spans="2:52" x14ac:dyDescent="0.2">
      <c r="B13" s="13" t="s">
        <v>438</v>
      </c>
      <c r="C13" s="13">
        <v>499725</v>
      </c>
      <c r="D13" s="32">
        <v>25.8</v>
      </c>
      <c r="E13" s="32">
        <v>0.2</v>
      </c>
      <c r="F13" s="33">
        <v>173</v>
      </c>
      <c r="G13" s="40"/>
      <c r="H13" s="15">
        <v>1.86</v>
      </c>
      <c r="I13" s="15">
        <v>1.8480000000000001</v>
      </c>
      <c r="J13" s="120">
        <f t="shared" si="0"/>
        <v>1.2000000000000011E-2</v>
      </c>
      <c r="K13" s="121">
        <f t="shared" si="1"/>
        <v>7.5736188907193851</v>
      </c>
      <c r="L13" s="15" t="s">
        <v>22</v>
      </c>
      <c r="M13" s="34">
        <f>VLOOKUP(L13,[1]allgemein!$B$3:$C$13,2,FALSE)</f>
        <v>1</v>
      </c>
      <c r="N13" s="14">
        <v>25</v>
      </c>
      <c r="O13" s="13" t="s">
        <v>437</v>
      </c>
      <c r="P13" s="13"/>
      <c r="Q13" s="13"/>
      <c r="R13" s="13"/>
      <c r="S13" s="6"/>
      <c r="AZ13" s="9"/>
    </row>
    <row r="14" spans="2:52" x14ac:dyDescent="0.2">
      <c r="B14" s="13" t="s">
        <v>439</v>
      </c>
      <c r="C14" s="13" t="s">
        <v>28</v>
      </c>
      <c r="D14" s="32">
        <v>25.1</v>
      </c>
      <c r="E14" s="32">
        <v>0</v>
      </c>
      <c r="F14" s="33">
        <v>173</v>
      </c>
      <c r="G14" s="40"/>
      <c r="H14" s="15">
        <v>1.85</v>
      </c>
      <c r="I14" s="15">
        <v>1.8360000000000001</v>
      </c>
      <c r="J14" s="120">
        <f t="shared" si="0"/>
        <v>1.4000000000000012E-2</v>
      </c>
      <c r="K14" s="121">
        <f t="shared" si="1"/>
        <v>7.5558850448471535</v>
      </c>
      <c r="L14" s="15" t="s">
        <v>22</v>
      </c>
      <c r="M14" s="34">
        <f>VLOOKUP(L14,[1]allgemein!$B$3:$C$13,2,FALSE)</f>
        <v>1</v>
      </c>
      <c r="N14" s="14">
        <v>25</v>
      </c>
      <c r="O14" s="13" t="s">
        <v>28</v>
      </c>
      <c r="P14" s="13"/>
      <c r="Q14" s="13"/>
      <c r="R14" s="13"/>
      <c r="S14" s="6"/>
      <c r="AZ14" s="9"/>
    </row>
    <row r="15" spans="2:52" x14ac:dyDescent="0.2">
      <c r="B15" s="13" t="s">
        <v>440</v>
      </c>
      <c r="C15" s="13" t="s">
        <v>28</v>
      </c>
      <c r="D15" s="32">
        <v>25.1</v>
      </c>
      <c r="E15" s="32">
        <v>0</v>
      </c>
      <c r="F15" s="33">
        <v>173</v>
      </c>
      <c r="G15" s="40"/>
      <c r="H15" s="15">
        <v>1.8480000000000001</v>
      </c>
      <c r="I15" s="15">
        <v>1.833</v>
      </c>
      <c r="J15" s="120">
        <f t="shared" si="0"/>
        <v>1.5000000000000124E-2</v>
      </c>
      <c r="K15" s="121">
        <f t="shared" si="1"/>
        <v>7.5558850448471535</v>
      </c>
      <c r="L15" s="15" t="s">
        <v>22</v>
      </c>
      <c r="M15" s="34">
        <f>VLOOKUP(L15,[1]allgemein!$B$3:$C$13,2,FALSE)</f>
        <v>1</v>
      </c>
      <c r="N15" s="14">
        <v>25</v>
      </c>
      <c r="O15" s="13" t="s">
        <v>28</v>
      </c>
      <c r="P15" s="67"/>
      <c r="Q15" s="13"/>
      <c r="R15" s="13"/>
      <c r="S15" s="6"/>
      <c r="AZ15" s="9"/>
    </row>
    <row r="16" spans="2:52" x14ac:dyDescent="0.2">
      <c r="B16" s="13" t="s">
        <v>441</v>
      </c>
      <c r="C16" s="13" t="s">
        <v>28</v>
      </c>
      <c r="D16" s="32">
        <v>25.1</v>
      </c>
      <c r="E16" s="32">
        <v>0</v>
      </c>
      <c r="F16" s="33">
        <v>173</v>
      </c>
      <c r="G16" s="40"/>
      <c r="H16" s="15">
        <v>1.841</v>
      </c>
      <c r="I16" s="15">
        <v>1.827</v>
      </c>
      <c r="J16" s="120">
        <f t="shared" si="0"/>
        <v>1.4000000000000012E-2</v>
      </c>
      <c r="K16" s="121">
        <f t="shared" si="1"/>
        <v>7.5558850448471535</v>
      </c>
      <c r="L16" s="15" t="s">
        <v>22</v>
      </c>
      <c r="M16" s="34">
        <f>VLOOKUP(L16,[1]allgemein!$B$3:$C$13,2,FALSE)</f>
        <v>1</v>
      </c>
      <c r="N16" s="14">
        <v>25</v>
      </c>
      <c r="O16" s="13" t="s">
        <v>28</v>
      </c>
      <c r="P16" s="67"/>
      <c r="Q16" s="13"/>
      <c r="R16" s="13"/>
      <c r="S16" s="6"/>
      <c r="AZ16" s="9"/>
    </row>
    <row r="17" spans="2:52" x14ac:dyDescent="0.2">
      <c r="B17" s="13" t="s">
        <v>442</v>
      </c>
      <c r="C17" s="13" t="s">
        <v>28</v>
      </c>
      <c r="D17" s="32">
        <v>25.2</v>
      </c>
      <c r="E17" s="32">
        <v>0</v>
      </c>
      <c r="F17" s="33">
        <v>173</v>
      </c>
      <c r="G17" s="40"/>
      <c r="H17" s="15">
        <v>1.841</v>
      </c>
      <c r="I17" s="15">
        <v>1.8280000000000001</v>
      </c>
      <c r="J17" s="120">
        <f t="shared" si="0"/>
        <v>1.2999999999999901E-2</v>
      </c>
      <c r="K17" s="121">
        <f t="shared" si="1"/>
        <v>7.5584184514003301</v>
      </c>
      <c r="L17" s="15" t="s">
        <v>22</v>
      </c>
      <c r="M17" s="34">
        <f>VLOOKUP(L17,[1]allgemein!$B$3:$C$13,2,FALSE)</f>
        <v>1</v>
      </c>
      <c r="N17" s="14">
        <v>25</v>
      </c>
      <c r="O17" s="13" t="s">
        <v>28</v>
      </c>
      <c r="P17" s="67"/>
      <c r="Q17" s="13"/>
      <c r="R17" s="13"/>
      <c r="S17" s="6"/>
      <c r="AZ17" s="9"/>
    </row>
    <row r="18" spans="2:52" x14ac:dyDescent="0.2">
      <c r="B18" s="13" t="s">
        <v>455</v>
      </c>
      <c r="C18" s="13" t="s">
        <v>28</v>
      </c>
      <c r="D18" s="32">
        <v>25.5</v>
      </c>
      <c r="E18" s="32">
        <v>0</v>
      </c>
      <c r="F18" s="33">
        <v>173</v>
      </c>
      <c r="G18" s="40"/>
      <c r="H18" s="15">
        <v>1.835</v>
      </c>
      <c r="I18" s="15">
        <v>1.819</v>
      </c>
      <c r="J18" s="120">
        <f t="shared" si="0"/>
        <v>1.6000000000000014E-2</v>
      </c>
      <c r="K18" s="121">
        <f t="shared" si="1"/>
        <v>7.566018671059858</v>
      </c>
      <c r="L18" s="15" t="s">
        <v>22</v>
      </c>
      <c r="M18" s="34">
        <f>VLOOKUP(L18,[1]allgemein!$B$3:$C$13,2,FALSE)</f>
        <v>1</v>
      </c>
      <c r="N18" s="14">
        <v>25</v>
      </c>
      <c r="O18" s="13" t="s">
        <v>28</v>
      </c>
      <c r="P18" s="67"/>
      <c r="Q18" s="13"/>
      <c r="R18" s="13"/>
      <c r="S18" s="6"/>
      <c r="AZ18" s="9"/>
    </row>
    <row r="19" spans="2:52" x14ac:dyDescent="0.2">
      <c r="B19" s="13" t="s">
        <v>443</v>
      </c>
      <c r="C19" s="13" t="s">
        <v>28</v>
      </c>
      <c r="D19" s="32">
        <v>25.5</v>
      </c>
      <c r="E19" s="32">
        <v>0</v>
      </c>
      <c r="F19" s="33">
        <v>173</v>
      </c>
      <c r="G19" s="40"/>
      <c r="H19" s="15">
        <v>1.829</v>
      </c>
      <c r="I19" s="15">
        <v>1.8149999999999999</v>
      </c>
      <c r="J19" s="120">
        <f t="shared" si="0"/>
        <v>1.4000000000000012E-2</v>
      </c>
      <c r="K19" s="121">
        <f t="shared" si="1"/>
        <v>7.566018671059858</v>
      </c>
      <c r="L19" s="15" t="s">
        <v>22</v>
      </c>
      <c r="M19" s="34">
        <f>VLOOKUP(L19,[1]allgemein!$B$3:$C$13,2,FALSE)</f>
        <v>1</v>
      </c>
      <c r="N19" s="14">
        <v>25</v>
      </c>
      <c r="O19" s="13" t="s">
        <v>28</v>
      </c>
      <c r="P19" s="13"/>
      <c r="Q19" s="13"/>
      <c r="R19" s="13"/>
      <c r="S19" s="6"/>
      <c r="AZ19" s="9"/>
    </row>
    <row r="20" spans="2:52" x14ac:dyDescent="0.2">
      <c r="B20" s="13" t="s">
        <v>444</v>
      </c>
      <c r="C20" s="13" t="s">
        <v>28</v>
      </c>
      <c r="D20" s="32">
        <v>25.5</v>
      </c>
      <c r="E20" s="32">
        <v>0</v>
      </c>
      <c r="F20" s="33">
        <v>173</v>
      </c>
      <c r="G20" s="40"/>
      <c r="H20" s="15">
        <v>1.827</v>
      </c>
      <c r="I20" s="15">
        <v>1.8120000000000001</v>
      </c>
      <c r="J20" s="120">
        <f t="shared" si="0"/>
        <v>1.4999999999999902E-2</v>
      </c>
      <c r="K20" s="121">
        <f t="shared" si="1"/>
        <v>7.566018671059858</v>
      </c>
      <c r="L20" s="15" t="s">
        <v>22</v>
      </c>
      <c r="M20" s="34">
        <f>VLOOKUP(L20,[1]allgemein!$B$3:$C$13,2,FALSE)</f>
        <v>1</v>
      </c>
      <c r="N20" s="14">
        <v>25</v>
      </c>
      <c r="O20" s="13" t="s">
        <v>28</v>
      </c>
      <c r="P20" s="67"/>
      <c r="Q20" s="13"/>
      <c r="R20" s="13"/>
      <c r="S20" s="6"/>
      <c r="AZ20" s="9"/>
    </row>
    <row r="21" spans="2:52" x14ac:dyDescent="0.2">
      <c r="B21" s="13" t="s">
        <v>445</v>
      </c>
      <c r="C21" s="13" t="s">
        <v>28</v>
      </c>
      <c r="D21" s="32">
        <v>25.5</v>
      </c>
      <c r="E21" s="32">
        <v>0</v>
      </c>
      <c r="F21" s="33">
        <v>173</v>
      </c>
      <c r="G21" s="40"/>
      <c r="H21" s="15">
        <v>1.8360000000000001</v>
      </c>
      <c r="I21" s="15">
        <v>1.823</v>
      </c>
      <c r="J21" s="120">
        <f t="shared" si="0"/>
        <v>1.3000000000000123E-2</v>
      </c>
      <c r="K21" s="121">
        <f t="shared" si="1"/>
        <v>7.566018671059858</v>
      </c>
      <c r="L21" s="15" t="s">
        <v>22</v>
      </c>
      <c r="M21" s="34">
        <f>VLOOKUP(L21,[1]allgemein!$B$3:$C$13,2,FALSE)</f>
        <v>1</v>
      </c>
      <c r="N21" s="14">
        <v>25</v>
      </c>
      <c r="O21" s="13" t="s">
        <v>28</v>
      </c>
      <c r="P21" s="13"/>
      <c r="Q21" s="13"/>
      <c r="R21" s="13"/>
      <c r="S21" s="6"/>
      <c r="AZ21" s="9"/>
    </row>
    <row r="22" spans="2:52" x14ac:dyDescent="0.2">
      <c r="B22" s="13" t="s">
        <v>446</v>
      </c>
      <c r="C22" s="13" t="s">
        <v>28</v>
      </c>
      <c r="D22" s="32">
        <v>25.4</v>
      </c>
      <c r="E22" s="32">
        <v>0</v>
      </c>
      <c r="F22" s="33">
        <v>173</v>
      </c>
      <c r="G22" s="40"/>
      <c r="H22" s="15">
        <v>1.8149999999999999</v>
      </c>
      <c r="I22" s="15">
        <v>1.802</v>
      </c>
      <c r="J22" s="120">
        <f t="shared" si="0"/>
        <v>1.2999999999999901E-2</v>
      </c>
      <c r="K22" s="121">
        <f t="shared" si="1"/>
        <v>7.5634852645066815</v>
      </c>
      <c r="L22" s="15" t="s">
        <v>22</v>
      </c>
      <c r="M22" s="34">
        <f>VLOOKUP(L22,[1]allgemein!$B$3:$C$13,2,FALSE)</f>
        <v>1</v>
      </c>
      <c r="N22" s="14">
        <v>25</v>
      </c>
      <c r="O22" s="13" t="s">
        <v>28</v>
      </c>
      <c r="P22" s="13"/>
      <c r="Q22" s="13"/>
      <c r="R22" s="13"/>
      <c r="S22" s="6"/>
      <c r="AZ22" s="9"/>
    </row>
    <row r="23" spans="2:52" x14ac:dyDescent="0.2">
      <c r="B23" s="13" t="s">
        <v>447</v>
      </c>
      <c r="C23" s="13" t="s">
        <v>28</v>
      </c>
      <c r="D23" s="32">
        <v>25.3</v>
      </c>
      <c r="E23" s="32">
        <v>0.1</v>
      </c>
      <c r="F23" s="33">
        <v>173</v>
      </c>
      <c r="G23" s="40"/>
      <c r="H23" s="15">
        <v>1.865</v>
      </c>
      <c r="I23" s="15">
        <v>1.8520000000000001</v>
      </c>
      <c r="J23" s="120">
        <f t="shared" si="0"/>
        <v>1.2999999999999901E-2</v>
      </c>
      <c r="K23" s="121">
        <f t="shared" si="1"/>
        <v>7.5609518579535067</v>
      </c>
      <c r="L23" s="15" t="s">
        <v>22</v>
      </c>
      <c r="M23" s="34">
        <f>VLOOKUP(L23,[1]allgemein!$B$3:$C$13,2,FALSE)</f>
        <v>1</v>
      </c>
      <c r="N23" s="14">
        <v>25</v>
      </c>
      <c r="O23" s="13" t="s">
        <v>28</v>
      </c>
      <c r="P23" s="13"/>
      <c r="Q23" s="13"/>
      <c r="R23" s="13"/>
      <c r="S23" s="6"/>
      <c r="AZ23" s="9"/>
    </row>
    <row r="24" spans="2:52" x14ac:dyDescent="0.2">
      <c r="B24" s="13" t="s">
        <v>448</v>
      </c>
      <c r="C24" s="13" t="s">
        <v>28</v>
      </c>
      <c r="D24" s="32">
        <v>25.3</v>
      </c>
      <c r="E24" s="32">
        <v>0.1</v>
      </c>
      <c r="F24" s="33">
        <v>173</v>
      </c>
      <c r="G24" s="40"/>
      <c r="H24" s="15">
        <v>1.851</v>
      </c>
      <c r="I24" s="15">
        <v>1.837</v>
      </c>
      <c r="J24" s="120">
        <f t="shared" si="0"/>
        <v>1.4000000000000012E-2</v>
      </c>
      <c r="K24" s="121">
        <f t="shared" si="1"/>
        <v>7.5609518579535067</v>
      </c>
      <c r="L24" s="15" t="s">
        <v>22</v>
      </c>
      <c r="M24" s="34">
        <f>VLOOKUP(L24,[1]allgemein!$B$3:$C$13,2,FALSE)</f>
        <v>1</v>
      </c>
      <c r="N24" s="14">
        <v>25</v>
      </c>
      <c r="O24" s="13" t="s">
        <v>28</v>
      </c>
      <c r="P24" s="13"/>
      <c r="Q24" s="13"/>
      <c r="R24" s="13"/>
      <c r="S24" s="6"/>
      <c r="AZ24" s="9"/>
    </row>
    <row r="25" spans="2:52" x14ac:dyDescent="0.2">
      <c r="B25" s="13" t="s">
        <v>449</v>
      </c>
      <c r="C25" s="13" t="s">
        <v>28</v>
      </c>
      <c r="D25" s="32">
        <v>25.3</v>
      </c>
      <c r="E25" s="32">
        <v>0</v>
      </c>
      <c r="F25" s="33">
        <v>173</v>
      </c>
      <c r="G25" s="40"/>
      <c r="H25" s="15">
        <v>1.855</v>
      </c>
      <c r="I25" s="15">
        <v>1.839</v>
      </c>
      <c r="J25" s="120">
        <f t="shared" si="0"/>
        <v>1.6000000000000014E-2</v>
      </c>
      <c r="K25" s="121">
        <f t="shared" si="1"/>
        <v>7.5609518579535067</v>
      </c>
      <c r="L25" s="15" t="s">
        <v>22</v>
      </c>
      <c r="M25" s="34">
        <f>VLOOKUP(L25,[1]allgemein!$B$3:$C$13,2,FALSE)</f>
        <v>1</v>
      </c>
      <c r="N25" s="14">
        <v>25</v>
      </c>
      <c r="O25" s="13" t="s">
        <v>28</v>
      </c>
      <c r="P25" s="13"/>
      <c r="Q25" s="13"/>
      <c r="R25" s="13"/>
      <c r="S25" s="6"/>
      <c r="AZ25" s="9"/>
    </row>
    <row r="26" spans="2:52" x14ac:dyDescent="0.2">
      <c r="B26" s="13" t="s">
        <v>450</v>
      </c>
      <c r="C26" s="13" t="s">
        <v>28</v>
      </c>
      <c r="D26" s="32">
        <v>25.2</v>
      </c>
      <c r="E26" s="32">
        <v>0</v>
      </c>
      <c r="F26" s="33">
        <v>173</v>
      </c>
      <c r="G26" s="40"/>
      <c r="H26" s="15">
        <v>1.8620000000000001</v>
      </c>
      <c r="I26" s="15">
        <v>1.8460000000000001</v>
      </c>
      <c r="J26" s="120">
        <f t="shared" si="0"/>
        <v>1.6000000000000014E-2</v>
      </c>
      <c r="K26" s="121">
        <f t="shared" si="1"/>
        <v>7.5584184514003301</v>
      </c>
      <c r="L26" s="15" t="s">
        <v>22</v>
      </c>
      <c r="M26" s="34">
        <f>VLOOKUP(L26,[1]allgemein!$B$3:$C$13,2,FALSE)</f>
        <v>1</v>
      </c>
      <c r="N26" s="14">
        <v>25</v>
      </c>
      <c r="O26" s="13" t="s">
        <v>28</v>
      </c>
      <c r="P26" s="13"/>
      <c r="Q26" s="13"/>
      <c r="R26" s="13"/>
      <c r="S26" s="6"/>
      <c r="AZ26" s="9"/>
    </row>
    <row r="27" spans="2:52" x14ac:dyDescent="0.2">
      <c r="B27" s="13" t="s">
        <v>451</v>
      </c>
      <c r="C27" s="13" t="s">
        <v>28</v>
      </c>
      <c r="D27" s="32">
        <v>25.2</v>
      </c>
      <c r="E27" s="32">
        <v>0</v>
      </c>
      <c r="F27" s="33">
        <v>173</v>
      </c>
      <c r="G27" s="40"/>
      <c r="H27" s="15">
        <v>1.865</v>
      </c>
      <c r="I27" s="15">
        <v>1.8520000000000001</v>
      </c>
      <c r="J27" s="120">
        <f t="shared" si="0"/>
        <v>1.2999999999999901E-2</v>
      </c>
      <c r="K27" s="121">
        <f t="shared" si="1"/>
        <v>7.5584184514003301</v>
      </c>
      <c r="L27" s="15" t="s">
        <v>22</v>
      </c>
      <c r="M27" s="34">
        <f>VLOOKUP(L27,[1]allgemein!$B$3:$C$13,2,FALSE)</f>
        <v>1</v>
      </c>
      <c r="N27" s="14">
        <v>25</v>
      </c>
      <c r="O27" s="13" t="s">
        <v>28</v>
      </c>
      <c r="P27" s="13"/>
      <c r="Q27" s="13"/>
      <c r="R27" s="13"/>
      <c r="S27" s="6"/>
      <c r="AZ27" s="9"/>
    </row>
    <row r="28" spans="2:52" x14ac:dyDescent="0.2">
      <c r="B28" s="13" t="s">
        <v>452</v>
      </c>
      <c r="C28" s="13" t="s">
        <v>28</v>
      </c>
      <c r="D28" s="32">
        <v>25.2</v>
      </c>
      <c r="E28" s="32">
        <v>0.1</v>
      </c>
      <c r="F28" s="33">
        <v>173</v>
      </c>
      <c r="G28" s="40"/>
      <c r="H28" s="15">
        <v>1.859</v>
      </c>
      <c r="I28" s="15">
        <v>1.845</v>
      </c>
      <c r="J28" s="120">
        <f t="shared" si="0"/>
        <v>1.4000000000000012E-2</v>
      </c>
      <c r="K28" s="121">
        <f t="shared" si="1"/>
        <v>7.5584184514003301</v>
      </c>
      <c r="L28" s="15" t="s">
        <v>22</v>
      </c>
      <c r="M28" s="34">
        <f>VLOOKUP(L28,[1]allgemein!$B$3:$C$13,2,FALSE)</f>
        <v>1</v>
      </c>
      <c r="N28" s="14">
        <v>25</v>
      </c>
      <c r="O28" s="13" t="s">
        <v>28</v>
      </c>
      <c r="P28" s="13"/>
      <c r="Q28" s="13"/>
      <c r="R28" s="13"/>
      <c r="S28" s="6"/>
      <c r="AZ28" s="9"/>
    </row>
    <row r="29" spans="2:52" x14ac:dyDescent="0.2">
      <c r="B29" s="13" t="s">
        <v>453</v>
      </c>
      <c r="C29" s="13" t="s">
        <v>28</v>
      </c>
      <c r="D29" s="32">
        <v>25.2</v>
      </c>
      <c r="E29" s="32">
        <v>0</v>
      </c>
      <c r="F29" s="33">
        <v>173</v>
      </c>
      <c r="G29" s="40"/>
      <c r="H29" s="15">
        <v>1.86</v>
      </c>
      <c r="I29" s="15">
        <v>1.847</v>
      </c>
      <c r="J29" s="120">
        <f t="shared" si="0"/>
        <v>1.3000000000000123E-2</v>
      </c>
      <c r="K29" s="121">
        <f t="shared" si="1"/>
        <v>7.5584184514003301</v>
      </c>
      <c r="L29" s="15" t="s">
        <v>22</v>
      </c>
      <c r="M29" s="34">
        <f>VLOOKUP(L29,[1]allgemein!$B$3:$C$13,2,FALSE)</f>
        <v>1</v>
      </c>
      <c r="N29" s="14">
        <v>25</v>
      </c>
      <c r="O29" s="13" t="s">
        <v>28</v>
      </c>
      <c r="P29" s="13"/>
      <c r="Q29" s="13"/>
      <c r="R29" s="13"/>
      <c r="S29" s="6"/>
      <c r="AZ29" s="9"/>
    </row>
    <row r="30" spans="2:52" x14ac:dyDescent="0.2">
      <c r="B30" s="13" t="s">
        <v>454</v>
      </c>
      <c r="C30" s="13" t="s">
        <v>28</v>
      </c>
      <c r="D30" s="32">
        <v>25.2</v>
      </c>
      <c r="E30" s="32">
        <v>0</v>
      </c>
      <c r="F30" s="33">
        <v>173</v>
      </c>
      <c r="G30" s="40"/>
      <c r="H30" s="15">
        <v>1.863</v>
      </c>
      <c r="I30" s="15">
        <v>1.85</v>
      </c>
      <c r="J30" s="120">
        <f t="shared" si="0"/>
        <v>1.2999999999999901E-2</v>
      </c>
      <c r="K30" s="121">
        <f t="shared" si="1"/>
        <v>7.5584184514003301</v>
      </c>
      <c r="L30" s="15" t="s">
        <v>22</v>
      </c>
      <c r="M30" s="34">
        <f>VLOOKUP(L30,[1]allgemein!$B$3:$C$13,2,FALSE)</f>
        <v>1</v>
      </c>
      <c r="N30" s="14">
        <v>25</v>
      </c>
      <c r="O30" s="13" t="s">
        <v>28</v>
      </c>
      <c r="P30" s="13"/>
      <c r="Q30" s="13"/>
      <c r="R30" s="13"/>
      <c r="S30" s="6"/>
      <c r="AZ30" s="9"/>
    </row>
    <row r="31" spans="2:52" x14ac:dyDescent="0.2">
      <c r="B31" s="13" t="s">
        <v>456</v>
      </c>
      <c r="C31" s="13">
        <v>499726</v>
      </c>
      <c r="D31" s="32">
        <v>25.3</v>
      </c>
      <c r="E31" s="32">
        <v>0.1</v>
      </c>
      <c r="F31" s="33">
        <v>859</v>
      </c>
      <c r="G31" s="40">
        <v>1.8109999999999999</v>
      </c>
      <c r="H31" s="15">
        <v>5.4390000000000001</v>
      </c>
      <c r="I31" s="15">
        <v>5.391</v>
      </c>
      <c r="J31" s="120">
        <f t="shared" ref="J31:J48" si="2">IF(M31&lt;&gt;"",(H31-I31)/M31,"")</f>
        <v>1.6000000000000014E-2</v>
      </c>
      <c r="K31" s="121">
        <f>(F31*(273.15+D31)/273.15)/(M31*N31)</f>
        <v>7.8213603636585525</v>
      </c>
      <c r="L31" s="15" t="s">
        <v>10</v>
      </c>
      <c r="M31" s="34">
        <f>VLOOKUP(L31,[1]allgemein!$B$3:$C$13,2,FALSE)</f>
        <v>3</v>
      </c>
      <c r="N31" s="14">
        <v>40</v>
      </c>
      <c r="O31" s="13" t="s">
        <v>457</v>
      </c>
      <c r="P31" s="13"/>
      <c r="Q31" s="13"/>
      <c r="R31" s="13"/>
      <c r="S31" s="6"/>
      <c r="AZ31" s="9"/>
    </row>
    <row r="32" spans="2:52" x14ac:dyDescent="0.2">
      <c r="B32" s="13"/>
      <c r="C32" s="13" t="s">
        <v>28</v>
      </c>
      <c r="D32" s="32"/>
      <c r="E32" s="32"/>
      <c r="F32" s="33"/>
      <c r="G32" s="40">
        <v>1.8120000000000001</v>
      </c>
      <c r="H32" s="15"/>
      <c r="I32" s="15"/>
      <c r="J32" s="120" t="str">
        <f t="shared" si="2"/>
        <v/>
      </c>
      <c r="K32" s="121"/>
      <c r="L32" s="15"/>
      <c r="M32" s="34"/>
      <c r="N32" s="14"/>
      <c r="O32" s="13"/>
      <c r="P32" s="13"/>
      <c r="Q32" s="13"/>
      <c r="R32" s="13"/>
      <c r="S32" s="6"/>
      <c r="AZ32" s="9"/>
    </row>
    <row r="33" spans="2:52" x14ac:dyDescent="0.2">
      <c r="B33" s="13"/>
      <c r="C33" s="13" t="s">
        <v>28</v>
      </c>
      <c r="D33" s="32"/>
      <c r="E33" s="32"/>
      <c r="F33" s="33"/>
      <c r="G33" s="40">
        <v>1.8160000000000001</v>
      </c>
      <c r="H33" s="15"/>
      <c r="I33" s="15"/>
      <c r="J33" s="120" t="str">
        <f t="shared" si="2"/>
        <v/>
      </c>
      <c r="K33" s="121"/>
      <c r="L33" s="15"/>
      <c r="M33" s="34"/>
      <c r="N33" s="14"/>
      <c r="O33" s="13"/>
      <c r="P33" s="13"/>
      <c r="Q33" s="13"/>
      <c r="R33" s="13"/>
      <c r="S33" s="6"/>
      <c r="AZ33" s="9"/>
    </row>
    <row r="34" spans="2:52" x14ac:dyDescent="0.2">
      <c r="B34" s="13" t="s">
        <v>458</v>
      </c>
      <c r="C34" s="13" t="s">
        <v>28</v>
      </c>
      <c r="D34" s="32">
        <v>25.2</v>
      </c>
      <c r="E34" s="32">
        <v>0.3</v>
      </c>
      <c r="F34" s="33">
        <v>859</v>
      </c>
      <c r="G34" s="40">
        <v>1.8149999999999999</v>
      </c>
      <c r="H34" s="15">
        <v>5.4249999999999998</v>
      </c>
      <c r="I34" s="15">
        <v>5.3780000000000001</v>
      </c>
      <c r="J34" s="120">
        <f t="shared" si="2"/>
        <v>1.5666666666666568E-2</v>
      </c>
      <c r="K34" s="121">
        <f>(F34*(273.15+D34)/273.15)/(M34*N34)</f>
        <v>7.8187397034596371</v>
      </c>
      <c r="L34" s="15" t="s">
        <v>10</v>
      </c>
      <c r="M34" s="34">
        <f>VLOOKUP(L34,[1]allgemein!$B$3:$C$13,2,FALSE)</f>
        <v>3</v>
      </c>
      <c r="N34" s="14">
        <v>40</v>
      </c>
      <c r="O34" s="13" t="s">
        <v>28</v>
      </c>
      <c r="P34" s="13"/>
      <c r="Q34" s="13"/>
      <c r="R34" s="13"/>
      <c r="S34" s="6"/>
      <c r="AZ34" s="9"/>
    </row>
    <row r="35" spans="2:52" x14ac:dyDescent="0.2">
      <c r="B35" s="13"/>
      <c r="C35" s="13">
        <v>496337</v>
      </c>
      <c r="D35" s="32"/>
      <c r="E35" s="32"/>
      <c r="F35" s="33"/>
      <c r="G35" s="40">
        <v>1.802</v>
      </c>
      <c r="H35" s="15"/>
      <c r="I35" s="15"/>
      <c r="J35" s="120" t="str">
        <f t="shared" si="2"/>
        <v/>
      </c>
      <c r="K35" s="121"/>
      <c r="L35" s="15"/>
      <c r="M35" s="34"/>
      <c r="N35" s="14"/>
      <c r="O35" s="13"/>
      <c r="P35" s="13"/>
      <c r="Q35" s="13"/>
      <c r="R35" s="13"/>
      <c r="S35" s="6"/>
      <c r="AZ35" s="9"/>
    </row>
    <row r="36" spans="2:52" x14ac:dyDescent="0.2">
      <c r="B36" s="13"/>
      <c r="C36" s="13" t="s">
        <v>28</v>
      </c>
      <c r="D36" s="32"/>
      <c r="E36" s="32"/>
      <c r="F36" s="33"/>
      <c r="G36" s="40">
        <v>1.8080000000000001</v>
      </c>
      <c r="H36" s="15"/>
      <c r="I36" s="15"/>
      <c r="J36" s="120" t="str">
        <f t="shared" si="2"/>
        <v/>
      </c>
      <c r="K36" s="121"/>
      <c r="L36" s="15"/>
      <c r="M36" s="34"/>
      <c r="N36" s="14"/>
      <c r="O36" s="13"/>
      <c r="P36" s="13"/>
      <c r="Q36" s="13"/>
      <c r="R36" s="13"/>
      <c r="S36" s="6"/>
      <c r="AZ36" s="9"/>
    </row>
    <row r="37" spans="2:52" x14ac:dyDescent="0.2">
      <c r="B37" s="13" t="s">
        <v>459</v>
      </c>
      <c r="C37" s="13" t="s">
        <v>28</v>
      </c>
      <c r="D37" s="32">
        <v>25.1</v>
      </c>
      <c r="E37" s="32">
        <v>0.2</v>
      </c>
      <c r="F37" s="33">
        <v>858</v>
      </c>
      <c r="G37" s="40">
        <v>1.8049999999999999</v>
      </c>
      <c r="H37" s="15">
        <v>5.4130000000000003</v>
      </c>
      <c r="I37" s="15">
        <v>5.3710000000000004</v>
      </c>
      <c r="J37" s="120">
        <f t="shared" si="2"/>
        <v>1.3999999999999938E-2</v>
      </c>
      <c r="K37" s="121">
        <f>(F37*(273.15+D37)/273.15)/(M37*N37)</f>
        <v>7.8070199524071029</v>
      </c>
      <c r="L37" s="15" t="s">
        <v>10</v>
      </c>
      <c r="M37" s="34">
        <f>VLOOKUP(L37,[1]allgemein!$B$3:$C$13,2,FALSE)</f>
        <v>3</v>
      </c>
      <c r="N37" s="14">
        <v>40</v>
      </c>
      <c r="O37" s="13" t="s">
        <v>28</v>
      </c>
      <c r="P37" s="13"/>
      <c r="Q37" s="13"/>
      <c r="R37" s="13"/>
      <c r="S37" s="6"/>
      <c r="AZ37" s="9"/>
    </row>
    <row r="38" spans="2:52" x14ac:dyDescent="0.2">
      <c r="B38" s="13"/>
      <c r="C38" s="13" t="s">
        <v>28</v>
      </c>
      <c r="D38" s="32"/>
      <c r="E38" s="32"/>
      <c r="F38" s="33"/>
      <c r="G38" s="40">
        <v>1.8069999999999999</v>
      </c>
      <c r="H38" s="15"/>
      <c r="I38" s="15"/>
      <c r="J38" s="120" t="str">
        <f t="shared" si="2"/>
        <v/>
      </c>
      <c r="K38" s="121"/>
      <c r="L38" s="15"/>
      <c r="M38" s="34"/>
      <c r="N38" s="14"/>
      <c r="O38" s="13"/>
      <c r="P38" s="13"/>
      <c r="Q38" s="13"/>
      <c r="R38" s="13"/>
      <c r="S38" s="6"/>
      <c r="AZ38" s="9"/>
    </row>
    <row r="39" spans="2:52" x14ac:dyDescent="0.2">
      <c r="B39" s="13"/>
      <c r="C39" s="13" t="s">
        <v>28</v>
      </c>
      <c r="D39" s="32"/>
      <c r="E39" s="32"/>
      <c r="F39" s="33"/>
      <c r="G39" s="40">
        <v>1.8009999999999999</v>
      </c>
      <c r="H39" s="15"/>
      <c r="I39" s="15"/>
      <c r="J39" s="120" t="str">
        <f t="shared" si="2"/>
        <v/>
      </c>
      <c r="K39" s="121"/>
      <c r="L39" s="15"/>
      <c r="M39" s="34"/>
      <c r="N39" s="14"/>
      <c r="O39" s="13"/>
      <c r="P39" s="13"/>
      <c r="Q39" s="13"/>
      <c r="R39" s="13"/>
      <c r="S39" s="6"/>
      <c r="AZ39" s="9"/>
    </row>
    <row r="40" spans="2:52" x14ac:dyDescent="0.2">
      <c r="B40" s="13" t="s">
        <v>460</v>
      </c>
      <c r="C40" s="13">
        <v>499926</v>
      </c>
      <c r="D40" s="32">
        <v>25.5</v>
      </c>
      <c r="E40" s="32">
        <v>0.4</v>
      </c>
      <c r="F40" s="33">
        <v>281</v>
      </c>
      <c r="G40" s="40"/>
      <c r="H40" s="15">
        <v>1.8380000000000001</v>
      </c>
      <c r="I40" s="15">
        <v>1.8222</v>
      </c>
      <c r="J40" s="120">
        <f t="shared" si="2"/>
        <v>1.5800000000000036E-2</v>
      </c>
      <c r="K40" s="121">
        <f t="shared" ref="K40:K48" si="3">(F40*(273.15+D40)/273.15)/(M40*N40)</f>
        <v>7.680820977484899</v>
      </c>
      <c r="L40" s="15" t="s">
        <v>9</v>
      </c>
      <c r="M40" s="34">
        <f>VLOOKUP(L40,[1]allgemein!$B$3:$C$13,2,FALSE)</f>
        <v>1</v>
      </c>
      <c r="N40" s="14">
        <v>40</v>
      </c>
      <c r="O40" s="13" t="s">
        <v>464</v>
      </c>
      <c r="P40" s="67" t="s">
        <v>465</v>
      </c>
      <c r="Q40" s="13"/>
      <c r="R40" s="13"/>
      <c r="S40" s="6"/>
      <c r="AZ40" s="9"/>
    </row>
    <row r="41" spans="2:52" x14ac:dyDescent="0.2">
      <c r="B41" s="13" t="s">
        <v>461</v>
      </c>
      <c r="C41" s="13" t="s">
        <v>28</v>
      </c>
      <c r="D41" s="32">
        <v>25.6</v>
      </c>
      <c r="E41" s="32">
        <v>0.6</v>
      </c>
      <c r="F41" s="33">
        <v>281</v>
      </c>
      <c r="G41" s="40"/>
      <c r="H41" s="15">
        <v>1.8280000000000001</v>
      </c>
      <c r="I41" s="15">
        <v>1.81</v>
      </c>
      <c r="J41" s="120">
        <f t="shared" si="2"/>
        <v>1.8000000000000016E-2</v>
      </c>
      <c r="K41" s="121">
        <f t="shared" si="3"/>
        <v>7.6833928244554288</v>
      </c>
      <c r="L41" s="15" t="s">
        <v>9</v>
      </c>
      <c r="M41" s="34">
        <f>VLOOKUP(L41,[1]allgemein!$B$3:$C$13,2,FALSE)</f>
        <v>1</v>
      </c>
      <c r="N41" s="14">
        <v>40</v>
      </c>
      <c r="O41" s="13" t="s">
        <v>28</v>
      </c>
      <c r="P41" s="13" t="s">
        <v>28</v>
      </c>
      <c r="Q41" s="13"/>
      <c r="R41" s="13"/>
      <c r="S41" s="6"/>
      <c r="AZ41" s="9"/>
    </row>
    <row r="42" spans="2:52" x14ac:dyDescent="0.2">
      <c r="B42" s="13" t="s">
        <v>462</v>
      </c>
      <c r="C42" s="13" t="s">
        <v>28</v>
      </c>
      <c r="D42" s="32">
        <v>25.5</v>
      </c>
      <c r="E42" s="32">
        <v>0.8</v>
      </c>
      <c r="F42" s="33">
        <v>281</v>
      </c>
      <c r="G42" s="40"/>
      <c r="H42" s="15">
        <v>1.8240000000000001</v>
      </c>
      <c r="I42" s="15">
        <v>1.8069999999999999</v>
      </c>
      <c r="J42" s="120">
        <f t="shared" si="2"/>
        <v>1.7000000000000126E-2</v>
      </c>
      <c r="K42" s="121">
        <f t="shared" si="3"/>
        <v>7.680820977484899</v>
      </c>
      <c r="L42" s="15" t="s">
        <v>9</v>
      </c>
      <c r="M42" s="34">
        <f>VLOOKUP(L42,[1]allgemein!$B$3:$C$13,2,FALSE)</f>
        <v>1</v>
      </c>
      <c r="N42" s="14">
        <v>40</v>
      </c>
      <c r="O42" s="13" t="s">
        <v>28</v>
      </c>
      <c r="P42" s="13" t="s">
        <v>28</v>
      </c>
      <c r="Q42" s="13"/>
      <c r="R42" s="13"/>
      <c r="S42" s="6"/>
      <c r="AZ42" s="9"/>
    </row>
    <row r="43" spans="2:52" x14ac:dyDescent="0.2">
      <c r="B43" s="13" t="s">
        <v>466</v>
      </c>
      <c r="C43" s="13" t="s">
        <v>28</v>
      </c>
      <c r="D43" s="32">
        <v>25.2</v>
      </c>
      <c r="E43" s="32">
        <v>0.2</v>
      </c>
      <c r="F43" s="33">
        <v>279</v>
      </c>
      <c r="G43" s="40"/>
      <c r="H43" s="15">
        <v>1.881</v>
      </c>
      <c r="I43" s="15">
        <v>1.8680000000000001</v>
      </c>
      <c r="J43" s="120">
        <f t="shared" si="2"/>
        <v>1.2999999999999901E-2</v>
      </c>
      <c r="K43" s="121">
        <f t="shared" si="3"/>
        <v>7.6184925864909392</v>
      </c>
      <c r="L43" s="15" t="s">
        <v>23</v>
      </c>
      <c r="M43" s="34">
        <f>VLOOKUP(L43,[1]allgemein!$B$3:$C$13,2,FALSE)</f>
        <v>1</v>
      </c>
      <c r="N43" s="14">
        <v>40</v>
      </c>
      <c r="O43" s="13" t="s">
        <v>463</v>
      </c>
      <c r="P43" s="13" t="s">
        <v>28</v>
      </c>
      <c r="Q43" s="13"/>
      <c r="R43" s="13"/>
      <c r="S43" s="6"/>
      <c r="AZ43" s="9"/>
    </row>
    <row r="44" spans="2:52" x14ac:dyDescent="0.2">
      <c r="B44" s="13" t="s">
        <v>468</v>
      </c>
      <c r="C44" s="13" t="s">
        <v>28</v>
      </c>
      <c r="D44" s="32">
        <v>25.5</v>
      </c>
      <c r="E44" s="32">
        <v>0.4</v>
      </c>
      <c r="F44" s="33">
        <v>281</v>
      </c>
      <c r="G44" s="40"/>
      <c r="H44" s="15">
        <v>1.853</v>
      </c>
      <c r="I44" s="15">
        <v>1.8340000000000001</v>
      </c>
      <c r="J44" s="120">
        <f t="shared" si="2"/>
        <v>1.8999999999999906E-2</v>
      </c>
      <c r="K44" s="121">
        <f t="shared" si="3"/>
        <v>7.680820977484899</v>
      </c>
      <c r="L44" s="15" t="s">
        <v>9</v>
      </c>
      <c r="M44" s="34">
        <f>VLOOKUP(L44,[1]allgemein!$B$3:$C$13,2,FALSE)</f>
        <v>1</v>
      </c>
      <c r="N44" s="14">
        <v>40</v>
      </c>
      <c r="O44" s="13" t="s">
        <v>467</v>
      </c>
      <c r="P44" s="13" t="s">
        <v>28</v>
      </c>
      <c r="Q44" s="13"/>
      <c r="R44" s="13"/>
      <c r="S44" s="6"/>
      <c r="AZ44" s="9"/>
    </row>
    <row r="45" spans="2:52" x14ac:dyDescent="0.2">
      <c r="B45" s="13" t="s">
        <v>469</v>
      </c>
      <c r="C45" s="13" t="s">
        <v>28</v>
      </c>
      <c r="D45" s="32">
        <v>25.3</v>
      </c>
      <c r="E45" s="32">
        <v>0.1</v>
      </c>
      <c r="F45" s="33">
        <v>281</v>
      </c>
      <c r="G45" s="40"/>
      <c r="H45" s="15">
        <v>1.847</v>
      </c>
      <c r="I45" s="15">
        <v>1.825</v>
      </c>
      <c r="J45" s="120">
        <f t="shared" si="2"/>
        <v>2.200000000000002E-2</v>
      </c>
      <c r="K45" s="121">
        <f t="shared" si="3"/>
        <v>7.6756772835438412</v>
      </c>
      <c r="L45" s="15" t="s">
        <v>9</v>
      </c>
      <c r="M45" s="34">
        <f>VLOOKUP(L45,[1]allgemein!$B$3:$C$13,2,FALSE)</f>
        <v>1</v>
      </c>
      <c r="N45" s="14">
        <v>40</v>
      </c>
      <c r="O45" s="13" t="s">
        <v>28</v>
      </c>
      <c r="P45" s="13" t="s">
        <v>28</v>
      </c>
      <c r="Q45" s="13"/>
      <c r="R45" s="13"/>
      <c r="S45" s="6"/>
      <c r="AZ45" s="9"/>
    </row>
    <row r="46" spans="2:52" x14ac:dyDescent="0.2">
      <c r="B46" s="13" t="s">
        <v>470</v>
      </c>
      <c r="C46" s="13" t="s">
        <v>28</v>
      </c>
      <c r="D46" s="32">
        <v>25.2</v>
      </c>
      <c r="E46" s="32">
        <v>0.2</v>
      </c>
      <c r="F46" s="33">
        <v>282</v>
      </c>
      <c r="G46" s="40"/>
      <c r="H46" s="15">
        <v>1.831</v>
      </c>
      <c r="I46" s="15">
        <v>1.8140000000000001</v>
      </c>
      <c r="J46" s="120">
        <f t="shared" si="2"/>
        <v>1.6999999999999904E-2</v>
      </c>
      <c r="K46" s="121">
        <f t="shared" si="3"/>
        <v>7.7004118616144979</v>
      </c>
      <c r="L46" s="15" t="s">
        <v>9</v>
      </c>
      <c r="M46" s="34">
        <f>VLOOKUP(L46,[1]allgemein!$B$3:$C$13,2,FALSE)</f>
        <v>1</v>
      </c>
      <c r="N46" s="14">
        <v>40</v>
      </c>
      <c r="O46" s="13" t="s">
        <v>28</v>
      </c>
      <c r="P46" s="13" t="s">
        <v>28</v>
      </c>
      <c r="Q46" s="13"/>
      <c r="R46" s="13"/>
      <c r="S46" s="6"/>
      <c r="AZ46" s="9"/>
    </row>
    <row r="47" spans="2:52" x14ac:dyDescent="0.2">
      <c r="B47" s="13" t="s">
        <v>472</v>
      </c>
      <c r="C47" s="13">
        <v>496337</v>
      </c>
      <c r="D47" s="32">
        <v>24.9</v>
      </c>
      <c r="E47" s="32">
        <v>0</v>
      </c>
      <c r="F47" s="33">
        <v>274</v>
      </c>
      <c r="G47" s="40"/>
      <c r="H47" s="15">
        <v>1.853</v>
      </c>
      <c r="I47" s="15">
        <v>1.839</v>
      </c>
      <c r="J47" s="120">
        <f t="shared" si="2"/>
        <v>1.4000000000000012E-2</v>
      </c>
      <c r="K47" s="121">
        <f t="shared" si="3"/>
        <v>7.474437122460186</v>
      </c>
      <c r="L47" s="15" t="s">
        <v>9</v>
      </c>
      <c r="M47" s="34">
        <f>VLOOKUP(L47,[1]allgemein!$B$3:$C$13,2,FALSE)</f>
        <v>1</v>
      </c>
      <c r="N47" s="14">
        <v>40</v>
      </c>
      <c r="O47" s="13" t="s">
        <v>253</v>
      </c>
      <c r="P47" s="67" t="s">
        <v>473</v>
      </c>
      <c r="Q47" s="13"/>
      <c r="R47" s="13"/>
      <c r="S47" s="6"/>
      <c r="AZ47" s="9"/>
    </row>
    <row r="48" spans="2:52" x14ac:dyDescent="0.2">
      <c r="B48" s="13" t="s">
        <v>474</v>
      </c>
      <c r="C48" s="13" t="s">
        <v>28</v>
      </c>
      <c r="D48" s="32">
        <v>25.6</v>
      </c>
      <c r="E48" s="32">
        <v>0.1</v>
      </c>
      <c r="F48" s="33">
        <v>567</v>
      </c>
      <c r="G48" s="40">
        <v>1.819</v>
      </c>
      <c r="H48" s="15">
        <v>3.6360000000000001</v>
      </c>
      <c r="I48" s="15">
        <v>3.5950000000000002</v>
      </c>
      <c r="J48" s="120">
        <f t="shared" si="2"/>
        <v>2.0499999999999963E-2</v>
      </c>
      <c r="K48" s="121">
        <f t="shared" si="3"/>
        <v>7.7517504118616145</v>
      </c>
      <c r="L48" s="15" t="s">
        <v>8</v>
      </c>
      <c r="M48" s="34">
        <f>VLOOKUP(L48,[1]allgemein!$B$3:$C$13,2,FALSE)</f>
        <v>2</v>
      </c>
      <c r="N48" s="14">
        <v>40</v>
      </c>
      <c r="O48" s="13" t="s">
        <v>475</v>
      </c>
      <c r="P48" s="67"/>
      <c r="Q48" s="13"/>
      <c r="R48" s="13"/>
      <c r="S48" s="6"/>
      <c r="AZ48" s="9"/>
    </row>
    <row r="49" spans="2:52" x14ac:dyDescent="0.2">
      <c r="B49" s="13"/>
      <c r="C49" s="13" t="s">
        <v>28</v>
      </c>
      <c r="D49" s="32"/>
      <c r="E49" s="32"/>
      <c r="F49" s="33"/>
      <c r="G49" s="40">
        <v>1.8169999999999999</v>
      </c>
      <c r="H49" s="15"/>
      <c r="I49" s="15"/>
      <c r="J49" s="120"/>
      <c r="K49" s="121"/>
      <c r="L49" s="15"/>
      <c r="M49" s="34"/>
      <c r="N49" s="14"/>
      <c r="O49" s="13"/>
      <c r="P49" s="67"/>
      <c r="Q49" s="13"/>
      <c r="R49" s="13"/>
      <c r="S49" s="6"/>
      <c r="AZ49" s="9"/>
    </row>
    <row r="50" spans="2:52" x14ac:dyDescent="0.2">
      <c r="B50" s="13" t="s">
        <v>476</v>
      </c>
      <c r="C50" s="13" t="s">
        <v>28</v>
      </c>
      <c r="D50" s="32">
        <v>25.3</v>
      </c>
      <c r="E50" s="32">
        <v>0.1</v>
      </c>
      <c r="F50" s="33">
        <v>567</v>
      </c>
      <c r="G50" s="40">
        <v>1.8240000000000001</v>
      </c>
      <c r="H50" s="15">
        <v>3.645</v>
      </c>
      <c r="I50" s="15">
        <v>3.609</v>
      </c>
      <c r="J50" s="120">
        <f>IF(M50&lt;&gt;"",(H50-I50)/M50,"")</f>
        <v>1.8000000000000016E-2</v>
      </c>
      <c r="K50" s="121">
        <f>(F50*(273.15+D50)/273.15)/(M50*N50)</f>
        <v>7.7439662273476113</v>
      </c>
      <c r="L50" s="15" t="s">
        <v>8</v>
      </c>
      <c r="M50" s="34">
        <f>VLOOKUP(L50,[1]allgemein!$B$3:$C$13,2,FALSE)</f>
        <v>2</v>
      </c>
      <c r="N50" s="14">
        <v>40</v>
      </c>
      <c r="O50" s="13" t="s">
        <v>28</v>
      </c>
      <c r="P50" s="67"/>
      <c r="Q50" s="13"/>
      <c r="R50" s="13"/>
      <c r="S50" s="6"/>
      <c r="AZ50" s="9"/>
    </row>
    <row r="51" spans="2:52" x14ac:dyDescent="0.2">
      <c r="B51" s="13"/>
      <c r="C51" s="13" t="s">
        <v>28</v>
      </c>
      <c r="D51" s="32"/>
      <c r="E51" s="32"/>
      <c r="F51" s="33"/>
      <c r="G51" s="40">
        <v>1.821</v>
      </c>
      <c r="H51" s="15"/>
      <c r="I51" s="15"/>
      <c r="J51" s="120"/>
      <c r="K51" s="121"/>
      <c r="L51" s="15"/>
      <c r="M51" s="34"/>
      <c r="N51" s="14"/>
      <c r="O51" s="13"/>
      <c r="P51" s="67"/>
      <c r="Q51" s="13"/>
      <c r="R51" s="13"/>
      <c r="S51" s="6"/>
      <c r="AZ51" s="9"/>
    </row>
    <row r="52" spans="2:52" x14ac:dyDescent="0.2">
      <c r="B52" s="13" t="s">
        <v>477</v>
      </c>
      <c r="C52" s="13" t="s">
        <v>28</v>
      </c>
      <c r="D52" s="32">
        <v>25.1</v>
      </c>
      <c r="E52" s="32">
        <v>0</v>
      </c>
      <c r="F52" s="33">
        <v>567</v>
      </c>
      <c r="G52" s="40">
        <v>1.8220000000000001</v>
      </c>
      <c r="H52" s="15">
        <v>3.6469999999999998</v>
      </c>
      <c r="I52" s="15">
        <v>3.61</v>
      </c>
      <c r="J52" s="120">
        <f>IF(M52&lt;&gt;"",(H52-I52)/M52,"")</f>
        <v>1.8499999999999961E-2</v>
      </c>
      <c r="K52" s="121">
        <f>(F52*(273.15+D52)/273.15)/(M52*N52)</f>
        <v>7.7387767710049431</v>
      </c>
      <c r="L52" s="15" t="s">
        <v>8</v>
      </c>
      <c r="M52" s="34">
        <f>VLOOKUP(L52,[1]allgemein!$B$3:$C$13,2,FALSE)</f>
        <v>2</v>
      </c>
      <c r="N52" s="14">
        <v>40</v>
      </c>
      <c r="O52" s="13" t="s">
        <v>28</v>
      </c>
      <c r="P52" s="67"/>
      <c r="Q52" s="13"/>
      <c r="R52" s="13"/>
      <c r="S52" s="6"/>
      <c r="AZ52" s="9"/>
    </row>
    <row r="53" spans="2:52" x14ac:dyDescent="0.2">
      <c r="B53" s="13"/>
      <c r="C53" s="13" t="s">
        <v>28</v>
      </c>
      <c r="D53" s="32"/>
      <c r="E53" s="32"/>
      <c r="F53" s="33"/>
      <c r="G53" s="40">
        <v>1.8260000000000001</v>
      </c>
      <c r="H53" s="15"/>
      <c r="I53" s="15"/>
      <c r="J53" s="120"/>
      <c r="K53" s="121"/>
      <c r="L53" s="15"/>
      <c r="M53" s="34"/>
      <c r="N53" s="14"/>
      <c r="O53" s="13"/>
      <c r="P53" s="67"/>
      <c r="Q53" s="13"/>
      <c r="R53" s="13"/>
      <c r="S53" s="6"/>
      <c r="AZ53" s="9"/>
    </row>
    <row r="54" spans="2:52" x14ac:dyDescent="0.2">
      <c r="B54" s="13" t="s">
        <v>478</v>
      </c>
      <c r="C54" s="13" t="s">
        <v>28</v>
      </c>
      <c r="D54" s="32">
        <v>25.5</v>
      </c>
      <c r="E54" s="32">
        <v>0.3</v>
      </c>
      <c r="F54" s="33">
        <v>567</v>
      </c>
      <c r="G54" s="40">
        <v>1.8180000000000001</v>
      </c>
      <c r="H54" s="15">
        <v>3.6379999999999999</v>
      </c>
      <c r="I54" s="15">
        <v>3.61</v>
      </c>
      <c r="J54" s="120">
        <f>IF(M54&lt;&gt;"",(H54-I54)/M54,"")</f>
        <v>1.4000000000000012E-2</v>
      </c>
      <c r="K54" s="121">
        <f>(F54*(273.15+D54)/273.15)/(M54*N54)</f>
        <v>7.7491556836902804</v>
      </c>
      <c r="L54" s="15" t="s">
        <v>8</v>
      </c>
      <c r="M54" s="34">
        <f>VLOOKUP(L54,[1]allgemein!$B$3:$C$13,2,FALSE)</f>
        <v>2</v>
      </c>
      <c r="N54" s="14">
        <v>40</v>
      </c>
      <c r="O54" s="13" t="s">
        <v>28</v>
      </c>
      <c r="P54" s="67"/>
      <c r="Q54" s="13"/>
      <c r="R54" s="13"/>
      <c r="S54" s="6"/>
      <c r="AZ54" s="9"/>
    </row>
    <row r="55" spans="2:52" x14ac:dyDescent="0.2">
      <c r="B55" s="13"/>
      <c r="C55" s="13" t="s">
        <v>28</v>
      </c>
      <c r="D55" s="32"/>
      <c r="E55" s="32"/>
      <c r="F55" s="33"/>
      <c r="G55" s="40">
        <v>1.82</v>
      </c>
      <c r="H55" s="15"/>
      <c r="I55" s="15"/>
      <c r="J55" s="120"/>
      <c r="K55" s="121"/>
      <c r="L55" s="15"/>
      <c r="M55" s="34"/>
      <c r="N55" s="14"/>
      <c r="O55" s="13"/>
      <c r="P55" s="67"/>
      <c r="Q55" s="13"/>
      <c r="R55" s="13"/>
      <c r="S55" s="6"/>
      <c r="AZ55" s="9"/>
    </row>
    <row r="56" spans="2:52" x14ac:dyDescent="0.2">
      <c r="B56" s="13" t="s">
        <v>479</v>
      </c>
      <c r="C56" s="13" t="s">
        <v>28</v>
      </c>
      <c r="D56" s="32">
        <v>25.6</v>
      </c>
      <c r="E56" s="32">
        <v>0.3</v>
      </c>
      <c r="F56" s="33">
        <v>568</v>
      </c>
      <c r="G56" s="40">
        <v>1.8140000000000001</v>
      </c>
      <c r="H56" s="15">
        <v>3.6269999999999998</v>
      </c>
      <c r="I56" s="15">
        <v>3.5880000000000001</v>
      </c>
      <c r="J56" s="120">
        <f>IF(M56&lt;&gt;"",(H56-I56)/M56,"")</f>
        <v>1.9499999999999851E-2</v>
      </c>
      <c r="K56" s="121">
        <f>(F56*(273.15+D56)/273.15)/(M56*N56)</f>
        <v>7.7654219293428524</v>
      </c>
      <c r="L56" s="15" t="s">
        <v>8</v>
      </c>
      <c r="M56" s="34">
        <f>VLOOKUP(L56,[1]allgemein!$B$3:$C$13,2,FALSE)</f>
        <v>2</v>
      </c>
      <c r="N56" s="14">
        <v>40</v>
      </c>
      <c r="O56" s="13" t="s">
        <v>28</v>
      </c>
      <c r="P56" s="67"/>
      <c r="Q56" s="13"/>
      <c r="R56" s="13"/>
      <c r="S56" s="6"/>
      <c r="AZ56" s="9"/>
    </row>
    <row r="57" spans="2:52" x14ac:dyDescent="0.2">
      <c r="B57" s="13"/>
      <c r="C57" s="13" t="s">
        <v>28</v>
      </c>
      <c r="D57" s="32"/>
      <c r="E57" s="32"/>
      <c r="F57" s="33"/>
      <c r="G57" s="40">
        <v>1.8129999999999999</v>
      </c>
      <c r="H57" s="15"/>
      <c r="I57" s="15"/>
      <c r="J57" s="120"/>
      <c r="K57" s="121"/>
      <c r="L57" s="15"/>
      <c r="M57" s="34"/>
      <c r="N57" s="14"/>
      <c r="O57" s="13"/>
      <c r="P57" s="138" t="s">
        <v>481</v>
      </c>
      <c r="Q57" s="13"/>
      <c r="R57" s="13"/>
      <c r="S57" s="6"/>
      <c r="AZ57" s="9"/>
    </row>
    <row r="58" spans="2:52" x14ac:dyDescent="0.2">
      <c r="B58" s="13" t="s">
        <v>480</v>
      </c>
      <c r="C58" s="13" t="s">
        <v>28</v>
      </c>
      <c r="D58" s="32">
        <v>25.8</v>
      </c>
      <c r="E58" s="32">
        <v>0.3</v>
      </c>
      <c r="F58" s="33">
        <v>567</v>
      </c>
      <c r="G58" s="40">
        <v>1.8080000000000001</v>
      </c>
      <c r="H58" s="15">
        <v>3.6219999999999999</v>
      </c>
      <c r="I58" s="15">
        <v>3.585</v>
      </c>
      <c r="J58" s="120">
        <f>IF(M58&lt;&gt;"",(H58-I58)/M58,"")</f>
        <v>1.8499999999999961E-2</v>
      </c>
      <c r="K58" s="121">
        <f>(F58*(273.15+D58)/273.15)/(M58*N58)</f>
        <v>7.7569398682042827</v>
      </c>
      <c r="L58" s="15" t="s">
        <v>8</v>
      </c>
      <c r="M58" s="34">
        <f>VLOOKUP(L58,[1]allgemein!$B$3:$C$13,2,FALSE)</f>
        <v>2</v>
      </c>
      <c r="N58" s="14">
        <v>40</v>
      </c>
      <c r="O58" s="13" t="s">
        <v>28</v>
      </c>
      <c r="P58" s="13"/>
      <c r="Q58" s="13"/>
      <c r="R58" s="13"/>
      <c r="S58" s="6"/>
      <c r="AZ58" s="9"/>
    </row>
    <row r="59" spans="2:52" x14ac:dyDescent="0.2">
      <c r="B59" s="13"/>
      <c r="C59" s="13">
        <v>499926</v>
      </c>
      <c r="D59" s="32"/>
      <c r="E59" s="32"/>
      <c r="F59" s="33"/>
      <c r="G59" s="40">
        <v>1.8140000000000001</v>
      </c>
      <c r="H59" s="15"/>
      <c r="I59" s="15"/>
      <c r="J59" s="120"/>
      <c r="K59" s="121"/>
      <c r="L59" s="15"/>
      <c r="M59" s="34"/>
      <c r="N59" s="14"/>
      <c r="O59" s="13"/>
      <c r="P59" s="67" t="s">
        <v>465</v>
      </c>
      <c r="Q59" s="13"/>
      <c r="R59" s="13"/>
      <c r="S59" s="6"/>
      <c r="AZ59" s="9"/>
    </row>
    <row r="60" spans="2:52" x14ac:dyDescent="0.2">
      <c r="B60" s="13" t="s">
        <v>483</v>
      </c>
      <c r="C60" s="13" t="s">
        <v>28</v>
      </c>
      <c r="D60" s="32">
        <v>25.4</v>
      </c>
      <c r="E60" s="32">
        <v>0</v>
      </c>
      <c r="F60" s="33">
        <v>280</v>
      </c>
      <c r="G60" s="40"/>
      <c r="H60" s="15">
        <v>1.81</v>
      </c>
      <c r="I60" s="15">
        <v>1.7969999999999999</v>
      </c>
      <c r="J60" s="120">
        <f>IF(M60&lt;&gt;"",(H60-I60)/M60,"")</f>
        <v>1.3000000000000123E-2</v>
      </c>
      <c r="K60" s="121">
        <f>(F60*(273.15+D60)/273.15)/(M60*N60)</f>
        <v>7.6509244005125385</v>
      </c>
      <c r="L60" s="15" t="s">
        <v>9</v>
      </c>
      <c r="M60" s="34">
        <f>VLOOKUP(L60,[1]allgemein!$B$3:$C$13,2,FALSE)</f>
        <v>1</v>
      </c>
      <c r="N60" s="14">
        <v>40</v>
      </c>
      <c r="O60" s="13" t="s">
        <v>482</v>
      </c>
      <c r="P60" s="13" t="s">
        <v>28</v>
      </c>
      <c r="Q60" s="13"/>
      <c r="R60" s="13"/>
      <c r="S60" s="6"/>
      <c r="AZ60" s="9"/>
    </row>
    <row r="61" spans="2:52" x14ac:dyDescent="0.2">
      <c r="B61" s="13" t="s">
        <v>484</v>
      </c>
      <c r="C61" s="13">
        <v>704933</v>
      </c>
      <c r="D61" s="32">
        <v>25</v>
      </c>
      <c r="E61" s="32">
        <v>0.1</v>
      </c>
      <c r="F61" s="33">
        <v>280</v>
      </c>
      <c r="G61" s="40"/>
      <c r="H61" s="15">
        <v>1.8169999999999999</v>
      </c>
      <c r="I61" s="15">
        <v>1.804</v>
      </c>
      <c r="J61" s="120">
        <f>IF(M61&lt;&gt;"",(H61-I61)/M61,"")</f>
        <v>1.2999999999999901E-2</v>
      </c>
      <c r="K61" s="121">
        <f>(F61*(273.15+D61)/273.15)/(M61*N61)</f>
        <v>7.640673622551712</v>
      </c>
      <c r="L61" s="15" t="s">
        <v>9</v>
      </c>
      <c r="M61" s="34">
        <f>VLOOKUP(L61,[1]allgemein!$B$3:$C$13,2,FALSE)</f>
        <v>1</v>
      </c>
      <c r="N61" s="14">
        <v>40</v>
      </c>
      <c r="O61" s="13" t="s">
        <v>488</v>
      </c>
      <c r="P61" s="67" t="s">
        <v>490</v>
      </c>
      <c r="Q61" s="13"/>
      <c r="R61" s="13"/>
      <c r="S61" s="6"/>
      <c r="AZ61" s="9"/>
    </row>
    <row r="62" spans="2:52" x14ac:dyDescent="0.2">
      <c r="B62" s="13" t="s">
        <v>485</v>
      </c>
      <c r="C62" s="13" t="s">
        <v>28</v>
      </c>
      <c r="D62" s="32">
        <v>24.9</v>
      </c>
      <c r="E62" s="32">
        <v>0.1</v>
      </c>
      <c r="F62" s="33">
        <v>280</v>
      </c>
      <c r="G62" s="40"/>
      <c r="H62" s="15">
        <v>1.8120000000000001</v>
      </c>
      <c r="I62" s="15">
        <v>1.796</v>
      </c>
      <c r="J62" s="120">
        <f>IF(M62&lt;&gt;"",(H62-I62)/M62,"")</f>
        <v>1.6000000000000014E-2</v>
      </c>
      <c r="K62" s="121">
        <f>(F62*(273.15+D62)/273.15)/(M62*N62)</f>
        <v>7.6381109280615034</v>
      </c>
      <c r="L62" s="15" t="s">
        <v>9</v>
      </c>
      <c r="M62" s="34">
        <f>VLOOKUP(L62,[1]allgemein!$B$3:$C$13,2,FALSE)</f>
        <v>1</v>
      </c>
      <c r="N62" s="14">
        <v>40</v>
      </c>
      <c r="O62" s="13" t="s">
        <v>28</v>
      </c>
      <c r="P62" s="13" t="s">
        <v>28</v>
      </c>
      <c r="Q62" s="13"/>
      <c r="R62" s="13"/>
      <c r="S62" s="6"/>
      <c r="AZ62" s="9"/>
    </row>
    <row r="63" spans="2:52" x14ac:dyDescent="0.2">
      <c r="B63" s="13" t="s">
        <v>486</v>
      </c>
      <c r="C63" s="13" t="s">
        <v>28</v>
      </c>
      <c r="D63" s="32">
        <v>24.8</v>
      </c>
      <c r="E63" s="32">
        <v>0.1</v>
      </c>
      <c r="F63" s="33">
        <v>280</v>
      </c>
      <c r="G63" s="40"/>
      <c r="H63" s="15">
        <v>1.819</v>
      </c>
      <c r="I63" s="15">
        <v>1.806</v>
      </c>
      <c r="J63" s="120">
        <f>IF(M63&lt;&gt;"",(H63-I63)/M63,"")</f>
        <v>1.2999999999999901E-2</v>
      </c>
      <c r="K63" s="121">
        <f>(F63*(273.15+D63)/273.15)/(M63*N63)</f>
        <v>7.6355482335712974</v>
      </c>
      <c r="L63" s="15" t="s">
        <v>9</v>
      </c>
      <c r="M63" s="34">
        <f>VLOOKUP(L63,[1]allgemein!$B$3:$C$13,2,FALSE)</f>
        <v>1</v>
      </c>
      <c r="N63" s="14">
        <v>40</v>
      </c>
      <c r="O63" s="13" t="s">
        <v>489</v>
      </c>
      <c r="P63" s="13" t="s">
        <v>28</v>
      </c>
      <c r="Q63" s="13"/>
      <c r="R63" s="13"/>
      <c r="S63" s="6"/>
      <c r="AZ63" s="9"/>
    </row>
    <row r="64" spans="2:52" x14ac:dyDescent="0.2">
      <c r="B64" s="13" t="s">
        <v>487</v>
      </c>
      <c r="C64" s="13" t="s">
        <v>28</v>
      </c>
      <c r="D64" s="32">
        <v>24.9</v>
      </c>
      <c r="E64" s="32">
        <v>0.1</v>
      </c>
      <c r="F64" s="33">
        <v>280</v>
      </c>
      <c r="G64" s="40"/>
      <c r="H64" s="15">
        <v>1.8260000000000001</v>
      </c>
      <c r="I64" s="15">
        <v>1.81</v>
      </c>
      <c r="J64" s="120">
        <f>IF(M64&lt;&gt;"",(H64-I64)/M64,"")</f>
        <v>1.6000000000000014E-2</v>
      </c>
      <c r="K64" s="121">
        <f>(F64*(273.15+D64)/273.15)/(M64*N64)</f>
        <v>7.6381109280615034</v>
      </c>
      <c r="L64" s="15" t="s">
        <v>9</v>
      </c>
      <c r="M64" s="34">
        <f>VLOOKUP(L64,[1]allgemein!$B$3:$C$13,2,FALSE)</f>
        <v>1</v>
      </c>
      <c r="N64" s="14">
        <v>40</v>
      </c>
      <c r="O64" s="13" t="s">
        <v>28</v>
      </c>
      <c r="P64" s="13" t="s">
        <v>28</v>
      </c>
      <c r="Q64" s="13"/>
      <c r="R64" s="13"/>
      <c r="S64" s="6"/>
      <c r="AZ64" s="9"/>
    </row>
    <row r="65" spans="2:52" x14ac:dyDescent="0.2">
      <c r="B65" s="13" t="s">
        <v>491</v>
      </c>
      <c r="C65" s="13">
        <v>499926</v>
      </c>
      <c r="D65" s="32">
        <v>25.4</v>
      </c>
      <c r="E65" s="32">
        <v>0.1</v>
      </c>
      <c r="F65" s="33">
        <v>281</v>
      </c>
      <c r="G65" s="40"/>
      <c r="H65" s="15">
        <v>1.831</v>
      </c>
      <c r="I65" s="15">
        <v>1.819</v>
      </c>
      <c r="J65" s="120">
        <f t="shared" ref="J65:J71" si="4">IF(M65&lt;&gt;"",(H65-I65)/M65,"")</f>
        <v>1.2000000000000011E-2</v>
      </c>
      <c r="K65" s="121">
        <f t="shared" ref="K65:K71" si="5">(F65*(273.15+D65)/273.15)/(M65*N65)</f>
        <v>7.6782491305143692</v>
      </c>
      <c r="L65" s="15" t="s">
        <v>9</v>
      </c>
      <c r="M65" s="34">
        <f>VLOOKUP(L65,[1]allgemein!$B$3:$C$13,2,FALSE)</f>
        <v>1</v>
      </c>
      <c r="N65" s="14">
        <v>40</v>
      </c>
      <c r="O65" s="13" t="s">
        <v>492</v>
      </c>
      <c r="P65" s="67" t="s">
        <v>465</v>
      </c>
      <c r="Q65" s="13"/>
      <c r="R65" s="13"/>
      <c r="S65" s="6"/>
      <c r="AZ65" s="9"/>
    </row>
    <row r="66" spans="2:52" x14ac:dyDescent="0.2">
      <c r="B66" s="13" t="s">
        <v>493</v>
      </c>
      <c r="C66" s="13">
        <v>499725</v>
      </c>
      <c r="D66" s="32">
        <v>25.3</v>
      </c>
      <c r="E66" s="32">
        <v>0</v>
      </c>
      <c r="F66" s="33">
        <v>173</v>
      </c>
      <c r="G66" s="40"/>
      <c r="H66" s="15">
        <v>1.835</v>
      </c>
      <c r="I66" s="15">
        <v>1.8220000000000001</v>
      </c>
      <c r="J66" s="120">
        <f t="shared" si="4"/>
        <v>1.2999999999999901E-2</v>
      </c>
      <c r="K66" s="121">
        <f t="shared" si="5"/>
        <v>7.5609518579535067</v>
      </c>
      <c r="L66" s="15" t="s">
        <v>22</v>
      </c>
      <c r="M66" s="34">
        <f>VLOOKUP(L66,[1]allgemein!$B$3:$C$13,2,FALSE)</f>
        <v>1</v>
      </c>
      <c r="N66" s="14">
        <v>25</v>
      </c>
      <c r="O66" s="13" t="s">
        <v>498</v>
      </c>
      <c r="P66" s="67"/>
      <c r="Q66" s="13"/>
      <c r="R66" s="13"/>
      <c r="S66" s="6"/>
      <c r="AZ66" s="9"/>
    </row>
    <row r="67" spans="2:52" x14ac:dyDescent="0.2">
      <c r="B67" s="13" t="s">
        <v>494</v>
      </c>
      <c r="C67" s="13" t="s">
        <v>28</v>
      </c>
      <c r="D67" s="32">
        <v>25.4</v>
      </c>
      <c r="E67" s="32">
        <v>0</v>
      </c>
      <c r="F67" s="33">
        <v>173</v>
      </c>
      <c r="G67" s="40"/>
      <c r="H67" s="15">
        <v>1.8440000000000001</v>
      </c>
      <c r="I67" s="15">
        <v>1.83</v>
      </c>
      <c r="J67" s="120">
        <f t="shared" si="4"/>
        <v>1.4000000000000012E-2</v>
      </c>
      <c r="K67" s="121">
        <f t="shared" si="5"/>
        <v>7.5634852645066815</v>
      </c>
      <c r="L67" s="15" t="s">
        <v>22</v>
      </c>
      <c r="M67" s="34">
        <f>VLOOKUP(L67,[1]allgemein!$B$3:$C$13,2,FALSE)</f>
        <v>1</v>
      </c>
      <c r="N67" s="14">
        <v>25</v>
      </c>
      <c r="O67" s="13" t="s">
        <v>28</v>
      </c>
      <c r="P67" s="67"/>
      <c r="Q67" s="13"/>
      <c r="R67" s="13"/>
      <c r="S67" s="6"/>
      <c r="AZ67" s="9"/>
    </row>
    <row r="68" spans="2:52" x14ac:dyDescent="0.2">
      <c r="B68" s="13" t="s">
        <v>495</v>
      </c>
      <c r="C68" s="13">
        <v>499725</v>
      </c>
      <c r="D68" s="32">
        <v>25.4</v>
      </c>
      <c r="E68" s="32">
        <v>0</v>
      </c>
      <c r="F68" s="33">
        <v>173</v>
      </c>
      <c r="G68" s="40"/>
      <c r="H68" s="15">
        <v>1.8380000000000001</v>
      </c>
      <c r="I68" s="15">
        <v>1.8220000000000001</v>
      </c>
      <c r="J68" s="120">
        <f t="shared" si="4"/>
        <v>1.6000000000000014E-2</v>
      </c>
      <c r="K68" s="121">
        <f t="shared" si="5"/>
        <v>7.5634852645066815</v>
      </c>
      <c r="L68" s="15" t="s">
        <v>22</v>
      </c>
      <c r="M68" s="34">
        <f>VLOOKUP(L68,[1]allgemein!$B$3:$C$13,2,FALSE)</f>
        <v>1</v>
      </c>
      <c r="N68" s="14">
        <v>25</v>
      </c>
      <c r="O68" s="13" t="s">
        <v>28</v>
      </c>
      <c r="P68" s="67"/>
      <c r="Q68" s="13"/>
      <c r="R68" s="13"/>
      <c r="S68" s="6"/>
      <c r="AZ68" s="9"/>
    </row>
    <row r="69" spans="2:52" x14ac:dyDescent="0.2">
      <c r="B69" s="13" t="s">
        <v>496</v>
      </c>
      <c r="C69" s="13" t="s">
        <v>28</v>
      </c>
      <c r="D69" s="32">
        <v>25.3</v>
      </c>
      <c r="E69" s="32">
        <v>0</v>
      </c>
      <c r="F69" s="33">
        <v>173</v>
      </c>
      <c r="G69" s="40"/>
      <c r="H69" s="15">
        <v>1.833</v>
      </c>
      <c r="I69" s="15">
        <v>1.8169999999999999</v>
      </c>
      <c r="J69" s="120">
        <f t="shared" si="4"/>
        <v>1.6000000000000014E-2</v>
      </c>
      <c r="K69" s="121">
        <f t="shared" si="5"/>
        <v>7.5609518579535067</v>
      </c>
      <c r="L69" s="15" t="s">
        <v>22</v>
      </c>
      <c r="M69" s="34">
        <f>VLOOKUP(L69,[1]allgemein!$B$3:$C$13,2,FALSE)</f>
        <v>1</v>
      </c>
      <c r="N69" s="14">
        <v>25</v>
      </c>
      <c r="O69" s="13" t="s">
        <v>28</v>
      </c>
      <c r="P69" s="67"/>
      <c r="Q69" s="13"/>
      <c r="R69" s="13"/>
      <c r="S69" s="6"/>
      <c r="AZ69" s="9"/>
    </row>
    <row r="70" spans="2:52" x14ac:dyDescent="0.2">
      <c r="B70" s="13" t="s">
        <v>497</v>
      </c>
      <c r="C70" s="13" t="s">
        <v>28</v>
      </c>
      <c r="D70" s="32">
        <v>25.1</v>
      </c>
      <c r="E70" s="32">
        <v>0</v>
      </c>
      <c r="F70" s="33">
        <v>173</v>
      </c>
      <c r="G70" s="40"/>
      <c r="H70" s="15">
        <v>1.8240000000000001</v>
      </c>
      <c r="I70" s="15">
        <v>1.81</v>
      </c>
      <c r="J70" s="120">
        <f t="shared" si="4"/>
        <v>1.4000000000000012E-2</v>
      </c>
      <c r="K70" s="121">
        <f t="shared" si="5"/>
        <v>7.5558850448471535</v>
      </c>
      <c r="L70" s="15" t="s">
        <v>22</v>
      </c>
      <c r="M70" s="34">
        <f>VLOOKUP(L70,[1]allgemein!$B$3:$C$13,2,FALSE)</f>
        <v>1</v>
      </c>
      <c r="N70" s="14">
        <v>25</v>
      </c>
      <c r="O70" s="13" t="s">
        <v>28</v>
      </c>
      <c r="P70" s="67"/>
      <c r="Q70" s="13"/>
      <c r="R70" s="13"/>
      <c r="S70" s="6"/>
      <c r="AZ70" s="9"/>
    </row>
    <row r="71" spans="2:52" x14ac:dyDescent="0.2">
      <c r="B71" s="13" t="s">
        <v>500</v>
      </c>
      <c r="C71" s="13">
        <v>499726</v>
      </c>
      <c r="D71" s="32">
        <v>25.3</v>
      </c>
      <c r="E71" s="32">
        <v>0.1</v>
      </c>
      <c r="F71" s="33">
        <v>568</v>
      </c>
      <c r="G71" s="40">
        <v>1.8260000000000001</v>
      </c>
      <c r="H71" s="15">
        <v>3.6549999999999998</v>
      </c>
      <c r="I71" s="15">
        <v>3.6160000000000001</v>
      </c>
      <c r="J71" s="120">
        <f t="shared" si="4"/>
        <v>1.9499999999999851E-2</v>
      </c>
      <c r="K71" s="121">
        <f t="shared" si="5"/>
        <v>7.757624016108366</v>
      </c>
      <c r="L71" s="15" t="s">
        <v>8</v>
      </c>
      <c r="M71" s="34">
        <f>VLOOKUP(L71,[1]allgemein!$B$3:$C$13,2,FALSE)</f>
        <v>2</v>
      </c>
      <c r="N71" s="14">
        <v>40</v>
      </c>
      <c r="O71" s="13" t="s">
        <v>505</v>
      </c>
      <c r="P71" s="67"/>
      <c r="Q71" s="13"/>
      <c r="R71" s="13"/>
      <c r="S71" s="6"/>
      <c r="AZ71" s="9"/>
    </row>
    <row r="72" spans="2:52" x14ac:dyDescent="0.2">
      <c r="B72" s="13"/>
      <c r="C72" s="13" t="s">
        <v>28</v>
      </c>
      <c r="D72" s="32"/>
      <c r="E72" s="32"/>
      <c r="F72" s="33"/>
      <c r="G72" s="40">
        <v>1.829</v>
      </c>
      <c r="H72" s="15"/>
      <c r="I72" s="15"/>
      <c r="J72" s="120"/>
      <c r="K72" s="121"/>
      <c r="L72" s="15"/>
      <c r="M72" s="34"/>
      <c r="N72" s="14"/>
      <c r="O72" s="13"/>
      <c r="P72" s="67"/>
      <c r="Q72" s="13"/>
      <c r="R72" s="13"/>
      <c r="S72" s="6"/>
      <c r="AZ72" s="9"/>
    </row>
    <row r="73" spans="2:52" x14ac:dyDescent="0.2">
      <c r="B73" s="13" t="s">
        <v>501</v>
      </c>
      <c r="C73" s="13" t="s">
        <v>28</v>
      </c>
      <c r="D73" s="32">
        <v>25.1</v>
      </c>
      <c r="E73" s="32">
        <v>0</v>
      </c>
      <c r="F73" s="33">
        <v>568</v>
      </c>
      <c r="G73" s="40">
        <v>1.825</v>
      </c>
      <c r="H73" s="15">
        <v>3.6469999999999998</v>
      </c>
      <c r="I73" s="15">
        <v>3.6080000000000001</v>
      </c>
      <c r="J73" s="120">
        <f>IF(M73&lt;&gt;"",(H73-I73)/M73,"")</f>
        <v>1.9499999999999851E-2</v>
      </c>
      <c r="K73" s="121">
        <f>(F73*(273.15+D73)/273.15)/(M73*N73)</f>
        <v>7.7524254072853749</v>
      </c>
      <c r="L73" s="15" t="s">
        <v>8</v>
      </c>
      <c r="M73" s="34">
        <f>VLOOKUP(L73,[1]allgemein!$B$3:$C$13,2,FALSE)</f>
        <v>2</v>
      </c>
      <c r="N73" s="14">
        <v>40</v>
      </c>
      <c r="O73" s="13" t="s">
        <v>28</v>
      </c>
      <c r="P73" s="67"/>
      <c r="Q73" s="13"/>
      <c r="R73" s="13"/>
      <c r="S73" s="6"/>
      <c r="AZ73" s="9"/>
    </row>
    <row r="74" spans="2:52" x14ac:dyDescent="0.2">
      <c r="B74" s="13"/>
      <c r="C74" s="13" t="s">
        <v>28</v>
      </c>
      <c r="D74" s="32"/>
      <c r="E74" s="32"/>
      <c r="F74" s="33"/>
      <c r="G74" s="40">
        <v>1.8220000000000001</v>
      </c>
      <c r="H74" s="15"/>
      <c r="I74" s="15"/>
      <c r="J74" s="120"/>
      <c r="K74" s="121"/>
      <c r="L74" s="15"/>
      <c r="M74" s="34"/>
      <c r="N74" s="14"/>
      <c r="O74" s="13"/>
      <c r="P74" s="67"/>
      <c r="Q74" s="13"/>
      <c r="R74" s="13"/>
      <c r="S74" s="6"/>
      <c r="AZ74" s="9"/>
    </row>
    <row r="75" spans="2:52" x14ac:dyDescent="0.2">
      <c r="B75" s="13" t="s">
        <v>502</v>
      </c>
      <c r="C75" s="13" t="s">
        <v>28</v>
      </c>
      <c r="D75" s="32">
        <v>24.8</v>
      </c>
      <c r="E75" s="32">
        <v>0</v>
      </c>
      <c r="F75" s="33">
        <v>568</v>
      </c>
      <c r="G75" s="40">
        <v>1.821</v>
      </c>
      <c r="H75" s="15">
        <v>3.6419999999999999</v>
      </c>
      <c r="I75" s="15">
        <v>3.6059999999999999</v>
      </c>
      <c r="J75" s="120">
        <f>IF(M75&lt;&gt;"",(H75-I75)/M75,"")</f>
        <v>1.8000000000000016E-2</v>
      </c>
      <c r="K75" s="121">
        <f>(F75*(273.15+D75)/273.15)/(M75*N75)</f>
        <v>7.7446274940508886</v>
      </c>
      <c r="L75" s="15" t="s">
        <v>8</v>
      </c>
      <c r="M75" s="34">
        <f>VLOOKUP(L75,[1]allgemein!$B$3:$C$13,2,FALSE)</f>
        <v>2</v>
      </c>
      <c r="N75" s="14">
        <v>40</v>
      </c>
      <c r="O75" s="13" t="s">
        <v>28</v>
      </c>
      <c r="P75" s="67"/>
      <c r="Q75" s="13"/>
      <c r="R75" s="13"/>
      <c r="S75" s="6"/>
      <c r="AZ75" s="9"/>
    </row>
    <row r="76" spans="2:52" x14ac:dyDescent="0.2">
      <c r="B76" s="13"/>
      <c r="C76" s="13" t="s">
        <v>28</v>
      </c>
      <c r="D76" s="32"/>
      <c r="E76" s="32"/>
      <c r="F76" s="33"/>
      <c r="G76" s="40">
        <v>1.821</v>
      </c>
      <c r="H76" s="15"/>
      <c r="I76" s="15"/>
      <c r="J76" s="120"/>
      <c r="K76" s="121"/>
      <c r="L76" s="15"/>
      <c r="M76" s="34"/>
      <c r="N76" s="14"/>
      <c r="O76" s="13"/>
      <c r="P76" s="67"/>
      <c r="Q76" s="13"/>
      <c r="R76" s="13"/>
      <c r="S76" s="6"/>
      <c r="AZ76" s="9"/>
    </row>
    <row r="77" spans="2:52" x14ac:dyDescent="0.2">
      <c r="B77" s="13" t="s">
        <v>503</v>
      </c>
      <c r="C77" s="13" t="s">
        <v>28</v>
      </c>
      <c r="D77" s="32">
        <v>25.8</v>
      </c>
      <c r="E77" s="32">
        <v>0.2</v>
      </c>
      <c r="F77" s="33">
        <v>568</v>
      </c>
      <c r="G77" s="40">
        <v>1.833</v>
      </c>
      <c r="H77" s="15">
        <v>3.6659999999999999</v>
      </c>
      <c r="I77" s="15">
        <v>3.6320000000000001</v>
      </c>
      <c r="J77" s="120">
        <f>IF(M77&lt;&gt;"",(H77-I77)/M77,"")</f>
        <v>1.6999999999999904E-2</v>
      </c>
      <c r="K77" s="121">
        <f>(F77*(273.15+D77)/273.15)/(M77*N77)</f>
        <v>7.7706205381658435</v>
      </c>
      <c r="L77" s="15" t="s">
        <v>8</v>
      </c>
      <c r="M77" s="34">
        <f>VLOOKUP(L77,[1]allgemein!$B$3:$C$13,2,FALSE)</f>
        <v>2</v>
      </c>
      <c r="N77" s="14">
        <v>40</v>
      </c>
      <c r="O77" s="13" t="s">
        <v>28</v>
      </c>
      <c r="P77" s="13"/>
      <c r="Q77" s="13"/>
      <c r="R77" s="13"/>
      <c r="S77" s="6"/>
      <c r="AZ77" s="9"/>
    </row>
    <row r="78" spans="2:52" x14ac:dyDescent="0.2">
      <c r="B78" s="13"/>
      <c r="C78" s="13" t="s">
        <v>28</v>
      </c>
      <c r="D78" s="32"/>
      <c r="E78" s="32"/>
      <c r="F78" s="33"/>
      <c r="G78" s="40">
        <v>1.833</v>
      </c>
      <c r="H78" s="15"/>
      <c r="I78" s="15"/>
      <c r="J78" s="120"/>
      <c r="K78" s="121"/>
      <c r="L78" s="15"/>
      <c r="M78" s="34"/>
      <c r="N78" s="14"/>
      <c r="O78" s="13"/>
      <c r="P78" s="13"/>
      <c r="Q78" s="13"/>
      <c r="R78" s="13"/>
      <c r="S78" s="6"/>
      <c r="AZ78" s="9"/>
    </row>
    <row r="79" spans="2:52" x14ac:dyDescent="0.2">
      <c r="B79" s="13" t="s">
        <v>504</v>
      </c>
      <c r="C79" s="13" t="s">
        <v>28</v>
      </c>
      <c r="D79" s="32">
        <v>25.8</v>
      </c>
      <c r="E79" s="32">
        <v>0.2</v>
      </c>
      <c r="F79" s="33">
        <v>568</v>
      </c>
      <c r="G79" s="40">
        <v>1.839</v>
      </c>
      <c r="H79" s="15">
        <v>3.6739999999999999</v>
      </c>
      <c r="I79" s="15">
        <v>3.6349999999999998</v>
      </c>
      <c r="J79" s="120">
        <f>IF(M79&lt;&gt;"",(H79-I79)/M79,"")</f>
        <v>1.9500000000000073E-2</v>
      </c>
      <c r="K79" s="121">
        <f>(F79*(273.15+D79)/273.15)/(M79*N79)</f>
        <v>7.7706205381658435</v>
      </c>
      <c r="L79" s="15" t="s">
        <v>8</v>
      </c>
      <c r="M79" s="34">
        <f>VLOOKUP(L79,[1]allgemein!$B$3:$C$13,2,FALSE)</f>
        <v>2</v>
      </c>
      <c r="N79" s="14">
        <v>40</v>
      </c>
      <c r="O79" s="13" t="s">
        <v>28</v>
      </c>
      <c r="P79" s="13"/>
      <c r="Q79" s="13"/>
      <c r="R79" s="13"/>
      <c r="S79" s="6"/>
      <c r="AZ79" s="9"/>
    </row>
    <row r="80" spans="2:52" x14ac:dyDescent="0.2">
      <c r="B80" s="13"/>
      <c r="C80" s="13" t="s">
        <v>28</v>
      </c>
      <c r="D80" s="32"/>
      <c r="E80" s="32"/>
      <c r="F80" s="33"/>
      <c r="G80" s="40">
        <v>1.835</v>
      </c>
      <c r="H80" s="15"/>
      <c r="I80" s="15"/>
      <c r="J80" s="120"/>
      <c r="K80" s="121"/>
      <c r="L80" s="15"/>
      <c r="M80" s="34"/>
      <c r="N80" s="14"/>
      <c r="O80" s="13"/>
      <c r="P80" s="13"/>
      <c r="Q80" s="13"/>
      <c r="R80" s="13"/>
      <c r="S80" s="6"/>
      <c r="AZ80" s="9"/>
    </row>
    <row r="81" spans="2:52" ht="15" x14ac:dyDescent="0.25">
      <c r="B81" s="13" t="s">
        <v>506</v>
      </c>
      <c r="C81" s="13">
        <v>499727</v>
      </c>
      <c r="D81" s="32">
        <v>25.8</v>
      </c>
      <c r="E81" s="32">
        <v>0</v>
      </c>
      <c r="F81" s="33">
        <v>281</v>
      </c>
      <c r="G81" s="40"/>
      <c r="H81" s="15">
        <v>1.857</v>
      </c>
      <c r="I81" s="15">
        <v>1.8340000000000001</v>
      </c>
      <c r="J81" s="120">
        <f t="shared" ref="J81:J91" si="6">IF(M81&lt;&gt;"",(H81-I81)/M81,"")</f>
        <v>2.2999999999999909E-2</v>
      </c>
      <c r="K81" s="121">
        <f t="shared" ref="K81:K91" si="7">(F81*(273.15+D81)/273.15)/(M81*N81)</f>
        <v>7.6885365183964867</v>
      </c>
      <c r="L81" s="15" t="s">
        <v>9</v>
      </c>
      <c r="M81" s="34">
        <f>VLOOKUP(L81,[1]allgemein!$B$3:$C$13,2,FALSE)</f>
        <v>1</v>
      </c>
      <c r="N81" s="14">
        <v>40</v>
      </c>
      <c r="O81" s="13" t="s">
        <v>517</v>
      </c>
      <c r="P81" s="13"/>
      <c r="Q81" s="139"/>
      <c r="R81" s="13"/>
      <c r="S81" s="6"/>
      <c r="AZ81" s="9"/>
    </row>
    <row r="82" spans="2:52" x14ac:dyDescent="0.2">
      <c r="B82" s="13" t="s">
        <v>507</v>
      </c>
      <c r="C82" s="13" t="s">
        <v>28</v>
      </c>
      <c r="D82" s="32">
        <v>25.6</v>
      </c>
      <c r="E82" s="32">
        <v>0</v>
      </c>
      <c r="F82" s="33">
        <v>281</v>
      </c>
      <c r="G82" s="40"/>
      <c r="H82" s="15">
        <v>1.837</v>
      </c>
      <c r="I82" s="15">
        <v>1.82</v>
      </c>
      <c r="J82" s="120">
        <f t="shared" si="6"/>
        <v>1.6999999999999904E-2</v>
      </c>
      <c r="K82" s="121">
        <f t="shared" si="7"/>
        <v>7.6833928244554288</v>
      </c>
      <c r="L82" s="15" t="s">
        <v>9</v>
      </c>
      <c r="M82" s="34">
        <f>VLOOKUP(L82,[1]allgemein!$B$3:$C$13,2,FALSE)</f>
        <v>1</v>
      </c>
      <c r="N82" s="14">
        <v>40</v>
      </c>
      <c r="O82" s="13" t="s">
        <v>28</v>
      </c>
      <c r="P82" s="141"/>
      <c r="Q82" s="13"/>
      <c r="R82" s="13"/>
      <c r="S82" s="6"/>
      <c r="AZ82" s="9"/>
    </row>
    <row r="83" spans="2:52" ht="15" x14ac:dyDescent="0.25">
      <c r="B83" s="13" t="s">
        <v>508</v>
      </c>
      <c r="C83" s="13" t="s">
        <v>28</v>
      </c>
      <c r="D83" s="32">
        <v>26.1</v>
      </c>
      <c r="E83" s="32">
        <v>0.1</v>
      </c>
      <c r="F83" s="33">
        <v>282</v>
      </c>
      <c r="G83" s="40"/>
      <c r="H83" s="15">
        <v>1.863</v>
      </c>
      <c r="I83" s="15">
        <v>1.8160000000000001</v>
      </c>
      <c r="J83" s="120">
        <f t="shared" si="6"/>
        <v>4.6999999999999931E-2</v>
      </c>
      <c r="K83" s="121">
        <f t="shared" si="7"/>
        <v>7.7236408566721595</v>
      </c>
      <c r="L83" s="15" t="s">
        <v>9</v>
      </c>
      <c r="M83" s="34">
        <f>VLOOKUP(L83,[1]allgemein!$B$3:$C$13,2,FALSE)</f>
        <v>1</v>
      </c>
      <c r="N83" s="14">
        <v>40</v>
      </c>
      <c r="O83" s="140" t="s">
        <v>518</v>
      </c>
      <c r="P83" s="142"/>
      <c r="Q83" s="139" t="s">
        <v>520</v>
      </c>
      <c r="R83" s="13"/>
      <c r="S83" s="6"/>
      <c r="AZ83" s="9"/>
    </row>
    <row r="84" spans="2:52" ht="15" x14ac:dyDescent="0.25">
      <c r="B84" s="13" t="s">
        <v>509</v>
      </c>
      <c r="C84" s="13" t="s">
        <v>28</v>
      </c>
      <c r="D84" s="32">
        <v>26.1</v>
      </c>
      <c r="E84" s="32">
        <v>0</v>
      </c>
      <c r="F84" s="33">
        <v>281</v>
      </c>
      <c r="G84" s="40"/>
      <c r="H84" s="15">
        <v>1.847</v>
      </c>
      <c r="I84" s="15">
        <v>1.825</v>
      </c>
      <c r="J84" s="120">
        <f t="shared" si="6"/>
        <v>2.200000000000002E-2</v>
      </c>
      <c r="K84" s="121">
        <f t="shared" si="7"/>
        <v>7.6962520593080725</v>
      </c>
      <c r="L84" s="15" t="s">
        <v>9</v>
      </c>
      <c r="M84" s="34">
        <f>VLOOKUP(L84,[1]allgemein!$B$3:$C$13,2,FALSE)</f>
        <v>1</v>
      </c>
      <c r="N84" s="14">
        <v>40</v>
      </c>
      <c r="O84" s="140" t="s">
        <v>28</v>
      </c>
      <c r="P84" s="142"/>
      <c r="Q84" s="139" t="s">
        <v>521</v>
      </c>
      <c r="R84" s="13"/>
      <c r="S84" s="6"/>
      <c r="AZ84" s="9"/>
    </row>
    <row r="85" spans="2:52" ht="15" x14ac:dyDescent="0.25">
      <c r="B85" s="13" t="s">
        <v>510</v>
      </c>
      <c r="C85" s="13" t="s">
        <v>28</v>
      </c>
      <c r="D85" s="32">
        <v>25.9</v>
      </c>
      <c r="E85" s="32">
        <v>0</v>
      </c>
      <c r="F85" s="33">
        <v>281</v>
      </c>
      <c r="G85" s="40"/>
      <c r="H85" s="15">
        <v>1.855</v>
      </c>
      <c r="I85" s="15">
        <v>1.821</v>
      </c>
      <c r="J85" s="120">
        <f t="shared" si="6"/>
        <v>3.400000000000003E-2</v>
      </c>
      <c r="K85" s="121">
        <f t="shared" si="7"/>
        <v>7.6911083653670147</v>
      </c>
      <c r="L85" s="15" t="s">
        <v>9</v>
      </c>
      <c r="M85" s="34">
        <f>VLOOKUP(L85,[1]allgemein!$B$3:$C$13,2,FALSE)</f>
        <v>1</v>
      </c>
      <c r="N85" s="14">
        <v>40</v>
      </c>
      <c r="O85" s="140" t="s">
        <v>28</v>
      </c>
      <c r="P85" s="142"/>
      <c r="Q85" s="139" t="s">
        <v>522</v>
      </c>
      <c r="R85" s="13"/>
      <c r="S85" s="6"/>
      <c r="AZ85" s="9"/>
    </row>
    <row r="86" spans="2:52" x14ac:dyDescent="0.2">
      <c r="B86" s="13" t="s">
        <v>511</v>
      </c>
      <c r="C86" s="13" t="s">
        <v>28</v>
      </c>
      <c r="D86" s="32">
        <v>25.9</v>
      </c>
      <c r="E86" s="32">
        <v>0</v>
      </c>
      <c r="F86" s="33">
        <v>281</v>
      </c>
      <c r="G86" s="40"/>
      <c r="H86" s="15">
        <v>1.843</v>
      </c>
      <c r="I86" s="15">
        <v>1.82</v>
      </c>
      <c r="J86" s="120">
        <f t="shared" si="6"/>
        <v>2.2999999999999909E-2</v>
      </c>
      <c r="K86" s="121">
        <f t="shared" si="7"/>
        <v>7.6911083653670147</v>
      </c>
      <c r="L86" s="15" t="s">
        <v>9</v>
      </c>
      <c r="M86" s="34">
        <f>VLOOKUP(L86,[1]allgemein!$B$3:$C$13,2,FALSE)</f>
        <v>1</v>
      </c>
      <c r="N86" s="14">
        <v>40</v>
      </c>
      <c r="O86" s="13" t="s">
        <v>28</v>
      </c>
      <c r="P86" s="142"/>
      <c r="Q86" s="13"/>
      <c r="R86" s="13"/>
      <c r="S86" s="6"/>
      <c r="AZ86" s="9"/>
    </row>
    <row r="87" spans="2:52" x14ac:dyDescent="0.2">
      <c r="B87" s="13" t="s">
        <v>512</v>
      </c>
      <c r="C87" s="13" t="s">
        <v>28</v>
      </c>
      <c r="D87" s="32">
        <v>26.3</v>
      </c>
      <c r="E87" s="32">
        <v>0.2</v>
      </c>
      <c r="F87" s="33">
        <v>281</v>
      </c>
      <c r="G87" s="40"/>
      <c r="H87" s="15">
        <v>1.8260000000000001</v>
      </c>
      <c r="I87" s="15">
        <v>1.806</v>
      </c>
      <c r="J87" s="120">
        <f t="shared" si="6"/>
        <v>2.0000000000000018E-2</v>
      </c>
      <c r="K87" s="121">
        <f t="shared" si="7"/>
        <v>7.7013957532491304</v>
      </c>
      <c r="L87" s="15" t="s">
        <v>9</v>
      </c>
      <c r="M87" s="34">
        <f>VLOOKUP(L87,[1]allgemein!$B$3:$C$13,2,FALSE)</f>
        <v>1</v>
      </c>
      <c r="N87" s="14">
        <v>40</v>
      </c>
      <c r="O87" s="13" t="s">
        <v>28</v>
      </c>
      <c r="P87" s="13" t="s">
        <v>519</v>
      </c>
      <c r="Q87" s="13"/>
      <c r="R87" s="13"/>
      <c r="S87" s="6"/>
      <c r="AZ87" s="9"/>
    </row>
    <row r="88" spans="2:52" x14ac:dyDescent="0.2">
      <c r="B88" s="13" t="s">
        <v>513</v>
      </c>
      <c r="C88" s="13" t="s">
        <v>28</v>
      </c>
      <c r="D88" s="32">
        <v>26.3</v>
      </c>
      <c r="E88" s="32">
        <v>0.2</v>
      </c>
      <c r="F88" s="33">
        <v>281</v>
      </c>
      <c r="G88" s="40"/>
      <c r="H88" s="15">
        <v>1.827</v>
      </c>
      <c r="I88" s="15">
        <v>1.804</v>
      </c>
      <c r="J88" s="120">
        <f t="shared" si="6"/>
        <v>2.2999999999999909E-2</v>
      </c>
      <c r="K88" s="121">
        <f t="shared" si="7"/>
        <v>7.7013957532491304</v>
      </c>
      <c r="L88" s="15" t="s">
        <v>9</v>
      </c>
      <c r="M88" s="34">
        <f>VLOOKUP(L88,[1]allgemein!$B$3:$C$13,2,FALSE)</f>
        <v>1</v>
      </c>
      <c r="N88" s="14">
        <v>40</v>
      </c>
      <c r="O88" s="13" t="s">
        <v>28</v>
      </c>
      <c r="P88" s="13" t="s">
        <v>28</v>
      </c>
      <c r="Q88" s="13"/>
      <c r="R88" s="13"/>
      <c r="S88" s="6"/>
      <c r="AZ88" s="9"/>
    </row>
    <row r="89" spans="2:52" x14ac:dyDescent="0.2">
      <c r="B89" s="13" t="s">
        <v>514</v>
      </c>
      <c r="C89" s="13" t="s">
        <v>28</v>
      </c>
      <c r="D89" s="32">
        <v>26.2</v>
      </c>
      <c r="E89" s="32">
        <v>0.2</v>
      </c>
      <c r="F89" s="33">
        <v>281</v>
      </c>
      <c r="G89" s="40"/>
      <c r="H89" s="15">
        <v>1.829</v>
      </c>
      <c r="I89" s="15">
        <v>1.8069999999999999</v>
      </c>
      <c r="J89" s="120">
        <f t="shared" si="6"/>
        <v>2.200000000000002E-2</v>
      </c>
      <c r="K89" s="121">
        <f t="shared" si="7"/>
        <v>7.6988239062786006</v>
      </c>
      <c r="L89" s="15" t="s">
        <v>9</v>
      </c>
      <c r="M89" s="34">
        <f>VLOOKUP(L89,[1]allgemein!$B$3:$C$13,2,FALSE)</f>
        <v>1</v>
      </c>
      <c r="N89" s="14">
        <v>40</v>
      </c>
      <c r="O89" s="13" t="s">
        <v>28</v>
      </c>
      <c r="P89" s="13" t="s">
        <v>28</v>
      </c>
      <c r="Q89" s="13"/>
      <c r="R89" s="13"/>
      <c r="S89" s="6"/>
      <c r="AZ89" s="9"/>
    </row>
    <row r="90" spans="2:52" x14ac:dyDescent="0.2">
      <c r="B90" s="13" t="s">
        <v>516</v>
      </c>
      <c r="C90" s="13" t="s">
        <v>28</v>
      </c>
      <c r="D90" s="32">
        <v>26.2</v>
      </c>
      <c r="E90" s="32">
        <v>0.2</v>
      </c>
      <c r="F90" s="33">
        <v>281</v>
      </c>
      <c r="G90" s="40"/>
      <c r="H90" s="15">
        <v>1.8240000000000001</v>
      </c>
      <c r="I90" s="15">
        <v>1.8049999999999999</v>
      </c>
      <c r="J90" s="120">
        <f t="shared" si="6"/>
        <v>1.9000000000000128E-2</v>
      </c>
      <c r="K90" s="121">
        <f t="shared" si="7"/>
        <v>7.6988239062786006</v>
      </c>
      <c r="L90" s="15" t="s">
        <v>9</v>
      </c>
      <c r="M90" s="34">
        <f>VLOOKUP(L90,[1]allgemein!$B$3:$C$13,2,FALSE)</f>
        <v>1</v>
      </c>
      <c r="N90" s="14">
        <v>40</v>
      </c>
      <c r="O90" s="13" t="s">
        <v>28</v>
      </c>
      <c r="P90" s="13"/>
      <c r="Q90" s="13"/>
      <c r="R90" s="13"/>
      <c r="S90" s="6"/>
      <c r="AZ90" s="9"/>
    </row>
    <row r="91" spans="2:52" x14ac:dyDescent="0.2">
      <c r="B91" s="13" t="s">
        <v>515</v>
      </c>
      <c r="C91" s="13" t="s">
        <v>28</v>
      </c>
      <c r="D91" s="32">
        <v>26.2</v>
      </c>
      <c r="E91" s="32">
        <v>0.1</v>
      </c>
      <c r="F91" s="33">
        <v>281</v>
      </c>
      <c r="G91" s="40"/>
      <c r="H91" s="15">
        <v>1.83</v>
      </c>
      <c r="I91" s="15">
        <v>1.81</v>
      </c>
      <c r="J91" s="120">
        <f t="shared" si="6"/>
        <v>2.0000000000000018E-2</v>
      </c>
      <c r="K91" s="121">
        <f t="shared" si="7"/>
        <v>7.6988239062786006</v>
      </c>
      <c r="L91" s="15" t="s">
        <v>9</v>
      </c>
      <c r="M91" s="34">
        <f>VLOOKUP(L91,[1]allgemein!$B$3:$C$13,2,FALSE)</f>
        <v>1</v>
      </c>
      <c r="N91" s="14">
        <v>40</v>
      </c>
      <c r="O91" s="13" t="s">
        <v>28</v>
      </c>
      <c r="P91" s="13"/>
      <c r="Q91" s="13"/>
      <c r="R91" s="13"/>
      <c r="S91" s="6"/>
      <c r="AZ91" s="9"/>
    </row>
    <row r="92" spans="2:52" x14ac:dyDescent="0.2">
      <c r="B92" s="13" t="s">
        <v>523</v>
      </c>
      <c r="C92" s="13">
        <v>500950</v>
      </c>
      <c r="D92" s="32">
        <v>25.9</v>
      </c>
      <c r="E92" s="32">
        <v>0.1</v>
      </c>
      <c r="F92" s="33">
        <v>281</v>
      </c>
      <c r="G92" s="40"/>
      <c r="H92" s="15">
        <v>1.8360000000000001</v>
      </c>
      <c r="I92" s="15">
        <v>1.821</v>
      </c>
      <c r="J92" s="120">
        <f t="shared" ref="J92:J101" si="8">IF(M92&lt;&gt;"",(H92-I92)/M92,"")</f>
        <v>1.5000000000000124E-2</v>
      </c>
      <c r="K92" s="121">
        <f t="shared" ref="K92:K101" si="9">(F92*(273.15+D92)/273.15)/(M92*N92)</f>
        <v>7.6911083653670147</v>
      </c>
      <c r="L92" s="15" t="s">
        <v>9</v>
      </c>
      <c r="M92" s="34">
        <f>VLOOKUP(L92,[1]allgemein!$B$3:$C$13,2,FALSE)</f>
        <v>1</v>
      </c>
      <c r="N92" s="14">
        <v>40</v>
      </c>
      <c r="O92" s="13" t="s">
        <v>531</v>
      </c>
      <c r="P92" s="13"/>
      <c r="Q92" s="13"/>
      <c r="R92" s="13"/>
      <c r="S92" s="6"/>
      <c r="AZ92" s="9"/>
    </row>
    <row r="93" spans="2:52" x14ac:dyDescent="0.2">
      <c r="B93" s="13" t="s">
        <v>524</v>
      </c>
      <c r="C93" s="13" t="s">
        <v>28</v>
      </c>
      <c r="D93" s="32">
        <v>25.8</v>
      </c>
      <c r="E93" s="32">
        <v>0.1</v>
      </c>
      <c r="F93" s="33">
        <v>281</v>
      </c>
      <c r="G93" s="40"/>
      <c r="H93" s="15">
        <v>1.8380000000000001</v>
      </c>
      <c r="I93" s="15">
        <v>1.8169999999999999</v>
      </c>
      <c r="J93" s="120">
        <f t="shared" si="8"/>
        <v>2.100000000000013E-2</v>
      </c>
      <c r="K93" s="121">
        <f t="shared" si="9"/>
        <v>7.6885365183964867</v>
      </c>
      <c r="L93" s="15" t="s">
        <v>9</v>
      </c>
      <c r="M93" s="34">
        <f>VLOOKUP(L93,[1]allgemein!$B$3:$C$13,2,FALSE)</f>
        <v>1</v>
      </c>
      <c r="N93" s="14">
        <v>40</v>
      </c>
      <c r="O93" s="13" t="s">
        <v>28</v>
      </c>
      <c r="P93" s="13" t="s">
        <v>519</v>
      </c>
      <c r="Q93" s="13"/>
      <c r="R93" s="13"/>
      <c r="S93" s="6"/>
      <c r="AZ93" s="9"/>
    </row>
    <row r="94" spans="2:52" x14ac:dyDescent="0.2">
      <c r="B94" s="13" t="s">
        <v>525</v>
      </c>
      <c r="C94" s="13" t="s">
        <v>28</v>
      </c>
      <c r="D94" s="32">
        <v>25.6</v>
      </c>
      <c r="E94" s="32">
        <v>0</v>
      </c>
      <c r="F94" s="33">
        <v>281</v>
      </c>
      <c r="G94" s="40"/>
      <c r="H94" s="15">
        <v>1.8340000000000001</v>
      </c>
      <c r="I94" s="15">
        <v>1.8149999999999999</v>
      </c>
      <c r="J94" s="120">
        <f t="shared" si="8"/>
        <v>1.9000000000000128E-2</v>
      </c>
      <c r="K94" s="121">
        <f t="shared" si="9"/>
        <v>7.6833928244554288</v>
      </c>
      <c r="L94" s="15" t="s">
        <v>9</v>
      </c>
      <c r="M94" s="34">
        <f>VLOOKUP(L94,[1]allgemein!$B$3:$C$13,2,FALSE)</f>
        <v>1</v>
      </c>
      <c r="N94" s="14">
        <v>40</v>
      </c>
      <c r="O94" s="13" t="s">
        <v>28</v>
      </c>
      <c r="P94" s="13" t="s">
        <v>28</v>
      </c>
      <c r="Q94" s="13"/>
      <c r="R94" s="13"/>
      <c r="S94" s="6"/>
      <c r="AZ94" s="9"/>
    </row>
    <row r="95" spans="2:52" x14ac:dyDescent="0.2">
      <c r="B95" s="13" t="s">
        <v>526</v>
      </c>
      <c r="C95" s="13" t="s">
        <v>28</v>
      </c>
      <c r="D95" s="32">
        <v>25.2</v>
      </c>
      <c r="E95" s="32">
        <v>0</v>
      </c>
      <c r="F95" s="33">
        <v>281</v>
      </c>
      <c r="G95" s="40"/>
      <c r="H95" s="15">
        <v>1.8380000000000001</v>
      </c>
      <c r="I95" s="15">
        <v>1.821</v>
      </c>
      <c r="J95" s="120">
        <f t="shared" si="8"/>
        <v>1.7000000000000126E-2</v>
      </c>
      <c r="K95" s="121">
        <f t="shared" si="9"/>
        <v>7.6731054365733113</v>
      </c>
      <c r="L95" s="15" t="s">
        <v>9</v>
      </c>
      <c r="M95" s="34">
        <f>VLOOKUP(L95,[1]allgemein!$B$3:$C$13,2,FALSE)</f>
        <v>1</v>
      </c>
      <c r="N95" s="14">
        <v>40</v>
      </c>
      <c r="O95" s="13" t="s">
        <v>28</v>
      </c>
      <c r="P95" s="13" t="s">
        <v>28</v>
      </c>
      <c r="Q95" s="13"/>
      <c r="R95" s="13"/>
      <c r="S95" s="6"/>
      <c r="AZ95" s="9"/>
    </row>
    <row r="96" spans="2:52" x14ac:dyDescent="0.2">
      <c r="B96" s="13" t="s">
        <v>527</v>
      </c>
      <c r="C96" s="13" t="s">
        <v>28</v>
      </c>
      <c r="D96" s="32">
        <v>25.4</v>
      </c>
      <c r="E96" s="32">
        <v>0</v>
      </c>
      <c r="F96" s="33">
        <v>281</v>
      </c>
      <c r="G96" s="40"/>
      <c r="H96" s="15">
        <v>1.837</v>
      </c>
      <c r="I96" s="15">
        <v>1.8169999999999999</v>
      </c>
      <c r="J96" s="120">
        <f t="shared" si="8"/>
        <v>2.0000000000000018E-2</v>
      </c>
      <c r="K96" s="121">
        <f t="shared" si="9"/>
        <v>7.6782491305143692</v>
      </c>
      <c r="L96" s="15" t="s">
        <v>9</v>
      </c>
      <c r="M96" s="34">
        <f>VLOOKUP(L96,[1]allgemein!$B$3:$C$13,2,FALSE)</f>
        <v>1</v>
      </c>
      <c r="N96" s="14">
        <v>40</v>
      </c>
      <c r="O96" s="13" t="s">
        <v>28</v>
      </c>
      <c r="P96" s="13" t="s">
        <v>28</v>
      </c>
      <c r="Q96" s="13"/>
      <c r="R96" s="13"/>
      <c r="S96" s="6"/>
      <c r="AZ96" s="9"/>
    </row>
    <row r="97" spans="2:52" x14ac:dyDescent="0.2">
      <c r="B97" s="13" t="s">
        <v>530</v>
      </c>
      <c r="C97" s="13" t="s">
        <v>28</v>
      </c>
      <c r="D97" s="32">
        <v>25.6</v>
      </c>
      <c r="E97" s="32">
        <v>0.1</v>
      </c>
      <c r="F97" s="33">
        <v>282</v>
      </c>
      <c r="G97" s="40"/>
      <c r="H97" s="15">
        <v>1.8420000000000001</v>
      </c>
      <c r="I97" s="15">
        <v>1.823</v>
      </c>
      <c r="J97" s="120">
        <f t="shared" si="8"/>
        <v>1.9000000000000128E-2</v>
      </c>
      <c r="K97" s="121">
        <f t="shared" si="9"/>
        <v>7.7107358594179036</v>
      </c>
      <c r="L97" s="15" t="s">
        <v>9</v>
      </c>
      <c r="M97" s="34">
        <f>VLOOKUP(L97,[1]allgemein!$B$3:$C$13,2,FALSE)</f>
        <v>1</v>
      </c>
      <c r="N97" s="14">
        <v>40</v>
      </c>
      <c r="O97" s="13" t="s">
        <v>532</v>
      </c>
      <c r="P97" s="13" t="s">
        <v>28</v>
      </c>
      <c r="Q97" s="13"/>
      <c r="R97" s="13"/>
      <c r="S97" s="6"/>
      <c r="AZ97" s="9"/>
    </row>
    <row r="98" spans="2:52" x14ac:dyDescent="0.2">
      <c r="B98" s="13" t="s">
        <v>528</v>
      </c>
      <c r="C98" s="13" t="s">
        <v>28</v>
      </c>
      <c r="D98" s="32">
        <v>26.2</v>
      </c>
      <c r="E98" s="32">
        <v>0.1</v>
      </c>
      <c r="F98" s="33">
        <v>282</v>
      </c>
      <c r="G98" s="40"/>
      <c r="H98" s="15">
        <v>1.831</v>
      </c>
      <c r="I98" s="15">
        <v>1.8120000000000001</v>
      </c>
      <c r="J98" s="120">
        <f t="shared" si="8"/>
        <v>1.8999999999999906E-2</v>
      </c>
      <c r="K98" s="121">
        <f t="shared" si="9"/>
        <v>7.7262218561230096</v>
      </c>
      <c r="L98" s="15" t="s">
        <v>9</v>
      </c>
      <c r="M98" s="34">
        <f>VLOOKUP(L98,[1]allgemein!$B$3:$C$13,2,FALSE)</f>
        <v>1</v>
      </c>
      <c r="N98" s="14">
        <v>40</v>
      </c>
      <c r="O98" s="13" t="s">
        <v>28</v>
      </c>
      <c r="P98" s="13" t="s">
        <v>28</v>
      </c>
      <c r="Q98" s="13"/>
      <c r="R98" s="13"/>
      <c r="S98" s="6"/>
      <c r="AZ98" s="9"/>
    </row>
    <row r="99" spans="2:52" x14ac:dyDescent="0.2">
      <c r="B99" s="13" t="s">
        <v>529</v>
      </c>
      <c r="C99" s="13" t="s">
        <v>28</v>
      </c>
      <c r="D99" s="32">
        <v>26.2</v>
      </c>
      <c r="E99" s="32">
        <v>0</v>
      </c>
      <c r="F99" s="33">
        <v>282</v>
      </c>
      <c r="G99" s="40"/>
      <c r="H99" s="15">
        <v>1.835</v>
      </c>
      <c r="I99" s="15">
        <v>1.8129999999999999</v>
      </c>
      <c r="J99" s="120">
        <f t="shared" si="8"/>
        <v>2.200000000000002E-2</v>
      </c>
      <c r="K99" s="121">
        <f t="shared" si="9"/>
        <v>7.7262218561230096</v>
      </c>
      <c r="L99" s="15" t="s">
        <v>9</v>
      </c>
      <c r="M99" s="34">
        <f>VLOOKUP(L99,[1]allgemein!$B$3:$C$13,2,FALSE)</f>
        <v>1</v>
      </c>
      <c r="N99" s="14">
        <v>40</v>
      </c>
      <c r="O99" s="13" t="s">
        <v>28</v>
      </c>
      <c r="P99" s="13" t="s">
        <v>28</v>
      </c>
      <c r="Q99" s="13"/>
      <c r="R99" s="13"/>
      <c r="S99" s="6"/>
      <c r="AZ99" s="9"/>
    </row>
    <row r="100" spans="2:52" x14ac:dyDescent="0.2">
      <c r="B100" s="13" t="s">
        <v>534</v>
      </c>
      <c r="C100" s="13" t="s">
        <v>28</v>
      </c>
      <c r="D100" s="32">
        <v>26.1</v>
      </c>
      <c r="E100" s="32">
        <v>0.1</v>
      </c>
      <c r="F100" s="33">
        <v>282</v>
      </c>
      <c r="G100" s="40"/>
      <c r="H100" s="15">
        <v>1.833</v>
      </c>
      <c r="I100" s="15">
        <v>1.8160000000000001</v>
      </c>
      <c r="J100" s="120">
        <f t="shared" si="8"/>
        <v>1.6999999999999904E-2</v>
      </c>
      <c r="K100" s="121">
        <f t="shared" si="9"/>
        <v>7.7236408566721595</v>
      </c>
      <c r="L100" s="15" t="s">
        <v>9</v>
      </c>
      <c r="M100" s="34">
        <f>VLOOKUP(L100,[1]allgemein!$B$3:$C$13,2,FALSE)</f>
        <v>1</v>
      </c>
      <c r="N100" s="14">
        <v>40</v>
      </c>
      <c r="O100" s="13" t="s">
        <v>28</v>
      </c>
      <c r="P100" s="13" t="s">
        <v>28</v>
      </c>
      <c r="Q100" s="13"/>
      <c r="R100" s="13"/>
      <c r="S100" s="6"/>
      <c r="AZ100" s="9"/>
    </row>
    <row r="101" spans="2:52" x14ac:dyDescent="0.2">
      <c r="B101" s="13" t="s">
        <v>533</v>
      </c>
      <c r="C101" s="13" t="s">
        <v>28</v>
      </c>
      <c r="D101" s="32">
        <v>25.8</v>
      </c>
      <c r="E101" s="32">
        <v>0.4</v>
      </c>
      <c r="F101" s="33">
        <v>858</v>
      </c>
      <c r="G101" s="15">
        <v>1.8280000000000001</v>
      </c>
      <c r="H101" s="15">
        <v>5.4880000000000004</v>
      </c>
      <c r="I101" s="15">
        <v>5.44</v>
      </c>
      <c r="J101" s="120">
        <f t="shared" si="8"/>
        <v>1.6000000000000014E-2</v>
      </c>
      <c r="K101" s="121">
        <f t="shared" si="9"/>
        <v>7.8253432180120814</v>
      </c>
      <c r="L101" s="15" t="s">
        <v>10</v>
      </c>
      <c r="M101" s="34">
        <f>VLOOKUP(L101,[1]allgemein!$B$3:$C$13,2,FALSE)</f>
        <v>3</v>
      </c>
      <c r="N101" s="14">
        <v>40</v>
      </c>
      <c r="O101" s="13" t="s">
        <v>535</v>
      </c>
      <c r="P101" s="13"/>
      <c r="Q101" s="13"/>
      <c r="R101" s="13"/>
      <c r="S101" s="6"/>
      <c r="AZ101" s="9"/>
    </row>
    <row r="102" spans="2:52" x14ac:dyDescent="0.2">
      <c r="B102" s="13"/>
      <c r="C102" s="13" t="s">
        <v>28</v>
      </c>
      <c r="D102" s="32"/>
      <c r="E102" s="32"/>
      <c r="F102" s="33"/>
      <c r="G102" s="15">
        <v>1.831</v>
      </c>
      <c r="H102" s="15"/>
      <c r="I102" s="15"/>
      <c r="J102" s="120"/>
      <c r="K102" s="121"/>
      <c r="L102" s="15"/>
      <c r="M102" s="34"/>
      <c r="N102" s="14"/>
      <c r="O102" s="13"/>
      <c r="P102" s="13"/>
      <c r="Q102" s="13"/>
      <c r="R102" s="13"/>
      <c r="S102" s="6"/>
      <c r="AZ102" s="9"/>
    </row>
    <row r="103" spans="2:52" x14ac:dyDescent="0.2">
      <c r="B103" s="13"/>
      <c r="C103" s="13" t="s">
        <v>28</v>
      </c>
      <c r="D103" s="32"/>
      <c r="E103" s="32"/>
      <c r="F103" s="33"/>
      <c r="G103" s="15">
        <v>1.829</v>
      </c>
      <c r="H103" s="15"/>
      <c r="I103" s="15"/>
      <c r="J103" s="120"/>
      <c r="K103" s="121"/>
      <c r="L103" s="15"/>
      <c r="M103" s="34"/>
      <c r="N103" s="14"/>
      <c r="O103" s="13"/>
      <c r="P103" s="13"/>
      <c r="Q103" s="13"/>
      <c r="R103" s="13"/>
      <c r="S103" s="6"/>
      <c r="AZ103" s="9"/>
    </row>
    <row r="104" spans="2:52" x14ac:dyDescent="0.2">
      <c r="B104" s="13" t="s">
        <v>537</v>
      </c>
      <c r="C104" s="13" t="s">
        <v>28</v>
      </c>
      <c r="D104" s="32">
        <v>25.8</v>
      </c>
      <c r="E104" s="32">
        <v>0.1</v>
      </c>
      <c r="F104" s="33">
        <v>280</v>
      </c>
      <c r="G104" s="40"/>
      <c r="H104" s="15">
        <v>1.8879999999999999</v>
      </c>
      <c r="I104" s="15">
        <v>1.8720000000000001</v>
      </c>
      <c r="J104" s="120">
        <f>IF(M104&lt;&gt;"",(H104-I104)/M104,"")</f>
        <v>1.5999999999999792E-2</v>
      </c>
      <c r="K104" s="121">
        <f>(F104*(273.15+D104)/273.15)/(M104*N104)</f>
        <v>7.6611751784733668</v>
      </c>
      <c r="L104" s="15" t="s">
        <v>23</v>
      </c>
      <c r="M104" s="34">
        <f>VLOOKUP(L104,[1]allgemein!$B$3:$C$13,2,FALSE)</f>
        <v>1</v>
      </c>
      <c r="N104" s="14">
        <v>40</v>
      </c>
      <c r="O104" s="13" t="s">
        <v>536</v>
      </c>
      <c r="P104" s="13"/>
      <c r="Q104" s="13"/>
      <c r="R104" s="13"/>
      <c r="S104" s="6"/>
      <c r="AZ104" s="9"/>
    </row>
    <row r="105" spans="2:52" x14ac:dyDescent="0.2">
      <c r="B105" s="13" t="s">
        <v>538</v>
      </c>
      <c r="C105" s="13" t="s">
        <v>28</v>
      </c>
      <c r="D105" s="32">
        <v>25.6</v>
      </c>
      <c r="E105" s="32">
        <v>0</v>
      </c>
      <c r="F105" s="33">
        <v>281</v>
      </c>
      <c r="G105" s="40"/>
      <c r="H105" s="15">
        <v>1.8779999999999999</v>
      </c>
      <c r="I105" s="15">
        <v>1.863</v>
      </c>
      <c r="J105" s="120">
        <f>IF(M105&lt;&gt;"",(H105-I105)/M105,"")</f>
        <v>1.4999999999999902E-2</v>
      </c>
      <c r="K105" s="121">
        <f>(F105*(273.15+D105)/273.15)/(M105*N105)</f>
        <v>7.6833928244554288</v>
      </c>
      <c r="L105" s="15" t="s">
        <v>23</v>
      </c>
      <c r="M105" s="34">
        <f>VLOOKUP(L105,[1]allgemein!$B$3:$C$13,2,FALSE)</f>
        <v>1</v>
      </c>
      <c r="N105" s="14">
        <v>40</v>
      </c>
      <c r="O105" s="13" t="s">
        <v>28</v>
      </c>
      <c r="P105" s="13" t="s">
        <v>539</v>
      </c>
      <c r="Q105" s="13"/>
      <c r="R105" s="13"/>
      <c r="S105" s="6"/>
      <c r="AZ105" s="9"/>
    </row>
    <row r="106" spans="2:52" x14ac:dyDescent="0.2">
      <c r="B106" s="13" t="s">
        <v>540</v>
      </c>
      <c r="C106" s="13">
        <v>500950</v>
      </c>
      <c r="D106" s="32">
        <v>25.6</v>
      </c>
      <c r="E106" s="32">
        <v>0.4</v>
      </c>
      <c r="F106" s="33">
        <v>569</v>
      </c>
      <c r="G106" s="40">
        <v>1.8280000000000001</v>
      </c>
      <c r="H106" s="15">
        <v>3.653</v>
      </c>
      <c r="I106" s="15">
        <v>3.6230000000000002</v>
      </c>
      <c r="J106" s="120">
        <f>IF(M106&lt;&gt;"",(H106-I106)/M106,"")</f>
        <v>1.4999999999999902E-2</v>
      </c>
      <c r="K106" s="121">
        <f>(F106*(273.15+D106)/273.15)/(M106*N106)</f>
        <v>7.7790934468240902</v>
      </c>
      <c r="L106" s="15" t="s">
        <v>8</v>
      </c>
      <c r="M106" s="34">
        <f>VLOOKUP(L106,[1]allgemein!$B$3:$C$13,2,FALSE)</f>
        <v>2</v>
      </c>
      <c r="N106" s="14">
        <v>40</v>
      </c>
      <c r="O106" s="13" t="s">
        <v>553</v>
      </c>
      <c r="P106" s="13"/>
      <c r="Q106" s="13"/>
      <c r="R106" s="13"/>
      <c r="S106" s="6"/>
      <c r="AZ106" s="9"/>
    </row>
    <row r="107" spans="2:52" x14ac:dyDescent="0.2">
      <c r="C107" s="13" t="s">
        <v>28</v>
      </c>
      <c r="D107" s="32"/>
      <c r="E107" s="32"/>
      <c r="F107" s="33"/>
      <c r="G107" s="40">
        <v>1.825</v>
      </c>
      <c r="H107" s="15"/>
      <c r="I107" s="15"/>
      <c r="J107" s="120"/>
      <c r="K107" s="121"/>
      <c r="L107" s="15"/>
      <c r="M107" s="34"/>
      <c r="N107" s="14"/>
      <c r="O107" s="13"/>
      <c r="P107" s="13" t="s">
        <v>519</v>
      </c>
      <c r="Q107" s="13"/>
      <c r="R107" s="13"/>
      <c r="S107" s="6"/>
      <c r="AZ107" s="9"/>
    </row>
    <row r="108" spans="2:52" x14ac:dyDescent="0.2">
      <c r="B108" s="13" t="s">
        <v>542</v>
      </c>
      <c r="C108" s="13" t="s">
        <v>28</v>
      </c>
      <c r="D108" s="32">
        <v>25.6</v>
      </c>
      <c r="E108" s="32">
        <v>0.3</v>
      </c>
      <c r="F108" s="33">
        <v>569</v>
      </c>
      <c r="G108" s="40">
        <v>1.825</v>
      </c>
      <c r="H108" s="15">
        <v>3.6429999999999998</v>
      </c>
      <c r="I108" s="15">
        <v>3.609</v>
      </c>
      <c r="J108" s="120">
        <f t="shared" ref="J108:J121" si="10">IF(M108&lt;&gt;"",(H108-I108)/M108,"")</f>
        <v>1.6999999999999904E-2</v>
      </c>
      <c r="K108" s="121">
        <f t="shared" ref="K108:K121" si="11">(F108*(273.15+D108)/273.15)/(M108*N108)</f>
        <v>7.7790934468240902</v>
      </c>
      <c r="L108" s="15" t="s">
        <v>8</v>
      </c>
      <c r="M108" s="34">
        <f>VLOOKUP(L108,[1]allgemein!$B$3:$C$13,2,FALSE)</f>
        <v>2</v>
      </c>
      <c r="N108" s="14">
        <v>40</v>
      </c>
      <c r="O108" s="13" t="s">
        <v>28</v>
      </c>
      <c r="P108" s="13"/>
      <c r="Q108" s="13"/>
      <c r="R108" s="13"/>
      <c r="S108" s="6"/>
      <c r="AZ108" s="9"/>
    </row>
    <row r="109" spans="2:52" x14ac:dyDescent="0.2">
      <c r="B109" s="13"/>
      <c r="C109" s="13" t="s">
        <v>28</v>
      </c>
      <c r="D109" s="32"/>
      <c r="E109" s="32"/>
      <c r="F109" s="33"/>
      <c r="G109" s="40">
        <v>1.8180000000000001</v>
      </c>
      <c r="H109" s="15"/>
      <c r="I109" s="15"/>
      <c r="J109" s="120"/>
      <c r="K109" s="121"/>
      <c r="L109" s="15"/>
      <c r="M109" s="34"/>
      <c r="N109" s="14"/>
      <c r="O109" s="13"/>
      <c r="P109" s="13" t="s">
        <v>519</v>
      </c>
      <c r="Q109" s="13"/>
      <c r="R109" s="13"/>
      <c r="S109" s="6"/>
      <c r="AZ109" s="9"/>
    </row>
    <row r="110" spans="2:52" x14ac:dyDescent="0.2">
      <c r="B110" s="13" t="s">
        <v>543</v>
      </c>
      <c r="C110" s="13" t="s">
        <v>28</v>
      </c>
      <c r="D110" s="32">
        <v>25.3</v>
      </c>
      <c r="E110" s="32">
        <v>0.3</v>
      </c>
      <c r="F110" s="33">
        <v>568</v>
      </c>
      <c r="G110" s="40">
        <v>1.823</v>
      </c>
      <c r="H110" s="15">
        <v>3.64</v>
      </c>
      <c r="I110" s="15">
        <v>3.6</v>
      </c>
      <c r="J110" s="120">
        <f t="shared" si="10"/>
        <v>2.0000000000000018E-2</v>
      </c>
      <c r="K110" s="121">
        <f t="shared" si="11"/>
        <v>7.757624016108366</v>
      </c>
      <c r="L110" s="15" t="s">
        <v>8</v>
      </c>
      <c r="M110" s="34">
        <f>VLOOKUP(L110,[1]allgemein!$B$3:$C$13,2,FALSE)</f>
        <v>2</v>
      </c>
      <c r="N110" s="14">
        <v>40</v>
      </c>
      <c r="O110" s="13" t="s">
        <v>28</v>
      </c>
      <c r="P110" s="13" t="s">
        <v>28</v>
      </c>
      <c r="Q110" s="13"/>
      <c r="R110" s="13"/>
      <c r="S110" s="6"/>
      <c r="AZ110" s="9"/>
    </row>
    <row r="111" spans="2:52" x14ac:dyDescent="0.2">
      <c r="B111" s="13"/>
      <c r="C111" s="13" t="s">
        <v>28</v>
      </c>
      <c r="D111" s="32"/>
      <c r="E111" s="32"/>
      <c r="F111" s="33"/>
      <c r="G111" s="40">
        <v>1.8169999999999999</v>
      </c>
      <c r="H111" s="15"/>
      <c r="I111" s="15"/>
      <c r="J111" s="120"/>
      <c r="K111" s="121"/>
      <c r="L111" s="15"/>
      <c r="M111" s="34"/>
      <c r="N111" s="14"/>
      <c r="O111" s="13"/>
      <c r="P111" s="13" t="s">
        <v>28</v>
      </c>
      <c r="Q111" s="13"/>
      <c r="R111" s="13"/>
      <c r="S111" s="6"/>
      <c r="AZ111" s="9"/>
    </row>
    <row r="112" spans="2:52" x14ac:dyDescent="0.2">
      <c r="B112" s="13" t="s">
        <v>544</v>
      </c>
      <c r="C112" s="13">
        <v>499727</v>
      </c>
      <c r="D112" s="32">
        <v>25.5</v>
      </c>
      <c r="E112" s="32">
        <v>0.2</v>
      </c>
      <c r="F112" s="33">
        <v>568</v>
      </c>
      <c r="G112" s="40">
        <v>1.8009999999999999</v>
      </c>
      <c r="H112" s="15">
        <v>3.6070000000000002</v>
      </c>
      <c r="I112" s="15">
        <v>3.573</v>
      </c>
      <c r="J112" s="120">
        <f t="shared" si="10"/>
        <v>1.7000000000000126E-2</v>
      </c>
      <c r="K112" s="121">
        <f t="shared" si="11"/>
        <v>7.7628226249313554</v>
      </c>
      <c r="L112" s="15" t="s">
        <v>8</v>
      </c>
      <c r="M112" s="34">
        <f>VLOOKUP(L112,[1]allgemein!$B$3:$C$13,2,FALSE)</f>
        <v>2</v>
      </c>
      <c r="N112" s="14">
        <v>40</v>
      </c>
      <c r="O112" s="13" t="s">
        <v>28</v>
      </c>
      <c r="P112" s="13"/>
      <c r="Q112" s="13"/>
      <c r="R112" s="13"/>
      <c r="S112" s="6"/>
      <c r="AZ112" s="9"/>
    </row>
    <row r="113" spans="2:52" x14ac:dyDescent="0.2">
      <c r="B113" s="13"/>
      <c r="C113" s="13" t="s">
        <v>28</v>
      </c>
      <c r="D113" s="32"/>
      <c r="E113" s="32"/>
      <c r="F113" s="33"/>
      <c r="G113" s="40">
        <v>1.806</v>
      </c>
      <c r="H113" s="15"/>
      <c r="I113" s="15"/>
      <c r="J113" s="120"/>
      <c r="K113" s="121"/>
      <c r="L113" s="15"/>
      <c r="M113" s="34"/>
      <c r="N113" s="14"/>
      <c r="O113" s="13"/>
      <c r="P113" s="13"/>
      <c r="Q113" s="13"/>
      <c r="R113" s="13"/>
      <c r="S113" s="6"/>
      <c r="AZ113" s="9"/>
    </row>
    <row r="114" spans="2:52" x14ac:dyDescent="0.2">
      <c r="B114" s="13" t="s">
        <v>545</v>
      </c>
      <c r="C114" s="13">
        <v>499725</v>
      </c>
      <c r="D114" s="32">
        <v>25.5</v>
      </c>
      <c r="E114" s="32">
        <v>0.2</v>
      </c>
      <c r="F114" s="33">
        <v>173</v>
      </c>
      <c r="G114" s="40"/>
      <c r="H114" s="15">
        <v>1.849</v>
      </c>
      <c r="I114" s="15">
        <v>1.833</v>
      </c>
      <c r="J114" s="120">
        <f t="shared" si="10"/>
        <v>1.6000000000000014E-2</v>
      </c>
      <c r="K114" s="121">
        <f t="shared" si="11"/>
        <v>7.566018671059858</v>
      </c>
      <c r="L114" s="15" t="s">
        <v>22</v>
      </c>
      <c r="M114" s="34">
        <f>VLOOKUP(L114,[1]allgemein!$B$3:$C$13,2,FALSE)</f>
        <v>1</v>
      </c>
      <c r="N114" s="14">
        <v>25</v>
      </c>
      <c r="O114" s="13" t="s">
        <v>541</v>
      </c>
      <c r="P114" s="13"/>
      <c r="Q114" s="13"/>
      <c r="R114" s="13"/>
      <c r="S114" s="6"/>
      <c r="AZ114" s="9"/>
    </row>
    <row r="115" spans="2:52" x14ac:dyDescent="0.2">
      <c r="B115" s="13" t="s">
        <v>546</v>
      </c>
      <c r="C115" s="13" t="s">
        <v>28</v>
      </c>
      <c r="D115" s="32">
        <v>25.5</v>
      </c>
      <c r="E115" s="32">
        <v>0.2</v>
      </c>
      <c r="F115" s="33">
        <v>173</v>
      </c>
      <c r="G115" s="40"/>
      <c r="H115" s="15">
        <v>1.8460000000000001</v>
      </c>
      <c r="I115" s="15">
        <v>1.831</v>
      </c>
      <c r="J115" s="120">
        <f t="shared" si="10"/>
        <v>1.5000000000000124E-2</v>
      </c>
      <c r="K115" s="121">
        <f t="shared" si="11"/>
        <v>7.566018671059858</v>
      </c>
      <c r="L115" s="15" t="s">
        <v>22</v>
      </c>
      <c r="M115" s="34">
        <f>VLOOKUP(L115,[1]allgemein!$B$3:$C$13,2,FALSE)</f>
        <v>1</v>
      </c>
      <c r="N115" s="14">
        <v>25</v>
      </c>
      <c r="O115" s="13" t="s">
        <v>28</v>
      </c>
      <c r="P115" s="13"/>
      <c r="Q115" s="13"/>
      <c r="R115" s="13"/>
      <c r="S115" s="6"/>
      <c r="AZ115" s="9"/>
    </row>
    <row r="116" spans="2:52" x14ac:dyDescent="0.2">
      <c r="B116" s="13" t="s">
        <v>547</v>
      </c>
      <c r="C116" s="13" t="s">
        <v>28</v>
      </c>
      <c r="D116" s="32">
        <v>25.5</v>
      </c>
      <c r="E116" s="32">
        <v>0.2</v>
      </c>
      <c r="F116" s="33">
        <v>173</v>
      </c>
      <c r="G116" s="40"/>
      <c r="H116" s="15">
        <v>1.837</v>
      </c>
      <c r="I116" s="15">
        <v>1.823</v>
      </c>
      <c r="J116" s="120">
        <f t="shared" si="10"/>
        <v>1.4000000000000012E-2</v>
      </c>
      <c r="K116" s="121">
        <f t="shared" si="11"/>
        <v>7.566018671059858</v>
      </c>
      <c r="L116" s="15" t="s">
        <v>22</v>
      </c>
      <c r="M116" s="34">
        <f>VLOOKUP(L116,[1]allgemein!$B$3:$C$13,2,FALSE)</f>
        <v>1</v>
      </c>
      <c r="N116" s="14">
        <v>25</v>
      </c>
      <c r="O116" s="13" t="s">
        <v>28</v>
      </c>
      <c r="P116" s="13"/>
      <c r="Q116" s="13"/>
      <c r="R116" s="13"/>
      <c r="S116" s="6"/>
      <c r="AZ116" s="9"/>
    </row>
    <row r="117" spans="2:52" x14ac:dyDescent="0.2">
      <c r="B117" s="13" t="s">
        <v>548</v>
      </c>
      <c r="C117" s="13" t="s">
        <v>28</v>
      </c>
      <c r="D117" s="32">
        <v>25.6</v>
      </c>
      <c r="E117" s="32">
        <v>0.3</v>
      </c>
      <c r="F117" s="33">
        <v>173</v>
      </c>
      <c r="G117" s="40"/>
      <c r="H117" s="15">
        <v>1.8420000000000001</v>
      </c>
      <c r="I117" s="15">
        <v>1.829</v>
      </c>
      <c r="J117" s="120">
        <f t="shared" si="10"/>
        <v>1.3000000000000123E-2</v>
      </c>
      <c r="K117" s="121">
        <f t="shared" si="11"/>
        <v>7.5685520776130337</v>
      </c>
      <c r="L117" s="15" t="s">
        <v>22</v>
      </c>
      <c r="M117" s="34">
        <f>VLOOKUP(L117,[1]allgemein!$B$3:$C$13,2,FALSE)</f>
        <v>1</v>
      </c>
      <c r="N117" s="14">
        <v>25</v>
      </c>
      <c r="O117" s="13" t="s">
        <v>28</v>
      </c>
      <c r="P117" s="13"/>
      <c r="Q117" s="13"/>
      <c r="R117" s="13"/>
      <c r="S117" s="6"/>
      <c r="AZ117" s="9"/>
    </row>
    <row r="118" spans="2:52" x14ac:dyDescent="0.2">
      <c r="B118" s="13" t="s">
        <v>549</v>
      </c>
      <c r="C118" s="13" t="s">
        <v>28</v>
      </c>
      <c r="D118" s="32">
        <v>25.8</v>
      </c>
      <c r="E118" s="32">
        <v>0.2</v>
      </c>
      <c r="F118" s="33">
        <v>173</v>
      </c>
      <c r="G118" s="40"/>
      <c r="H118" s="15">
        <v>1.83</v>
      </c>
      <c r="I118" s="15">
        <v>1.8129999999999999</v>
      </c>
      <c r="J118" s="120">
        <f t="shared" si="10"/>
        <v>1.7000000000000126E-2</v>
      </c>
      <c r="K118" s="121">
        <f t="shared" si="11"/>
        <v>7.5736188907193851</v>
      </c>
      <c r="L118" s="15" t="s">
        <v>22</v>
      </c>
      <c r="M118" s="34">
        <f>VLOOKUP(L118,[1]allgemein!$B$3:$C$13,2,FALSE)</f>
        <v>1</v>
      </c>
      <c r="N118" s="14">
        <v>25</v>
      </c>
      <c r="O118" s="13" t="s">
        <v>28</v>
      </c>
      <c r="P118" s="13"/>
      <c r="Q118" s="13"/>
      <c r="R118" s="13"/>
      <c r="S118" s="6"/>
      <c r="AZ118" s="9"/>
    </row>
    <row r="119" spans="2:52" x14ac:dyDescent="0.2">
      <c r="B119" s="13" t="s">
        <v>550</v>
      </c>
      <c r="C119" s="13" t="s">
        <v>28</v>
      </c>
      <c r="D119" s="32">
        <v>25.7</v>
      </c>
      <c r="E119" s="32">
        <v>0.2</v>
      </c>
      <c r="F119" s="33">
        <v>173</v>
      </c>
      <c r="G119" s="40"/>
      <c r="H119" s="15">
        <v>1.8440000000000001</v>
      </c>
      <c r="I119" s="15">
        <v>1.831</v>
      </c>
      <c r="J119" s="120">
        <f t="shared" si="10"/>
        <v>1.3000000000000123E-2</v>
      </c>
      <c r="K119" s="121">
        <f t="shared" si="11"/>
        <v>7.5710854841662094</v>
      </c>
      <c r="L119" s="15" t="s">
        <v>22</v>
      </c>
      <c r="M119" s="34">
        <f>VLOOKUP(L119,[1]allgemein!$B$3:$C$13,2,FALSE)</f>
        <v>1</v>
      </c>
      <c r="N119" s="14">
        <v>25</v>
      </c>
      <c r="O119" s="13" t="s">
        <v>28</v>
      </c>
      <c r="P119" s="13"/>
      <c r="Q119" s="13"/>
      <c r="R119" s="13"/>
      <c r="S119" s="6"/>
      <c r="AZ119" s="9"/>
    </row>
    <row r="120" spans="2:52" x14ac:dyDescent="0.2">
      <c r="B120" s="13" t="s">
        <v>551</v>
      </c>
      <c r="C120" s="13" t="s">
        <v>28</v>
      </c>
      <c r="D120" s="32">
        <v>25.8</v>
      </c>
      <c r="E120" s="32">
        <v>0.2</v>
      </c>
      <c r="F120" s="33">
        <v>173</v>
      </c>
      <c r="G120" s="40"/>
      <c r="H120" s="15">
        <v>1.83</v>
      </c>
      <c r="I120" s="15">
        <v>1.8129999999999999</v>
      </c>
      <c r="J120" s="120">
        <f t="shared" si="10"/>
        <v>1.7000000000000126E-2</v>
      </c>
      <c r="K120" s="121">
        <f t="shared" si="11"/>
        <v>7.5736188907193851</v>
      </c>
      <c r="L120" s="15" t="s">
        <v>22</v>
      </c>
      <c r="M120" s="34">
        <f>VLOOKUP(L120,[1]allgemein!$B$3:$C$13,2,FALSE)</f>
        <v>1</v>
      </c>
      <c r="N120" s="14">
        <v>25</v>
      </c>
      <c r="O120" s="13" t="s">
        <v>28</v>
      </c>
      <c r="P120" s="13"/>
      <c r="Q120" s="13"/>
      <c r="R120" s="13"/>
      <c r="S120" s="6"/>
      <c r="AZ120" s="9"/>
    </row>
    <row r="121" spans="2:52" x14ac:dyDescent="0.2">
      <c r="B121" s="13" t="s">
        <v>552</v>
      </c>
      <c r="C121" s="13" t="s">
        <v>28</v>
      </c>
      <c r="D121" s="32">
        <v>25.8</v>
      </c>
      <c r="E121" s="32">
        <v>0.2</v>
      </c>
      <c r="F121" s="33">
        <v>173</v>
      </c>
      <c r="G121" s="40"/>
      <c r="H121" s="15">
        <v>1.827</v>
      </c>
      <c r="I121" s="15">
        <v>1.8109999999999999</v>
      </c>
      <c r="J121" s="120">
        <f t="shared" si="10"/>
        <v>1.6000000000000014E-2</v>
      </c>
      <c r="K121" s="121">
        <f t="shared" si="11"/>
        <v>7.5736188907193851</v>
      </c>
      <c r="L121" s="15" t="s">
        <v>22</v>
      </c>
      <c r="M121" s="34">
        <f>VLOOKUP(L121,[1]allgemein!$B$3:$C$13,2,FALSE)</f>
        <v>1</v>
      </c>
      <c r="N121" s="14">
        <v>25</v>
      </c>
      <c r="O121" s="13" t="s">
        <v>28</v>
      </c>
      <c r="P121" s="13"/>
      <c r="Q121" s="13"/>
      <c r="R121" s="13"/>
      <c r="S121" s="6"/>
      <c r="AZ121" s="9"/>
    </row>
    <row r="122" spans="2:52" x14ac:dyDescent="0.2">
      <c r="B122" s="13"/>
      <c r="C122" s="13"/>
      <c r="D122" s="32"/>
      <c r="E122" s="32"/>
      <c r="F122" s="33"/>
      <c r="G122" s="40"/>
      <c r="H122" s="15"/>
      <c r="I122" s="15"/>
      <c r="J122" s="120"/>
      <c r="K122" s="121"/>
      <c r="L122" s="15"/>
      <c r="M122" s="34"/>
      <c r="N122" s="14"/>
      <c r="O122" s="13"/>
      <c r="P122" s="118"/>
      <c r="Q122" s="113"/>
      <c r="R122" s="67"/>
      <c r="S122" s="6"/>
      <c r="AZ122" s="9"/>
    </row>
    <row r="123" spans="2:52" x14ac:dyDescent="0.2">
      <c r="B123" s="13"/>
      <c r="C123" s="13"/>
      <c r="D123" s="114"/>
      <c r="E123" s="114"/>
      <c r="F123" s="115"/>
      <c r="G123" s="116"/>
      <c r="H123" s="117"/>
      <c r="I123" s="117"/>
      <c r="J123" s="120" t="str">
        <f t="shared" ref="J123:J130" si="12">IF(M123&lt;&gt;"",(H123-I123)/M123,"")</f>
        <v/>
      </c>
      <c r="K123" s="121"/>
      <c r="L123" s="15"/>
      <c r="M123" s="34"/>
      <c r="N123" s="14"/>
      <c r="O123" s="113"/>
      <c r="P123" s="137"/>
      <c r="Q123" s="113"/>
      <c r="R123" s="67"/>
      <c r="S123" s="6"/>
      <c r="AZ123" s="9"/>
    </row>
    <row r="124" spans="2:52" x14ac:dyDescent="0.2">
      <c r="B124" s="13"/>
      <c r="C124" s="13"/>
      <c r="D124" s="32"/>
      <c r="E124" s="32"/>
      <c r="F124" s="33"/>
      <c r="G124" s="40"/>
      <c r="H124" s="15"/>
      <c r="I124" s="15"/>
      <c r="J124" s="120" t="str">
        <f t="shared" si="12"/>
        <v/>
      </c>
      <c r="K124" s="121"/>
      <c r="L124" s="15"/>
      <c r="M124" s="34"/>
      <c r="N124" s="14"/>
      <c r="O124" s="13"/>
      <c r="P124" s="67"/>
      <c r="Q124" s="13"/>
      <c r="R124" s="67"/>
      <c r="S124" s="6"/>
      <c r="AZ124" s="9"/>
    </row>
    <row r="125" spans="2:52" ht="15" x14ac:dyDescent="0.2">
      <c r="B125" s="70" t="s">
        <v>109</v>
      </c>
      <c r="C125" s="13"/>
      <c r="D125" s="114"/>
      <c r="E125" s="114"/>
      <c r="F125" s="115"/>
      <c r="G125" s="116"/>
      <c r="H125" s="117"/>
      <c r="I125" s="117"/>
      <c r="J125" s="120" t="str">
        <f t="shared" si="12"/>
        <v/>
      </c>
      <c r="K125" s="121"/>
      <c r="L125" s="15"/>
      <c r="M125" s="34"/>
      <c r="N125" s="14"/>
      <c r="O125" s="113"/>
      <c r="P125" s="118"/>
      <c r="Q125" s="113"/>
      <c r="R125" s="67"/>
      <c r="S125" s="6"/>
      <c r="AZ125" s="9"/>
    </row>
    <row r="126" spans="2:52" x14ac:dyDescent="0.2">
      <c r="B126" s="13"/>
      <c r="C126" s="13"/>
      <c r="D126" s="32"/>
      <c r="E126" s="32"/>
      <c r="F126" s="33"/>
      <c r="G126" s="40"/>
      <c r="H126" s="15"/>
      <c r="I126" s="15"/>
      <c r="J126" s="120" t="str">
        <f t="shared" si="12"/>
        <v/>
      </c>
      <c r="K126" s="121"/>
      <c r="L126" s="15"/>
      <c r="M126" s="34"/>
      <c r="N126" s="14"/>
      <c r="O126" s="13"/>
      <c r="P126" s="67"/>
      <c r="Q126" s="13"/>
      <c r="R126" s="67"/>
      <c r="S126" s="6"/>
      <c r="AZ126" s="9"/>
    </row>
    <row r="127" spans="2:52" x14ac:dyDescent="0.2">
      <c r="B127" s="13" t="s">
        <v>269</v>
      </c>
      <c r="C127" s="13"/>
      <c r="D127" s="32">
        <v>24.9</v>
      </c>
      <c r="E127" s="32">
        <v>0.3</v>
      </c>
      <c r="F127" s="33">
        <v>848</v>
      </c>
      <c r="G127" s="40">
        <v>1.825</v>
      </c>
      <c r="H127" s="15">
        <v>5.431</v>
      </c>
      <c r="I127" s="15">
        <v>5.3650000000000002</v>
      </c>
      <c r="J127" s="120">
        <f t="shared" si="12"/>
        <v>2.1999999999999947E-2</v>
      </c>
      <c r="K127" s="121">
        <f>(F127*(273.15+D127)/273.15)/(M127*N127)</f>
        <v>7.7108548416620897</v>
      </c>
      <c r="L127" s="15" t="s">
        <v>10</v>
      </c>
      <c r="M127" s="34">
        <f>VLOOKUP(L127,[1]allgemein!$B$3:$C$13,2,FALSE)</f>
        <v>3</v>
      </c>
      <c r="N127" s="14">
        <v>40</v>
      </c>
      <c r="O127" s="67" t="s">
        <v>471</v>
      </c>
      <c r="P127" s="118"/>
      <c r="Q127" s="113"/>
      <c r="R127" s="67"/>
      <c r="S127" s="6"/>
      <c r="AZ127" s="9"/>
    </row>
    <row r="128" spans="2:52" x14ac:dyDescent="0.2">
      <c r="B128" s="13"/>
      <c r="C128" s="13"/>
      <c r="D128" s="32"/>
      <c r="E128" s="32"/>
      <c r="F128" s="33"/>
      <c r="G128" s="40">
        <v>1.7949999999999999</v>
      </c>
      <c r="H128" s="15"/>
      <c r="I128" s="15"/>
      <c r="J128" s="120" t="str">
        <f t="shared" si="12"/>
        <v/>
      </c>
      <c r="K128" s="121"/>
      <c r="L128" s="15"/>
      <c r="M128" s="34"/>
      <c r="N128" s="14"/>
      <c r="O128" s="67" t="s">
        <v>301</v>
      </c>
      <c r="P128" s="67"/>
      <c r="Q128" s="13"/>
      <c r="R128" s="67"/>
      <c r="S128" s="6"/>
      <c r="AZ128" s="9"/>
    </row>
    <row r="129" spans="2:52" x14ac:dyDescent="0.2">
      <c r="B129" s="13"/>
      <c r="C129" s="13"/>
      <c r="D129" s="32"/>
      <c r="E129" s="32"/>
      <c r="F129" s="33"/>
      <c r="G129" s="40">
        <v>1.8109999999999999</v>
      </c>
      <c r="H129" s="15"/>
      <c r="I129" s="15"/>
      <c r="J129" s="120" t="str">
        <f t="shared" si="12"/>
        <v/>
      </c>
      <c r="K129" s="121"/>
      <c r="L129" s="15"/>
      <c r="M129" s="34"/>
      <c r="N129" s="14"/>
      <c r="O129" s="13"/>
      <c r="P129" s="118"/>
      <c r="Q129" s="13"/>
      <c r="R129" s="67"/>
      <c r="S129" s="6"/>
      <c r="AZ129" s="9"/>
    </row>
    <row r="130" spans="2:52" x14ac:dyDescent="0.2">
      <c r="B130" s="13" t="s">
        <v>28</v>
      </c>
      <c r="C130" s="13"/>
      <c r="D130" s="32">
        <v>22.8</v>
      </c>
      <c r="E130" s="32">
        <v>0</v>
      </c>
      <c r="F130" s="33">
        <v>847</v>
      </c>
      <c r="G130" s="40">
        <v>1.82</v>
      </c>
      <c r="H130" s="15">
        <v>5.4539999999999997</v>
      </c>
      <c r="I130" s="15">
        <v>5.4329999999999998</v>
      </c>
      <c r="J130" s="120">
        <f t="shared" si="12"/>
        <v>6.9999999999999689E-3</v>
      </c>
      <c r="K130" s="121">
        <f>(F130*(273.15+D130)/273.15)/(M130*N130)</f>
        <v>7.6474967966318879</v>
      </c>
      <c r="L130" s="15" t="s">
        <v>10</v>
      </c>
      <c r="M130" s="34">
        <f>VLOOKUP(L130,[1]allgemein!$B$3:$C$13,2,FALSE)</f>
        <v>3</v>
      </c>
      <c r="N130" s="14">
        <v>40</v>
      </c>
      <c r="O130" s="67" t="s">
        <v>499</v>
      </c>
      <c r="P130" s="67"/>
      <c r="Q130" s="13"/>
      <c r="R130" s="67"/>
      <c r="S130" s="6"/>
      <c r="AZ130" s="9"/>
    </row>
    <row r="131" spans="2:52" x14ac:dyDescent="0.2">
      <c r="B131" s="13"/>
      <c r="C131" s="13"/>
      <c r="D131" s="32"/>
      <c r="E131" s="32"/>
      <c r="F131" s="33"/>
      <c r="G131" s="40">
        <v>1.8140000000000001</v>
      </c>
      <c r="H131" s="15"/>
      <c r="I131" s="15"/>
      <c r="J131" s="120"/>
      <c r="K131" s="121"/>
      <c r="L131" s="15"/>
      <c r="M131" s="34"/>
      <c r="N131" s="14"/>
      <c r="O131" s="67" t="s">
        <v>301</v>
      </c>
      <c r="P131" s="13"/>
      <c r="Q131" s="13"/>
      <c r="R131" s="67"/>
      <c r="S131" s="6"/>
      <c r="AZ131" s="9"/>
    </row>
    <row r="132" spans="2:52" x14ac:dyDescent="0.2">
      <c r="B132" s="13"/>
      <c r="C132" s="13"/>
      <c r="D132" s="32"/>
      <c r="E132" s="32"/>
      <c r="F132" s="33"/>
      <c r="G132" s="40">
        <v>1.82</v>
      </c>
      <c r="H132" s="15"/>
      <c r="I132" s="15"/>
      <c r="J132" s="120"/>
      <c r="K132" s="121"/>
      <c r="L132" s="15"/>
      <c r="M132" s="34"/>
      <c r="N132" s="14"/>
      <c r="O132" s="13"/>
      <c r="P132" s="13"/>
      <c r="Q132" s="13"/>
      <c r="R132" s="67"/>
      <c r="S132" s="6"/>
      <c r="AZ132" s="9"/>
    </row>
    <row r="133" spans="2:52" x14ac:dyDescent="0.2">
      <c r="B133" s="13" t="s">
        <v>28</v>
      </c>
      <c r="C133" s="13"/>
      <c r="D133" s="32">
        <v>24.5</v>
      </c>
      <c r="E133" s="32">
        <v>0.2</v>
      </c>
      <c r="F133" s="33">
        <v>847</v>
      </c>
      <c r="G133" s="40">
        <v>1.8089999999999999</v>
      </c>
      <c r="H133" s="15">
        <v>5.4219999999999997</v>
      </c>
      <c r="I133" s="15">
        <v>5.4009999999999998</v>
      </c>
      <c r="J133" s="120">
        <f>IF(M133&lt;&gt;"",(H133-I133)/M133,"")</f>
        <v>6.9999999999999689E-3</v>
      </c>
      <c r="K133" s="121">
        <f>(F133*(273.15+D133)/273.15)/(M133*N133)</f>
        <v>7.6914256513515173</v>
      </c>
      <c r="L133" s="15" t="s">
        <v>10</v>
      </c>
      <c r="M133" s="34">
        <f>VLOOKUP(L133,[1]allgemein!$B$3:$C$13,2,FALSE)</f>
        <v>3</v>
      </c>
      <c r="N133" s="14">
        <v>40</v>
      </c>
      <c r="O133" s="13" t="s">
        <v>28</v>
      </c>
      <c r="P133" s="13"/>
      <c r="Q133" s="13"/>
      <c r="R133" s="67"/>
      <c r="S133" s="6"/>
      <c r="AZ133" s="9"/>
    </row>
    <row r="134" spans="2:52" x14ac:dyDescent="0.2">
      <c r="B134" s="13"/>
      <c r="C134" s="13"/>
      <c r="D134" s="32"/>
      <c r="E134" s="32"/>
      <c r="F134" s="33"/>
      <c r="G134" s="40">
        <v>1.8029999999999999</v>
      </c>
      <c r="H134" s="15"/>
      <c r="I134" s="15"/>
      <c r="J134" s="120"/>
      <c r="K134" s="121"/>
      <c r="L134" s="15"/>
      <c r="M134" s="34"/>
      <c r="N134" s="14"/>
      <c r="O134" s="13" t="s">
        <v>28</v>
      </c>
      <c r="P134" s="13"/>
      <c r="Q134" s="13"/>
      <c r="R134" s="67"/>
      <c r="S134" s="6"/>
      <c r="AZ134" s="9"/>
    </row>
    <row r="135" spans="2:52" x14ac:dyDescent="0.2">
      <c r="B135" s="13"/>
      <c r="C135" s="13"/>
      <c r="D135" s="32"/>
      <c r="E135" s="32"/>
      <c r="F135" s="33"/>
      <c r="G135" s="40">
        <v>1.81</v>
      </c>
      <c r="H135" s="15"/>
      <c r="I135" s="15"/>
      <c r="J135" s="120"/>
      <c r="K135" s="121"/>
      <c r="L135" s="15"/>
      <c r="M135" s="34"/>
      <c r="N135" s="14"/>
      <c r="O135" s="13"/>
      <c r="P135" s="13"/>
      <c r="Q135" s="13"/>
      <c r="R135" s="13"/>
      <c r="S135" s="6"/>
      <c r="AZ135" s="9"/>
    </row>
    <row r="136" spans="2:52" x14ac:dyDescent="0.2">
      <c r="B136" s="13" t="s">
        <v>28</v>
      </c>
      <c r="C136" s="13"/>
      <c r="D136" s="32">
        <v>25.5</v>
      </c>
      <c r="E136" s="32">
        <v>0</v>
      </c>
      <c r="F136" s="33">
        <v>847</v>
      </c>
      <c r="G136" s="40">
        <v>1.7889999999999999</v>
      </c>
      <c r="H136" s="15">
        <v>5.3710000000000004</v>
      </c>
      <c r="I136" s="15">
        <v>5.3419999999999996</v>
      </c>
      <c r="J136" s="120">
        <f t="shared" ref="J136:J150" si="13">IF(M136&lt;&gt;"",(H136-I136)/M136,"")</f>
        <v>9.6666666666669343E-3</v>
      </c>
      <c r="K136" s="121">
        <f>(F136*(273.15+D136)/273.15)/(M136*N136)</f>
        <v>7.7172661541277687</v>
      </c>
      <c r="L136" s="15" t="s">
        <v>10</v>
      </c>
      <c r="M136" s="34">
        <f>VLOOKUP(L136,[1]allgemein!$B$3:$C$13,2,FALSE)</f>
        <v>3</v>
      </c>
      <c r="N136" s="14">
        <v>40</v>
      </c>
      <c r="O136" s="13"/>
      <c r="P136" s="67"/>
      <c r="Q136" s="13"/>
      <c r="R136" s="13"/>
      <c r="S136" s="6"/>
      <c r="AZ136" s="9"/>
    </row>
    <row r="137" spans="2:52" x14ac:dyDescent="0.2">
      <c r="B137" s="13"/>
      <c r="C137" s="13"/>
      <c r="D137" s="32"/>
      <c r="E137" s="32"/>
      <c r="F137" s="33"/>
      <c r="G137" s="40">
        <v>1.7849999999999999</v>
      </c>
      <c r="H137" s="15"/>
      <c r="I137" s="15"/>
      <c r="J137" s="120" t="str">
        <f t="shared" si="13"/>
        <v/>
      </c>
      <c r="K137" s="121"/>
      <c r="L137" s="15"/>
      <c r="M137" s="34"/>
      <c r="N137" s="14"/>
      <c r="O137" s="13"/>
      <c r="P137" s="67"/>
      <c r="Q137" s="13"/>
      <c r="R137" s="13"/>
      <c r="S137" s="6"/>
      <c r="AZ137" s="9"/>
    </row>
    <row r="138" spans="2:52" x14ac:dyDescent="0.2">
      <c r="B138" s="13"/>
      <c r="C138" s="13"/>
      <c r="D138" s="32"/>
      <c r="E138" s="32"/>
      <c r="F138" s="33"/>
      <c r="G138" s="40">
        <v>1.7969999999999999</v>
      </c>
      <c r="H138" s="15"/>
      <c r="I138" s="15"/>
      <c r="J138" s="120" t="str">
        <f t="shared" si="13"/>
        <v/>
      </c>
      <c r="K138" s="121"/>
      <c r="L138" s="15"/>
      <c r="M138" s="34"/>
      <c r="N138" s="14"/>
      <c r="O138" s="13"/>
      <c r="P138" s="67"/>
      <c r="Q138" s="13"/>
      <c r="R138" s="13"/>
      <c r="S138" s="6"/>
      <c r="AZ138" s="9"/>
    </row>
    <row r="139" spans="2:52" x14ac:dyDescent="0.2">
      <c r="B139" s="13"/>
      <c r="C139" s="13"/>
      <c r="D139" s="32"/>
      <c r="E139" s="32"/>
      <c r="F139" s="33"/>
      <c r="G139" s="40"/>
      <c r="H139" s="15"/>
      <c r="I139" s="15"/>
      <c r="J139" s="120" t="str">
        <f t="shared" si="13"/>
        <v/>
      </c>
      <c r="K139" s="121"/>
      <c r="L139" s="15"/>
      <c r="M139" s="34"/>
      <c r="N139" s="14"/>
      <c r="O139" s="13"/>
      <c r="P139" s="13"/>
      <c r="Q139" s="13"/>
      <c r="R139" s="13"/>
      <c r="S139" s="6"/>
      <c r="AZ139" s="9"/>
    </row>
    <row r="140" spans="2:52" x14ac:dyDescent="0.2">
      <c r="B140" s="13"/>
      <c r="C140" s="13"/>
      <c r="D140" s="32"/>
      <c r="E140" s="32"/>
      <c r="F140" s="33"/>
      <c r="G140" s="40"/>
      <c r="H140" s="15"/>
      <c r="I140" s="15"/>
      <c r="J140" s="120" t="str">
        <f t="shared" si="13"/>
        <v/>
      </c>
      <c r="K140" s="121"/>
      <c r="L140" s="15"/>
      <c r="M140" s="34"/>
      <c r="N140" s="14"/>
      <c r="O140" s="13"/>
      <c r="P140" s="13"/>
      <c r="Q140" s="13"/>
      <c r="R140" s="13"/>
      <c r="S140" s="6"/>
      <c r="AZ140" s="9"/>
    </row>
    <row r="141" spans="2:52" x14ac:dyDescent="0.2">
      <c r="B141" s="13"/>
      <c r="C141" s="13"/>
      <c r="D141" s="32"/>
      <c r="E141" s="32"/>
      <c r="F141" s="33"/>
      <c r="G141" s="40"/>
      <c r="H141" s="15"/>
      <c r="I141" s="15"/>
      <c r="J141" s="120" t="str">
        <f t="shared" si="13"/>
        <v/>
      </c>
      <c r="K141" s="121"/>
      <c r="L141" s="15"/>
      <c r="M141" s="34"/>
      <c r="N141" s="14"/>
      <c r="O141" s="13"/>
      <c r="P141" s="13"/>
      <c r="Q141" s="13"/>
      <c r="R141" s="13"/>
      <c r="S141" s="6"/>
      <c r="AZ141" s="9"/>
    </row>
    <row r="142" spans="2:52" x14ac:dyDescent="0.2">
      <c r="B142" s="13"/>
      <c r="C142" s="13"/>
      <c r="D142" s="32"/>
      <c r="E142" s="32"/>
      <c r="F142" s="33"/>
      <c r="G142" s="40"/>
      <c r="H142" s="15"/>
      <c r="I142" s="15"/>
      <c r="J142" s="120" t="str">
        <f t="shared" si="13"/>
        <v/>
      </c>
      <c r="K142" s="121"/>
      <c r="L142" s="15"/>
      <c r="M142" s="34"/>
      <c r="N142" s="14"/>
      <c r="O142" s="13"/>
      <c r="P142" s="13"/>
      <c r="Q142" s="13"/>
      <c r="R142" s="13"/>
      <c r="S142" s="6"/>
      <c r="AZ142" s="9"/>
    </row>
    <row r="143" spans="2:52" x14ac:dyDescent="0.2">
      <c r="B143" s="13"/>
      <c r="C143" s="13"/>
      <c r="D143" s="32"/>
      <c r="E143" s="32"/>
      <c r="F143" s="33"/>
      <c r="G143" s="40"/>
      <c r="H143" s="15"/>
      <c r="I143" s="15"/>
      <c r="J143" s="120" t="str">
        <f t="shared" si="13"/>
        <v/>
      </c>
      <c r="K143" s="121"/>
      <c r="L143" s="15"/>
      <c r="M143" s="34"/>
      <c r="N143" s="14"/>
      <c r="O143" s="13"/>
      <c r="P143" s="13"/>
      <c r="Q143" s="13"/>
      <c r="R143" s="13"/>
      <c r="S143" s="6"/>
      <c r="AZ143" s="9"/>
    </row>
    <row r="144" spans="2:52" x14ac:dyDescent="0.2">
      <c r="B144" s="13"/>
      <c r="C144" s="13"/>
      <c r="D144" s="32"/>
      <c r="E144" s="32"/>
      <c r="F144" s="33"/>
      <c r="G144" s="40"/>
      <c r="H144" s="15"/>
      <c r="I144" s="15"/>
      <c r="J144" s="120" t="str">
        <f t="shared" si="13"/>
        <v/>
      </c>
      <c r="K144" s="121"/>
      <c r="L144" s="15"/>
      <c r="M144" s="34"/>
      <c r="N144" s="14"/>
      <c r="O144" s="13"/>
      <c r="P144" s="13"/>
      <c r="Q144" s="13"/>
      <c r="R144" s="13"/>
      <c r="S144" s="6"/>
      <c r="AZ144" s="9"/>
    </row>
    <row r="145" spans="2:52" x14ac:dyDescent="0.2">
      <c r="B145" s="13"/>
      <c r="C145" s="13"/>
      <c r="D145" s="32"/>
      <c r="E145" s="32"/>
      <c r="F145" s="33"/>
      <c r="G145" s="40"/>
      <c r="H145" s="15"/>
      <c r="I145" s="15"/>
      <c r="J145" s="120" t="str">
        <f t="shared" si="13"/>
        <v/>
      </c>
      <c r="K145" s="121"/>
      <c r="L145" s="15"/>
      <c r="M145" s="34"/>
      <c r="N145" s="14"/>
      <c r="O145" s="13"/>
      <c r="P145" s="13"/>
      <c r="Q145" s="13"/>
      <c r="R145" s="13"/>
      <c r="S145" s="6"/>
      <c r="AZ145" s="9"/>
    </row>
    <row r="146" spans="2:52" x14ac:dyDescent="0.2">
      <c r="B146" s="13"/>
      <c r="C146" s="13"/>
      <c r="D146" s="32"/>
      <c r="E146" s="32"/>
      <c r="F146" s="33"/>
      <c r="G146" s="40"/>
      <c r="H146" s="15"/>
      <c r="I146" s="15"/>
      <c r="J146" s="120" t="str">
        <f t="shared" si="13"/>
        <v/>
      </c>
      <c r="K146" s="121"/>
      <c r="L146" s="15"/>
      <c r="M146" s="34"/>
      <c r="N146" s="14"/>
      <c r="O146" s="13"/>
      <c r="P146" s="67"/>
      <c r="Q146" s="13"/>
      <c r="R146" s="13"/>
      <c r="S146" s="6"/>
      <c r="AZ146" s="9"/>
    </row>
    <row r="147" spans="2:52" x14ac:dyDescent="0.2">
      <c r="B147" s="13"/>
      <c r="C147" s="13"/>
      <c r="D147" s="32"/>
      <c r="E147" s="32"/>
      <c r="F147" s="33"/>
      <c r="G147" s="40"/>
      <c r="H147" s="15"/>
      <c r="I147" s="15"/>
      <c r="J147" s="120" t="str">
        <f t="shared" si="13"/>
        <v/>
      </c>
      <c r="K147" s="121"/>
      <c r="L147" s="15"/>
      <c r="M147" s="34"/>
      <c r="N147" s="14"/>
      <c r="O147" s="13"/>
      <c r="P147" s="67"/>
      <c r="Q147" s="13"/>
      <c r="R147" s="13"/>
      <c r="S147" s="6"/>
      <c r="AZ147" s="9"/>
    </row>
    <row r="148" spans="2:52" x14ac:dyDescent="0.2">
      <c r="B148" s="13"/>
      <c r="C148" s="13"/>
      <c r="D148" s="32"/>
      <c r="E148" s="32"/>
      <c r="F148" s="33"/>
      <c r="G148" s="40"/>
      <c r="H148" s="15"/>
      <c r="I148" s="15"/>
      <c r="J148" s="120" t="str">
        <f t="shared" si="13"/>
        <v/>
      </c>
      <c r="K148" s="121"/>
      <c r="L148" s="15"/>
      <c r="M148" s="34"/>
      <c r="N148" s="14"/>
      <c r="O148" s="13"/>
      <c r="P148" s="13"/>
      <c r="Q148" s="13"/>
      <c r="R148" s="13"/>
      <c r="S148" s="6"/>
      <c r="AZ148" s="9"/>
    </row>
    <row r="149" spans="2:52" x14ac:dyDescent="0.2">
      <c r="B149" s="13"/>
      <c r="C149" s="13"/>
      <c r="D149" s="32"/>
      <c r="E149" s="32"/>
      <c r="F149" s="33"/>
      <c r="G149" s="40"/>
      <c r="H149" s="15"/>
      <c r="I149" s="15"/>
      <c r="J149" s="120" t="str">
        <f t="shared" si="13"/>
        <v/>
      </c>
      <c r="K149" s="121"/>
      <c r="L149" s="15"/>
      <c r="M149" s="34"/>
      <c r="N149" s="14"/>
      <c r="O149" s="13"/>
      <c r="P149" s="13"/>
      <c r="Q149" s="13"/>
      <c r="R149" s="13"/>
      <c r="S149" s="6"/>
      <c r="AZ149" s="9"/>
    </row>
    <row r="150" spans="2:52" x14ac:dyDescent="0.2">
      <c r="B150" s="13"/>
      <c r="C150" s="13"/>
      <c r="D150" s="32"/>
      <c r="E150" s="32"/>
      <c r="F150" s="33"/>
      <c r="G150" s="40"/>
      <c r="H150" s="15"/>
      <c r="I150" s="15"/>
      <c r="J150" s="120" t="str">
        <f t="shared" si="13"/>
        <v/>
      </c>
      <c r="K150" s="121"/>
      <c r="L150" s="15"/>
      <c r="M150" s="34"/>
      <c r="N150" s="14"/>
      <c r="O150" s="13"/>
      <c r="P150" s="13"/>
      <c r="Q150" s="13"/>
      <c r="R150" s="13"/>
      <c r="S150" s="6"/>
      <c r="AZ150" s="9"/>
    </row>
    <row r="151" spans="2:52" x14ac:dyDescent="0.2">
      <c r="B151" s="13"/>
      <c r="C151" s="13"/>
      <c r="D151" s="32"/>
      <c r="E151" s="32"/>
      <c r="F151" s="33"/>
      <c r="G151" s="40"/>
      <c r="H151" s="15"/>
      <c r="I151" s="15"/>
      <c r="J151" s="120"/>
      <c r="K151" s="121"/>
      <c r="L151" s="15"/>
      <c r="M151" s="34"/>
      <c r="N151" s="14"/>
      <c r="O151" s="13"/>
      <c r="P151" s="13"/>
      <c r="Q151" s="13"/>
      <c r="R151" s="13"/>
      <c r="S151" s="6"/>
      <c r="AZ151" s="9"/>
    </row>
    <row r="152" spans="2:52" x14ac:dyDescent="0.2">
      <c r="B152" s="13"/>
      <c r="C152" s="13"/>
      <c r="D152" s="32"/>
      <c r="E152" s="32"/>
      <c r="F152" s="33"/>
      <c r="G152" s="40"/>
      <c r="H152" s="15"/>
      <c r="I152" s="15"/>
      <c r="J152" s="120"/>
      <c r="K152" s="121"/>
      <c r="L152" s="15"/>
      <c r="M152" s="34"/>
      <c r="N152" s="14"/>
      <c r="O152" s="13"/>
      <c r="P152" s="13"/>
      <c r="Q152" s="13"/>
      <c r="R152" s="13"/>
      <c r="S152" s="6"/>
      <c r="AZ152" s="9"/>
    </row>
    <row r="153" spans="2:52" x14ac:dyDescent="0.2">
      <c r="B153" s="13"/>
      <c r="C153" s="13"/>
      <c r="D153" s="32"/>
      <c r="E153" s="32"/>
      <c r="F153" s="33"/>
      <c r="G153" s="40"/>
      <c r="H153" s="15"/>
      <c r="I153" s="15"/>
      <c r="J153" s="120"/>
      <c r="K153" s="121"/>
      <c r="L153" s="15"/>
      <c r="M153" s="34"/>
      <c r="N153" s="14"/>
      <c r="O153" s="13"/>
      <c r="P153" s="13"/>
      <c r="Q153" s="13"/>
      <c r="R153" s="13"/>
      <c r="S153" s="6"/>
      <c r="AZ153" s="9"/>
    </row>
    <row r="154" spans="2:52" x14ac:dyDescent="0.2">
      <c r="B154" s="13"/>
      <c r="C154" s="13"/>
      <c r="D154" s="32"/>
      <c r="E154" s="32"/>
      <c r="F154" s="33"/>
      <c r="G154" s="40"/>
      <c r="H154" s="15"/>
      <c r="I154" s="15"/>
      <c r="J154" s="120"/>
      <c r="K154" s="121"/>
      <c r="L154" s="15"/>
      <c r="M154" s="34"/>
      <c r="N154" s="14"/>
      <c r="O154" s="13"/>
      <c r="P154" s="13"/>
      <c r="Q154" s="13"/>
      <c r="R154" s="13"/>
      <c r="S154" s="6"/>
      <c r="AZ154" s="9"/>
    </row>
    <row r="155" spans="2:52" x14ac:dyDescent="0.2">
      <c r="B155" s="13"/>
      <c r="C155" s="13"/>
      <c r="D155" s="32"/>
      <c r="E155" s="32"/>
      <c r="F155" s="33"/>
      <c r="G155" s="40"/>
      <c r="H155" s="15"/>
      <c r="I155" s="15"/>
      <c r="J155" s="120"/>
      <c r="K155" s="121"/>
      <c r="L155" s="15"/>
      <c r="M155" s="34"/>
      <c r="N155" s="14"/>
      <c r="O155" s="13"/>
      <c r="P155" s="13"/>
      <c r="Q155" s="13"/>
      <c r="R155" s="13"/>
      <c r="S155" s="6"/>
      <c r="AZ155" s="9"/>
    </row>
    <row r="156" spans="2:52" x14ac:dyDescent="0.2">
      <c r="B156" s="13"/>
      <c r="C156" s="13"/>
      <c r="D156" s="32"/>
      <c r="E156" s="32"/>
      <c r="F156" s="33"/>
      <c r="G156" s="40"/>
      <c r="H156" s="15"/>
      <c r="I156" s="15"/>
      <c r="J156" s="120"/>
      <c r="K156" s="121"/>
      <c r="L156" s="15"/>
      <c r="M156" s="34"/>
      <c r="N156" s="14"/>
      <c r="O156" s="13"/>
      <c r="P156" s="13"/>
      <c r="Q156" s="13"/>
      <c r="R156" s="13"/>
      <c r="S156" s="6"/>
      <c r="AZ156" s="9"/>
    </row>
    <row r="157" spans="2:52" x14ac:dyDescent="0.2">
      <c r="B157" s="13"/>
      <c r="C157" s="13"/>
      <c r="D157" s="32"/>
      <c r="E157" s="32"/>
      <c r="F157" s="33"/>
      <c r="G157" s="40"/>
      <c r="H157" s="15"/>
      <c r="I157" s="15"/>
      <c r="J157" s="120"/>
      <c r="K157" s="121"/>
      <c r="L157" s="15"/>
      <c r="M157" s="34"/>
      <c r="N157" s="14"/>
      <c r="O157" s="13"/>
      <c r="P157" s="13"/>
      <c r="Q157" s="13"/>
      <c r="R157" s="13"/>
      <c r="S157" s="6"/>
      <c r="AZ157" s="9"/>
    </row>
    <row r="158" spans="2:52" x14ac:dyDescent="0.2">
      <c r="B158" s="13"/>
      <c r="C158" s="13"/>
      <c r="D158" s="32"/>
      <c r="E158" s="32"/>
      <c r="F158" s="33"/>
      <c r="G158" s="40"/>
      <c r="H158" s="15"/>
      <c r="I158" s="15"/>
      <c r="J158" s="120"/>
      <c r="K158" s="121"/>
      <c r="L158" s="15"/>
      <c r="M158" s="34"/>
      <c r="N158" s="14"/>
      <c r="O158" s="13"/>
      <c r="P158" s="13"/>
      <c r="Q158" s="13"/>
      <c r="R158" s="13"/>
      <c r="S158" s="6"/>
      <c r="AZ158" s="9"/>
    </row>
    <row r="159" spans="2:52" x14ac:dyDescent="0.2">
      <c r="B159" s="13"/>
      <c r="C159" s="13"/>
      <c r="D159" s="32"/>
      <c r="E159" s="32"/>
      <c r="F159" s="33"/>
      <c r="G159" s="40"/>
      <c r="H159" s="15"/>
      <c r="I159" s="15"/>
      <c r="J159" s="120"/>
      <c r="K159" s="121"/>
      <c r="L159" s="15"/>
      <c r="M159" s="34"/>
      <c r="N159" s="14"/>
      <c r="O159" s="13"/>
      <c r="P159" s="13"/>
      <c r="Q159" s="13"/>
      <c r="R159" s="13"/>
      <c r="S159" s="6"/>
      <c r="AZ159" s="9"/>
    </row>
    <row r="160" spans="2:52" x14ac:dyDescent="0.2">
      <c r="B160" s="13"/>
      <c r="C160" s="13"/>
      <c r="D160" s="32"/>
      <c r="E160" s="32"/>
      <c r="F160" s="33"/>
      <c r="G160" s="40"/>
      <c r="H160" s="15"/>
      <c r="I160" s="15"/>
      <c r="J160" s="120"/>
      <c r="K160" s="121"/>
      <c r="L160" s="15"/>
      <c r="M160" s="34"/>
      <c r="N160" s="14"/>
      <c r="O160" s="13"/>
      <c r="P160" s="13"/>
      <c r="Q160" s="13"/>
      <c r="R160" s="13"/>
      <c r="S160" s="6"/>
      <c r="AZ160" s="9"/>
    </row>
    <row r="161" spans="2:52" x14ac:dyDescent="0.2">
      <c r="B161" s="13"/>
      <c r="C161" s="13"/>
      <c r="D161" s="32"/>
      <c r="E161" s="32"/>
      <c r="F161" s="33"/>
      <c r="G161" s="40"/>
      <c r="H161" s="15"/>
      <c r="I161" s="15"/>
      <c r="J161" s="120"/>
      <c r="K161" s="121"/>
      <c r="L161" s="15"/>
      <c r="M161" s="34"/>
      <c r="N161" s="14"/>
      <c r="O161" s="13"/>
      <c r="P161" s="13"/>
      <c r="Q161" s="13"/>
      <c r="R161" s="13"/>
      <c r="S161" s="6"/>
      <c r="AZ161" s="9"/>
    </row>
    <row r="162" spans="2:52" x14ac:dyDescent="0.2">
      <c r="B162" s="13"/>
      <c r="C162" s="13"/>
      <c r="D162" s="32"/>
      <c r="E162" s="32"/>
      <c r="F162" s="33"/>
      <c r="G162" s="40"/>
      <c r="H162" s="15"/>
      <c r="I162" s="15"/>
      <c r="J162" s="120"/>
      <c r="K162" s="121"/>
      <c r="L162" s="15"/>
      <c r="M162" s="34"/>
      <c r="N162" s="14"/>
      <c r="O162" s="13"/>
      <c r="P162" s="13"/>
      <c r="Q162" s="13"/>
      <c r="R162" s="13"/>
      <c r="S162" s="6"/>
      <c r="AZ162" s="9"/>
    </row>
    <row r="163" spans="2:52" x14ac:dyDescent="0.2">
      <c r="B163" s="13"/>
      <c r="C163" s="13"/>
      <c r="D163" s="32"/>
      <c r="E163" s="32"/>
      <c r="F163" s="33"/>
      <c r="G163" s="40"/>
      <c r="H163" s="15"/>
      <c r="I163" s="15"/>
      <c r="J163" s="120"/>
      <c r="K163" s="121"/>
      <c r="L163" s="15"/>
      <c r="M163" s="34"/>
      <c r="N163" s="14"/>
      <c r="O163" s="13"/>
      <c r="P163" s="13"/>
      <c r="Q163" s="13"/>
      <c r="R163" s="13"/>
      <c r="S163" s="6"/>
      <c r="AZ163" s="9"/>
    </row>
    <row r="164" spans="2:52" x14ac:dyDescent="0.2">
      <c r="B164" s="13"/>
      <c r="C164" s="13"/>
      <c r="D164" s="32"/>
      <c r="E164" s="32"/>
      <c r="F164" s="33"/>
      <c r="G164" s="40"/>
      <c r="H164" s="15"/>
      <c r="I164" s="15"/>
      <c r="J164" s="120"/>
      <c r="K164" s="121"/>
      <c r="L164" s="15"/>
      <c r="M164" s="34"/>
      <c r="N164" s="14"/>
      <c r="O164" s="13"/>
      <c r="P164" s="13"/>
      <c r="Q164" s="13"/>
      <c r="R164" s="13"/>
      <c r="S164" s="6"/>
      <c r="AZ164" s="9"/>
    </row>
    <row r="165" spans="2:52" x14ac:dyDescent="0.2">
      <c r="B165" s="13"/>
      <c r="C165" s="13"/>
      <c r="D165" s="32"/>
      <c r="E165" s="32"/>
      <c r="F165" s="33"/>
      <c r="G165" s="40"/>
      <c r="H165" s="15"/>
      <c r="I165" s="15"/>
      <c r="J165" s="120"/>
      <c r="K165" s="121"/>
      <c r="L165" s="15"/>
      <c r="M165" s="34"/>
      <c r="N165" s="14"/>
      <c r="O165" s="13"/>
      <c r="P165" s="13"/>
      <c r="Q165" s="13"/>
      <c r="R165" s="13"/>
      <c r="S165" s="6"/>
      <c r="AZ165" s="9"/>
    </row>
    <row r="166" spans="2:52" x14ac:dyDescent="0.2">
      <c r="B166" s="13"/>
      <c r="C166" s="13"/>
      <c r="D166" s="32"/>
      <c r="E166" s="32"/>
      <c r="F166" s="33"/>
      <c r="G166" s="40"/>
      <c r="H166" s="15"/>
      <c r="I166" s="15"/>
      <c r="J166" s="120"/>
      <c r="K166" s="121"/>
      <c r="L166" s="15"/>
      <c r="M166" s="34"/>
      <c r="N166" s="14"/>
      <c r="O166" s="13"/>
      <c r="P166" s="13"/>
      <c r="Q166" s="13"/>
      <c r="R166" s="13"/>
      <c r="S166" s="6"/>
      <c r="AZ166" s="9"/>
    </row>
    <row r="167" spans="2:52" x14ac:dyDescent="0.2">
      <c r="B167" s="13"/>
      <c r="C167" s="13"/>
      <c r="D167" s="32"/>
      <c r="E167" s="32"/>
      <c r="F167" s="33"/>
      <c r="G167" s="40"/>
      <c r="H167" s="15"/>
      <c r="I167" s="15"/>
      <c r="J167" s="120"/>
      <c r="K167" s="121"/>
      <c r="L167" s="15"/>
      <c r="M167" s="34"/>
      <c r="N167" s="14"/>
      <c r="O167" s="13"/>
      <c r="P167" s="13"/>
      <c r="Q167" s="13"/>
      <c r="R167" s="13"/>
      <c r="S167" s="6"/>
      <c r="AZ167" s="9"/>
    </row>
    <row r="168" spans="2:52" x14ac:dyDescent="0.2">
      <c r="B168" s="13"/>
      <c r="C168" s="13"/>
      <c r="D168" s="32"/>
      <c r="E168" s="32"/>
      <c r="F168" s="33"/>
      <c r="G168" s="40"/>
      <c r="H168" s="15"/>
      <c r="I168" s="15"/>
      <c r="J168" s="120"/>
      <c r="K168" s="121"/>
      <c r="L168" s="15"/>
      <c r="M168" s="34"/>
      <c r="N168" s="14"/>
      <c r="O168" s="13"/>
      <c r="P168" s="13"/>
      <c r="Q168" s="13"/>
      <c r="R168" s="13"/>
      <c r="S168" s="6"/>
      <c r="AZ168" s="9"/>
    </row>
    <row r="169" spans="2:52" x14ac:dyDescent="0.2">
      <c r="B169" s="13"/>
      <c r="C169" s="13"/>
      <c r="D169" s="32"/>
      <c r="E169" s="32"/>
      <c r="F169" s="33"/>
      <c r="G169" s="40"/>
      <c r="H169" s="15"/>
      <c r="I169" s="15"/>
      <c r="J169" s="120"/>
      <c r="K169" s="121"/>
      <c r="L169" s="15"/>
      <c r="M169" s="34"/>
      <c r="N169" s="14"/>
      <c r="O169" s="13"/>
      <c r="P169" s="13"/>
      <c r="Q169" s="13"/>
      <c r="R169" s="13"/>
      <c r="S169" s="6"/>
      <c r="AZ169" s="9"/>
    </row>
    <row r="170" spans="2:52" x14ac:dyDescent="0.2">
      <c r="B170" s="13"/>
      <c r="C170" s="13"/>
      <c r="D170" s="32"/>
      <c r="E170" s="32"/>
      <c r="F170" s="33"/>
      <c r="G170" s="40"/>
      <c r="H170" s="15"/>
      <c r="I170" s="15"/>
      <c r="J170" s="120"/>
      <c r="K170" s="121"/>
      <c r="L170" s="15"/>
      <c r="M170" s="34"/>
      <c r="N170" s="14"/>
      <c r="O170" s="13"/>
      <c r="P170" s="13"/>
      <c r="Q170" s="13"/>
      <c r="R170" s="13"/>
      <c r="S170" s="6"/>
      <c r="AZ170" s="9"/>
    </row>
    <row r="171" spans="2:52" x14ac:dyDescent="0.2">
      <c r="B171" s="13"/>
      <c r="C171" s="13"/>
      <c r="D171" s="32"/>
      <c r="E171" s="32"/>
      <c r="F171" s="33"/>
      <c r="G171" s="40"/>
      <c r="H171" s="15"/>
      <c r="I171" s="15"/>
      <c r="J171" s="120"/>
      <c r="K171" s="121"/>
      <c r="L171" s="15"/>
      <c r="M171" s="34"/>
      <c r="N171" s="14"/>
      <c r="O171" s="13"/>
      <c r="P171" s="13"/>
      <c r="Q171" s="13"/>
      <c r="R171" s="13"/>
      <c r="S171" s="6"/>
      <c r="AZ171" s="9"/>
    </row>
    <row r="172" spans="2:52" ht="15" x14ac:dyDescent="0.2">
      <c r="B172" s="136"/>
      <c r="C172" s="13"/>
      <c r="D172" s="32"/>
      <c r="E172" s="32"/>
      <c r="F172" s="33"/>
      <c r="G172" s="40"/>
      <c r="H172" s="15"/>
      <c r="I172" s="15"/>
      <c r="J172" s="120"/>
      <c r="K172" s="121"/>
      <c r="L172" s="15"/>
      <c r="M172" s="34"/>
      <c r="N172" s="14"/>
      <c r="O172" s="13"/>
      <c r="P172" s="13"/>
      <c r="Q172" s="13"/>
      <c r="R172" s="13"/>
      <c r="S172" s="6"/>
      <c r="AZ172" s="9"/>
    </row>
    <row r="173" spans="2:52" x14ac:dyDescent="0.2">
      <c r="B173" s="13"/>
      <c r="C173" s="13"/>
      <c r="D173" s="32"/>
      <c r="E173" s="32"/>
      <c r="F173" s="33"/>
      <c r="G173" s="40"/>
      <c r="H173" s="15"/>
      <c r="I173" s="15"/>
      <c r="J173" s="120"/>
      <c r="K173" s="121"/>
      <c r="L173" s="15"/>
      <c r="M173" s="34"/>
      <c r="N173" s="14"/>
      <c r="O173" s="13"/>
      <c r="P173" s="13"/>
      <c r="Q173" s="13"/>
      <c r="R173" s="13"/>
      <c r="S173" s="6"/>
      <c r="AZ173" s="9"/>
    </row>
    <row r="174" spans="2:52" ht="15" x14ac:dyDescent="0.2">
      <c r="B174" s="70"/>
      <c r="C174" s="13"/>
      <c r="D174" s="32"/>
      <c r="E174" s="32"/>
      <c r="F174" s="33"/>
      <c r="G174" s="40"/>
      <c r="H174" s="15"/>
      <c r="I174" s="15"/>
      <c r="J174" s="120"/>
      <c r="K174" s="121"/>
      <c r="L174" s="15"/>
      <c r="M174" s="34"/>
      <c r="N174" s="14"/>
      <c r="O174" s="13"/>
      <c r="P174" s="13"/>
      <c r="Q174" s="13"/>
      <c r="R174" s="13"/>
      <c r="S174" s="6"/>
      <c r="AZ174" s="9"/>
    </row>
    <row r="175" spans="2:52" x14ac:dyDescent="0.2">
      <c r="B175" s="13"/>
      <c r="C175" s="13"/>
      <c r="D175" s="32"/>
      <c r="E175" s="32"/>
      <c r="F175" s="33"/>
      <c r="G175" s="40"/>
      <c r="H175" s="15"/>
      <c r="I175" s="15"/>
      <c r="J175" s="120"/>
      <c r="K175" s="121"/>
      <c r="L175" s="15"/>
      <c r="M175" s="34"/>
      <c r="N175" s="14"/>
      <c r="O175" s="13"/>
      <c r="P175" s="13"/>
      <c r="Q175" s="13"/>
      <c r="R175" s="13"/>
      <c r="S175" s="6"/>
      <c r="AZ175" s="9"/>
    </row>
    <row r="176" spans="2:52" ht="15" x14ac:dyDescent="0.2">
      <c r="B176" s="70"/>
      <c r="C176" s="13"/>
      <c r="D176" s="32"/>
      <c r="E176" s="32"/>
      <c r="F176" s="33"/>
      <c r="G176" s="40"/>
      <c r="H176" s="15"/>
      <c r="I176" s="15"/>
      <c r="J176" s="120"/>
      <c r="K176" s="121"/>
      <c r="L176" s="15"/>
      <c r="M176" s="34"/>
      <c r="N176" s="14"/>
      <c r="O176" s="13"/>
      <c r="P176" s="13"/>
      <c r="Q176" s="13"/>
      <c r="R176" s="13"/>
      <c r="S176" s="6"/>
      <c r="AZ176" s="9"/>
    </row>
    <row r="177" spans="2:52" ht="15" x14ac:dyDescent="0.2">
      <c r="B177" s="70"/>
      <c r="C177" s="13"/>
      <c r="D177" s="32"/>
      <c r="E177" s="32"/>
      <c r="F177" s="33"/>
      <c r="G177" s="40"/>
      <c r="H177" s="15"/>
      <c r="I177" s="15"/>
      <c r="J177" s="120"/>
      <c r="K177" s="121"/>
      <c r="L177" s="15"/>
      <c r="M177" s="34"/>
      <c r="N177" s="14"/>
      <c r="O177" s="13"/>
      <c r="P177" s="13"/>
      <c r="Q177" s="13"/>
      <c r="R177" s="13"/>
      <c r="S177" s="6"/>
      <c r="AZ177" s="9"/>
    </row>
    <row r="178" spans="2:52" ht="15" x14ac:dyDescent="0.2">
      <c r="B178" s="70"/>
      <c r="C178" s="13"/>
      <c r="D178" s="32"/>
      <c r="E178" s="32"/>
      <c r="F178" s="33"/>
      <c r="G178" s="40"/>
      <c r="H178" s="15"/>
      <c r="I178" s="15"/>
      <c r="J178" s="120"/>
      <c r="K178" s="121"/>
      <c r="L178" s="15"/>
      <c r="M178" s="34"/>
      <c r="N178" s="14"/>
      <c r="O178" s="13"/>
      <c r="P178" s="13"/>
      <c r="Q178" s="13"/>
      <c r="R178" s="13"/>
      <c r="S178" s="6"/>
      <c r="AZ178" s="9"/>
    </row>
    <row r="179" spans="2:52" x14ac:dyDescent="0.2">
      <c r="B179" s="13"/>
      <c r="C179" s="13"/>
      <c r="D179" s="32"/>
      <c r="E179" s="32"/>
      <c r="F179" s="33"/>
      <c r="G179" s="40"/>
      <c r="H179" s="15"/>
      <c r="I179" s="15"/>
      <c r="J179" s="120"/>
      <c r="K179" s="121"/>
      <c r="L179" s="15"/>
      <c r="M179" s="34"/>
      <c r="N179" s="14"/>
      <c r="O179" s="13"/>
      <c r="P179" s="13"/>
      <c r="Q179" s="13"/>
      <c r="R179" s="13"/>
      <c r="S179" s="6"/>
      <c r="AZ179" s="9"/>
    </row>
    <row r="180" spans="2:52" x14ac:dyDescent="0.2">
      <c r="B180" s="13"/>
      <c r="C180" s="13"/>
      <c r="D180" s="32"/>
      <c r="E180" s="32"/>
      <c r="F180" s="33"/>
      <c r="G180" s="40"/>
      <c r="H180" s="15"/>
      <c r="I180" s="15"/>
      <c r="J180" s="105"/>
      <c r="K180" s="106"/>
      <c r="L180" s="15"/>
      <c r="M180" s="34"/>
      <c r="N180" s="14"/>
      <c r="O180" s="13"/>
      <c r="P180" s="13"/>
      <c r="Q180" s="13"/>
      <c r="R180" s="13"/>
      <c r="S180" s="6"/>
      <c r="AZ180" s="9"/>
    </row>
    <row r="181" spans="2:52" x14ac:dyDescent="0.2">
      <c r="B181" s="13"/>
      <c r="C181" s="13"/>
      <c r="D181" s="32"/>
      <c r="E181" s="32"/>
      <c r="F181" s="33"/>
      <c r="G181" s="15"/>
      <c r="H181" s="15"/>
      <c r="I181" s="15"/>
      <c r="J181" s="105"/>
      <c r="K181" s="106"/>
      <c r="L181" s="15"/>
      <c r="M181" s="34"/>
      <c r="N181" s="14"/>
      <c r="O181" s="13"/>
      <c r="P181" s="13"/>
      <c r="Q181" s="13"/>
      <c r="R181" s="13"/>
      <c r="S181" s="6"/>
      <c r="AZ181" s="9"/>
    </row>
    <row r="182" spans="2:52" x14ac:dyDescent="0.2">
      <c r="B182" s="13"/>
      <c r="C182" s="13"/>
      <c r="D182" s="32"/>
      <c r="E182" s="32"/>
      <c r="F182" s="33"/>
      <c r="G182" s="40"/>
      <c r="H182" s="15"/>
      <c r="I182" s="15"/>
      <c r="J182" s="105"/>
      <c r="K182" s="106"/>
      <c r="L182" s="15"/>
      <c r="M182" s="34"/>
      <c r="N182" s="14"/>
      <c r="O182" s="13"/>
      <c r="P182" s="13"/>
      <c r="Q182" s="13"/>
      <c r="R182" s="13"/>
      <c r="S182" s="6"/>
      <c r="AZ182" s="9"/>
    </row>
    <row r="183" spans="2:52" x14ac:dyDescent="0.2">
      <c r="B183" s="13"/>
      <c r="C183" s="13"/>
      <c r="D183" s="32"/>
      <c r="E183" s="32"/>
      <c r="F183" s="33"/>
      <c r="G183" s="40"/>
      <c r="H183" s="15"/>
      <c r="I183" s="15"/>
      <c r="J183" s="120"/>
      <c r="K183" s="121"/>
      <c r="L183" s="15"/>
      <c r="M183" s="34"/>
      <c r="N183" s="14"/>
      <c r="O183" s="13"/>
      <c r="P183" s="13"/>
      <c r="Q183" s="13"/>
      <c r="R183" s="13"/>
      <c r="S183" s="6"/>
      <c r="AZ183" s="9"/>
    </row>
    <row r="184" spans="2:52" x14ac:dyDescent="0.2">
      <c r="B184" s="13"/>
      <c r="C184" s="13"/>
      <c r="D184" s="32"/>
      <c r="E184" s="32"/>
      <c r="F184" s="33"/>
      <c r="G184" s="40"/>
      <c r="H184" s="15"/>
      <c r="I184" s="15"/>
      <c r="J184" s="120"/>
      <c r="K184" s="121"/>
      <c r="L184" s="15"/>
      <c r="M184" s="34"/>
      <c r="N184" s="14"/>
      <c r="O184" s="13"/>
      <c r="P184" s="13"/>
      <c r="Q184" s="13"/>
      <c r="R184" s="13"/>
      <c r="S184" s="6"/>
      <c r="AZ184" s="9"/>
    </row>
    <row r="185" spans="2:52" x14ac:dyDescent="0.2">
      <c r="B185" s="13"/>
      <c r="C185" s="13"/>
      <c r="D185" s="32"/>
      <c r="E185" s="32"/>
      <c r="F185" s="33"/>
      <c r="G185" s="40"/>
      <c r="H185" s="15"/>
      <c r="I185" s="15"/>
      <c r="J185" s="120"/>
      <c r="K185" s="121"/>
      <c r="L185" s="15"/>
      <c r="M185" s="34"/>
      <c r="N185" s="14"/>
      <c r="O185" s="13"/>
      <c r="P185" s="13"/>
      <c r="Q185" s="13"/>
      <c r="R185" s="13"/>
      <c r="S185" s="6"/>
      <c r="AZ185" s="9"/>
    </row>
    <row r="186" spans="2:52" x14ac:dyDescent="0.2">
      <c r="B186" s="13"/>
      <c r="C186" s="13"/>
      <c r="D186" s="32"/>
      <c r="E186" s="32"/>
      <c r="F186" s="33"/>
      <c r="G186" s="40"/>
      <c r="H186" s="15"/>
      <c r="I186" s="15"/>
      <c r="J186" s="120"/>
      <c r="K186" s="121"/>
      <c r="L186" s="15"/>
      <c r="M186" s="34"/>
      <c r="N186" s="14"/>
      <c r="O186" s="13"/>
      <c r="P186" s="13"/>
      <c r="Q186" s="13"/>
      <c r="R186" s="13"/>
      <c r="S186" s="6"/>
      <c r="AZ186" s="9"/>
    </row>
    <row r="187" spans="2:52" x14ac:dyDescent="0.2">
      <c r="B187" s="13"/>
      <c r="C187" s="13"/>
      <c r="D187" s="32"/>
      <c r="E187" s="32"/>
      <c r="F187" s="33"/>
      <c r="G187" s="40"/>
      <c r="H187" s="15"/>
      <c r="I187" s="15"/>
      <c r="J187" s="120"/>
      <c r="K187" s="121"/>
      <c r="L187" s="15"/>
      <c r="M187" s="34"/>
      <c r="N187" s="14"/>
      <c r="O187" s="13"/>
      <c r="P187" s="13"/>
      <c r="Q187" s="13"/>
      <c r="R187" s="13"/>
      <c r="S187" s="6"/>
      <c r="AZ187" s="9"/>
    </row>
    <row r="188" spans="2:52" x14ac:dyDescent="0.2">
      <c r="B188" s="13"/>
      <c r="C188" s="13"/>
      <c r="D188" s="32"/>
      <c r="E188" s="32"/>
      <c r="F188" s="33"/>
      <c r="G188" s="40"/>
      <c r="H188" s="15"/>
      <c r="I188" s="15"/>
      <c r="J188" s="120"/>
      <c r="K188" s="121"/>
      <c r="L188" s="15"/>
      <c r="M188" s="34"/>
      <c r="N188" s="14"/>
      <c r="O188" s="13"/>
      <c r="P188" s="13"/>
      <c r="Q188" s="13"/>
      <c r="R188" s="13"/>
      <c r="S188" s="6"/>
      <c r="AZ188" s="9"/>
    </row>
    <row r="189" spans="2:52" x14ac:dyDescent="0.2">
      <c r="B189" s="13"/>
      <c r="C189" s="13"/>
      <c r="D189" s="32"/>
      <c r="E189" s="32"/>
      <c r="F189" s="33"/>
      <c r="G189" s="40"/>
      <c r="H189" s="15"/>
      <c r="I189" s="15"/>
      <c r="J189" s="120"/>
      <c r="K189" s="121"/>
      <c r="L189" s="15"/>
      <c r="M189" s="34"/>
      <c r="N189" s="14"/>
      <c r="O189" s="13"/>
      <c r="P189" s="13"/>
      <c r="Q189" s="13"/>
      <c r="R189" s="13"/>
      <c r="S189" s="6"/>
      <c r="AZ189" s="9"/>
    </row>
    <row r="190" spans="2:52" x14ac:dyDescent="0.2">
      <c r="B190" s="13"/>
      <c r="C190" s="13"/>
      <c r="D190" s="32"/>
      <c r="E190" s="32"/>
      <c r="F190" s="33"/>
      <c r="H190" s="15"/>
      <c r="I190" s="15"/>
      <c r="J190" s="120"/>
      <c r="K190" s="121"/>
      <c r="L190" s="15"/>
      <c r="M190" s="34"/>
      <c r="N190" s="14"/>
      <c r="O190" s="13"/>
      <c r="P190" s="13"/>
      <c r="Q190" s="13"/>
      <c r="R190" s="13"/>
      <c r="S190" s="6"/>
      <c r="AZ190" s="9"/>
    </row>
    <row r="191" spans="2:52" x14ac:dyDescent="0.2">
      <c r="B191" s="13"/>
      <c r="C191" s="13"/>
      <c r="D191" s="32"/>
      <c r="E191" s="32"/>
      <c r="F191" s="33"/>
      <c r="G191" s="15"/>
      <c r="H191" s="15"/>
      <c r="J191" s="105"/>
      <c r="K191" s="106"/>
      <c r="L191" s="15"/>
      <c r="M191" s="34"/>
      <c r="N191" s="14"/>
      <c r="O191" s="13"/>
      <c r="P191" s="13"/>
      <c r="Q191" s="13"/>
      <c r="R191" s="13"/>
      <c r="S191" s="6"/>
      <c r="AZ191" s="9"/>
    </row>
    <row r="192" spans="2:52" x14ac:dyDescent="0.2">
      <c r="B192" s="13"/>
      <c r="C192" s="13"/>
      <c r="D192" s="32"/>
      <c r="E192" s="32"/>
      <c r="F192" s="33"/>
      <c r="G192" s="15"/>
      <c r="H192" s="15"/>
      <c r="I192" s="15"/>
      <c r="J192" s="105"/>
      <c r="K192" s="106"/>
      <c r="L192" s="15"/>
      <c r="M192" s="34"/>
      <c r="N192" s="14"/>
      <c r="O192" s="13"/>
      <c r="P192" s="13"/>
      <c r="Q192" s="13"/>
      <c r="R192" s="13"/>
      <c r="S192" s="6"/>
      <c r="AZ192" s="9"/>
    </row>
    <row r="193" spans="2:52" x14ac:dyDescent="0.2">
      <c r="B193" s="13"/>
      <c r="C193" s="13"/>
      <c r="D193" s="32"/>
      <c r="E193" s="32"/>
      <c r="F193" s="33"/>
      <c r="G193" s="15"/>
      <c r="H193" s="15"/>
      <c r="I193" s="15"/>
      <c r="J193" s="105"/>
      <c r="K193" s="106"/>
      <c r="L193" s="15"/>
      <c r="M193" s="34"/>
      <c r="N193" s="14"/>
      <c r="O193" s="13"/>
      <c r="P193" s="13"/>
      <c r="Q193" s="13"/>
      <c r="R193" s="13"/>
      <c r="S193" s="6"/>
      <c r="AZ193" s="9"/>
    </row>
    <row r="194" spans="2:52" x14ac:dyDescent="0.2">
      <c r="B194" s="13"/>
      <c r="C194" s="13"/>
      <c r="D194" s="32"/>
      <c r="E194" s="32"/>
      <c r="F194" s="33"/>
      <c r="G194" s="40"/>
      <c r="H194" s="15"/>
      <c r="I194" s="15"/>
      <c r="J194" s="105"/>
      <c r="K194" s="106"/>
      <c r="L194" s="15"/>
      <c r="M194" s="34"/>
      <c r="N194" s="14"/>
      <c r="O194" s="13"/>
      <c r="P194" s="13"/>
      <c r="Q194" s="13"/>
      <c r="R194" s="13"/>
      <c r="S194" s="6"/>
      <c r="AZ194" s="9"/>
    </row>
    <row r="195" spans="2:52" x14ac:dyDescent="0.2">
      <c r="B195" s="13"/>
      <c r="C195" s="13"/>
      <c r="D195" s="32"/>
      <c r="E195" s="32"/>
      <c r="F195" s="33"/>
      <c r="G195" s="40"/>
      <c r="H195" s="15"/>
      <c r="I195" s="15"/>
      <c r="J195" s="105"/>
      <c r="K195" s="106"/>
      <c r="L195" s="15"/>
      <c r="M195" s="34"/>
      <c r="N195" s="14"/>
      <c r="O195" s="13"/>
      <c r="P195" s="13"/>
      <c r="Q195" s="13"/>
      <c r="R195" s="13"/>
      <c r="S195" s="6"/>
      <c r="AZ195" s="9"/>
    </row>
    <row r="196" spans="2:52" x14ac:dyDescent="0.2">
      <c r="B196" s="13"/>
      <c r="C196" s="13"/>
      <c r="D196" s="32"/>
      <c r="E196" s="32"/>
      <c r="F196" s="33"/>
      <c r="G196" s="40"/>
      <c r="H196" s="15"/>
      <c r="I196" s="15"/>
      <c r="J196" s="105"/>
      <c r="K196" s="106"/>
      <c r="L196" s="15"/>
      <c r="M196" s="34"/>
      <c r="N196" s="14"/>
      <c r="O196" s="13"/>
      <c r="P196" s="13"/>
      <c r="Q196" s="13"/>
      <c r="R196" s="13"/>
      <c r="S196" s="6"/>
      <c r="AZ196" s="9"/>
    </row>
    <row r="197" spans="2:52" x14ac:dyDescent="0.2">
      <c r="B197" s="13"/>
      <c r="C197" s="13"/>
      <c r="D197" s="32"/>
      <c r="E197" s="32"/>
      <c r="F197" s="33"/>
      <c r="G197" s="40"/>
      <c r="H197" s="15"/>
      <c r="I197" s="15"/>
      <c r="J197" s="120"/>
      <c r="K197" s="121"/>
      <c r="L197" s="15"/>
      <c r="M197" s="34"/>
      <c r="N197" s="14"/>
      <c r="O197" s="13"/>
      <c r="P197" s="67"/>
      <c r="Q197" s="13"/>
      <c r="R197" s="13"/>
      <c r="S197" s="6"/>
      <c r="AZ197" s="9"/>
    </row>
    <row r="198" spans="2:52" x14ac:dyDescent="0.2">
      <c r="B198" s="13"/>
      <c r="C198" s="13"/>
      <c r="D198" s="32"/>
      <c r="E198" s="32"/>
      <c r="F198" s="33"/>
      <c r="G198" s="40"/>
      <c r="H198" s="15"/>
      <c r="I198" s="15"/>
      <c r="J198" s="105"/>
      <c r="K198" s="106"/>
      <c r="L198" s="15"/>
      <c r="M198" s="34"/>
      <c r="N198" s="14"/>
      <c r="O198" s="13"/>
      <c r="P198" s="13"/>
      <c r="Q198" s="13"/>
      <c r="R198" s="13"/>
      <c r="S198" s="6"/>
      <c r="AZ198" s="9"/>
    </row>
    <row r="199" spans="2:52" x14ac:dyDescent="0.2">
      <c r="B199" s="13"/>
      <c r="C199" s="13"/>
      <c r="D199" s="32"/>
      <c r="E199" s="32"/>
      <c r="F199" s="33"/>
      <c r="G199" s="40"/>
      <c r="H199" s="15"/>
      <c r="I199" s="15"/>
      <c r="J199" s="120"/>
      <c r="K199" s="121"/>
      <c r="L199" s="15"/>
      <c r="M199" s="34"/>
      <c r="N199" s="14"/>
      <c r="O199" s="13"/>
      <c r="P199" s="13"/>
      <c r="Q199" s="13"/>
      <c r="R199" s="13"/>
      <c r="S199" s="6"/>
      <c r="AZ199" s="9"/>
    </row>
    <row r="200" spans="2:52" x14ac:dyDescent="0.2">
      <c r="B200" s="13"/>
      <c r="C200" s="13"/>
      <c r="D200" s="32"/>
      <c r="E200" s="32"/>
      <c r="F200" s="33"/>
      <c r="G200" s="40"/>
      <c r="H200" s="15"/>
      <c r="I200" s="15"/>
      <c r="J200" s="120"/>
      <c r="K200" s="121"/>
      <c r="L200" s="15"/>
      <c r="M200" s="34"/>
      <c r="N200" s="14"/>
      <c r="O200" s="13"/>
      <c r="P200" s="13"/>
      <c r="Q200" s="13"/>
      <c r="R200" s="13"/>
      <c r="S200" s="6"/>
      <c r="AZ200" s="9"/>
    </row>
    <row r="201" spans="2:52" x14ac:dyDescent="0.2">
      <c r="B201" s="13"/>
      <c r="C201" s="13"/>
      <c r="D201" s="32"/>
      <c r="E201" s="32"/>
      <c r="F201" s="33"/>
      <c r="G201" s="40"/>
      <c r="H201" s="15"/>
      <c r="I201" s="15"/>
      <c r="J201" s="120"/>
      <c r="K201" s="121"/>
      <c r="L201" s="15"/>
      <c r="M201" s="34"/>
      <c r="N201" s="14"/>
      <c r="O201" s="13"/>
      <c r="P201" s="13"/>
      <c r="Q201" s="13"/>
      <c r="R201" s="13"/>
      <c r="S201" s="6"/>
      <c r="AZ201" s="9"/>
    </row>
    <row r="202" spans="2:52" x14ac:dyDescent="0.2">
      <c r="B202" s="13"/>
      <c r="C202" s="13"/>
      <c r="D202" s="32"/>
      <c r="E202" s="32"/>
      <c r="F202" s="33"/>
      <c r="G202" s="40"/>
      <c r="H202" s="15"/>
      <c r="I202" s="15"/>
      <c r="J202" s="120"/>
      <c r="K202" s="121"/>
      <c r="L202" s="15"/>
      <c r="M202" s="34"/>
      <c r="N202" s="14"/>
      <c r="O202" s="13"/>
      <c r="P202" s="13"/>
      <c r="Q202" s="13"/>
      <c r="R202" s="13"/>
      <c r="S202" s="6"/>
      <c r="AZ202" s="9"/>
    </row>
    <row r="203" spans="2:52" x14ac:dyDescent="0.2">
      <c r="B203" s="13"/>
      <c r="C203" s="13"/>
      <c r="D203" s="114"/>
      <c r="E203" s="114"/>
      <c r="F203" s="115"/>
      <c r="G203" s="116"/>
      <c r="H203" s="15"/>
      <c r="I203" s="117"/>
      <c r="J203" s="120"/>
      <c r="K203" s="121"/>
      <c r="L203" s="15"/>
      <c r="M203" s="34"/>
      <c r="N203" s="14"/>
      <c r="O203" s="13"/>
      <c r="P203" s="13"/>
      <c r="Q203" s="13"/>
      <c r="R203" s="13"/>
      <c r="S203" s="6"/>
      <c r="AZ203" s="9"/>
    </row>
    <row r="204" spans="2:52" x14ac:dyDescent="0.2">
      <c r="B204" s="13"/>
      <c r="C204" s="13"/>
      <c r="D204" s="114"/>
      <c r="E204" s="114"/>
      <c r="F204" s="115"/>
      <c r="G204" s="116"/>
      <c r="H204" s="117"/>
      <c r="I204" s="117"/>
      <c r="J204" s="120"/>
      <c r="K204" s="121"/>
      <c r="L204" s="15"/>
      <c r="M204" s="34"/>
      <c r="N204" s="14"/>
      <c r="O204" s="13"/>
      <c r="P204" s="13"/>
      <c r="Q204" s="13"/>
      <c r="R204" s="13"/>
      <c r="S204" s="6"/>
      <c r="AZ204" s="9"/>
    </row>
    <row r="205" spans="2:52" x14ac:dyDescent="0.2">
      <c r="B205" s="13"/>
      <c r="C205" s="13"/>
      <c r="D205" s="114"/>
      <c r="E205" s="114"/>
      <c r="F205" s="115"/>
      <c r="G205" s="116"/>
      <c r="H205" s="117"/>
      <c r="I205" s="117"/>
      <c r="J205" s="120"/>
      <c r="K205" s="121"/>
      <c r="L205" s="15"/>
      <c r="M205" s="34"/>
      <c r="N205" s="14"/>
      <c r="O205" s="13"/>
      <c r="P205" s="13"/>
      <c r="Q205" s="13"/>
      <c r="R205" s="13"/>
      <c r="S205" s="6"/>
      <c r="AZ205" s="9"/>
    </row>
    <row r="206" spans="2:52" x14ac:dyDescent="0.2">
      <c r="B206" s="13"/>
      <c r="C206" s="13"/>
      <c r="D206" s="114"/>
      <c r="E206" s="114"/>
      <c r="F206" s="115"/>
      <c r="G206" s="116"/>
      <c r="H206" s="117"/>
      <c r="I206" s="117"/>
      <c r="J206" s="120"/>
      <c r="K206" s="121"/>
      <c r="L206" s="15"/>
      <c r="M206" s="34"/>
      <c r="N206" s="14"/>
      <c r="O206" s="13"/>
      <c r="P206" s="13"/>
      <c r="Q206" s="13"/>
      <c r="R206" s="13"/>
      <c r="S206" s="6"/>
      <c r="AZ206" s="9"/>
    </row>
    <row r="207" spans="2:52" x14ac:dyDescent="0.2">
      <c r="B207" s="13"/>
      <c r="C207" s="13"/>
      <c r="D207" s="114"/>
      <c r="E207" s="114"/>
      <c r="F207" s="115"/>
      <c r="G207" s="116"/>
      <c r="H207" s="117"/>
      <c r="I207" s="117"/>
      <c r="J207" s="120"/>
      <c r="K207" s="121"/>
      <c r="L207" s="15"/>
      <c r="M207" s="34"/>
      <c r="N207" s="14"/>
      <c r="O207" s="13"/>
      <c r="P207" s="13"/>
      <c r="Q207" s="13"/>
      <c r="R207" s="13"/>
      <c r="S207" s="6"/>
      <c r="AZ207" s="9"/>
    </row>
    <row r="208" spans="2:52" x14ac:dyDescent="0.2">
      <c r="B208" s="13"/>
      <c r="C208" s="13"/>
      <c r="D208" s="114"/>
      <c r="E208" s="114"/>
      <c r="F208" s="115"/>
      <c r="G208" s="116"/>
      <c r="H208" s="117"/>
      <c r="I208" s="117"/>
      <c r="J208" s="120"/>
      <c r="K208" s="121"/>
      <c r="L208" s="15"/>
      <c r="M208" s="34"/>
      <c r="N208" s="14"/>
      <c r="O208" s="13"/>
      <c r="P208" s="13"/>
      <c r="Q208" s="13"/>
      <c r="R208" s="13"/>
      <c r="S208" s="6"/>
      <c r="AZ208" s="9"/>
    </row>
    <row r="209" spans="2:52" x14ac:dyDescent="0.2">
      <c r="B209" s="13"/>
      <c r="C209" s="13"/>
      <c r="D209" s="114"/>
      <c r="E209" s="114"/>
      <c r="F209" s="115"/>
      <c r="G209" s="116"/>
      <c r="H209" s="117"/>
      <c r="I209" s="117"/>
      <c r="J209" s="120"/>
      <c r="K209" s="121"/>
      <c r="L209" s="15"/>
      <c r="M209" s="34"/>
      <c r="N209" s="14"/>
      <c r="O209" s="13"/>
      <c r="P209" s="13"/>
      <c r="Q209" s="13"/>
      <c r="R209" s="13"/>
      <c r="S209" s="6"/>
      <c r="AZ209" s="9"/>
    </row>
    <row r="210" spans="2:52" x14ac:dyDescent="0.2">
      <c r="B210" s="13"/>
      <c r="C210" s="13"/>
      <c r="D210" s="114"/>
      <c r="E210" s="114"/>
      <c r="F210" s="115"/>
      <c r="G210" s="116"/>
      <c r="H210" s="117"/>
      <c r="I210" s="117"/>
      <c r="J210" s="120"/>
      <c r="K210" s="121"/>
      <c r="L210" s="15"/>
      <c r="M210" s="34"/>
      <c r="N210" s="14"/>
      <c r="O210" s="13"/>
      <c r="P210" s="13"/>
      <c r="Q210" s="13"/>
      <c r="R210" s="13"/>
      <c r="S210" s="6"/>
      <c r="AZ210" s="9"/>
    </row>
    <row r="211" spans="2:52" x14ac:dyDescent="0.2">
      <c r="B211" s="13"/>
      <c r="C211" s="13"/>
      <c r="D211" s="114"/>
      <c r="E211" s="114"/>
      <c r="F211" s="115"/>
      <c r="G211" s="116"/>
      <c r="H211" s="117"/>
      <c r="I211" s="117"/>
      <c r="J211" s="120"/>
      <c r="K211" s="121"/>
      <c r="L211" s="15"/>
      <c r="M211" s="34"/>
      <c r="N211" s="14"/>
      <c r="O211" s="13"/>
      <c r="P211" s="13"/>
      <c r="Q211" s="13"/>
      <c r="R211" s="13"/>
      <c r="S211" s="6"/>
      <c r="AZ211" s="9"/>
    </row>
    <row r="212" spans="2:52" x14ac:dyDescent="0.2">
      <c r="B212" s="13"/>
      <c r="C212" s="13"/>
      <c r="D212" s="114"/>
      <c r="E212" s="114"/>
      <c r="F212" s="115"/>
      <c r="G212" s="116"/>
      <c r="H212" s="117"/>
      <c r="I212" s="117"/>
      <c r="J212" s="120"/>
      <c r="K212" s="121"/>
      <c r="L212" s="15"/>
      <c r="M212" s="34"/>
      <c r="N212" s="14"/>
      <c r="O212" s="13"/>
      <c r="P212" s="13"/>
      <c r="Q212" s="13"/>
      <c r="R212" s="13"/>
      <c r="S212" s="6"/>
      <c r="AZ212" s="9"/>
    </row>
    <row r="213" spans="2:52" x14ac:dyDescent="0.2">
      <c r="B213" s="13"/>
      <c r="C213" s="13"/>
      <c r="D213" s="114"/>
      <c r="E213" s="114"/>
      <c r="F213" s="115"/>
      <c r="G213" s="116"/>
      <c r="H213" s="117"/>
      <c r="I213" s="117"/>
      <c r="J213" s="120"/>
      <c r="K213" s="121"/>
      <c r="L213" s="15"/>
      <c r="M213" s="34"/>
      <c r="N213" s="14"/>
      <c r="O213" s="13"/>
      <c r="P213" s="13"/>
      <c r="Q213" s="13"/>
      <c r="R213" s="13"/>
      <c r="S213" s="6"/>
      <c r="AZ213" s="9"/>
    </row>
    <row r="214" spans="2:52" x14ac:dyDescent="0.2">
      <c r="B214" s="13"/>
      <c r="C214" s="13"/>
      <c r="D214" s="114"/>
      <c r="E214" s="114"/>
      <c r="F214" s="115"/>
      <c r="G214" s="116"/>
      <c r="H214" s="15"/>
      <c r="I214" s="117"/>
      <c r="J214" s="120"/>
      <c r="K214" s="121"/>
      <c r="L214" s="15"/>
      <c r="M214" s="34"/>
      <c r="N214" s="14"/>
      <c r="O214" s="13"/>
      <c r="P214" s="13"/>
      <c r="Q214" s="13"/>
      <c r="R214" s="13"/>
      <c r="S214" s="6"/>
      <c r="AZ214" s="9"/>
    </row>
    <row r="215" spans="2:52" x14ac:dyDescent="0.2">
      <c r="B215" s="13"/>
      <c r="C215" s="13"/>
      <c r="D215" s="114"/>
      <c r="E215" s="114"/>
      <c r="F215" s="115"/>
      <c r="G215" s="116"/>
      <c r="H215" s="15"/>
      <c r="I215" s="117"/>
      <c r="J215" s="120"/>
      <c r="K215" s="121"/>
      <c r="L215" s="15"/>
      <c r="M215" s="34"/>
      <c r="N215" s="14"/>
      <c r="O215" s="13"/>
      <c r="P215" s="13"/>
      <c r="Q215" s="13"/>
      <c r="R215" s="13"/>
      <c r="S215" s="6"/>
      <c r="AZ215" s="9"/>
    </row>
    <row r="216" spans="2:52" x14ac:dyDescent="0.2">
      <c r="B216" s="13"/>
      <c r="C216" s="13"/>
      <c r="D216" s="114"/>
      <c r="E216" s="114"/>
      <c r="F216" s="115"/>
      <c r="G216" s="116"/>
      <c r="H216" s="15"/>
      <c r="I216" s="117"/>
      <c r="J216" s="120"/>
      <c r="K216" s="121"/>
      <c r="L216" s="15"/>
      <c r="M216" s="34"/>
      <c r="N216" s="14"/>
      <c r="O216" s="13"/>
      <c r="P216" s="13"/>
      <c r="Q216" s="13"/>
      <c r="R216" s="13"/>
      <c r="S216" s="6"/>
      <c r="AZ216" s="9"/>
    </row>
    <row r="217" spans="2:52" x14ac:dyDescent="0.2">
      <c r="B217" s="13"/>
      <c r="C217" s="13"/>
      <c r="D217" s="114"/>
      <c r="E217" s="114"/>
      <c r="F217" s="115"/>
      <c r="G217" s="116"/>
      <c r="H217" s="15"/>
      <c r="I217" s="117"/>
      <c r="J217" s="120"/>
      <c r="K217" s="121"/>
      <c r="L217" s="15"/>
      <c r="M217" s="34"/>
      <c r="N217" s="14"/>
      <c r="O217" s="13"/>
      <c r="P217" s="13"/>
      <c r="Q217" s="13"/>
      <c r="R217" s="13"/>
      <c r="S217" s="6"/>
      <c r="AZ217" s="9"/>
    </row>
    <row r="218" spans="2:52" x14ac:dyDescent="0.2">
      <c r="B218" s="13"/>
      <c r="C218" s="13"/>
      <c r="D218" s="114"/>
      <c r="E218" s="114"/>
      <c r="F218" s="115"/>
      <c r="G218" s="116"/>
      <c r="H218" s="15"/>
      <c r="I218" s="117"/>
      <c r="J218" s="120"/>
      <c r="K218" s="121"/>
      <c r="L218" s="15"/>
      <c r="M218" s="34"/>
      <c r="N218" s="14"/>
      <c r="O218" s="13"/>
      <c r="P218" s="13"/>
      <c r="Q218" s="13"/>
      <c r="R218" s="13"/>
      <c r="S218" s="6"/>
      <c r="AZ218" s="9"/>
    </row>
    <row r="219" spans="2:52" x14ac:dyDescent="0.2">
      <c r="B219" s="124"/>
      <c r="C219" s="124"/>
      <c r="D219" s="125"/>
      <c r="E219" s="125"/>
      <c r="F219" s="126"/>
      <c r="G219" s="127"/>
      <c r="H219" s="128"/>
      <c r="I219" s="128"/>
      <c r="J219" s="129"/>
      <c r="K219" s="130"/>
      <c r="L219" s="128"/>
      <c r="M219" s="131"/>
      <c r="N219" s="132"/>
      <c r="O219" s="124"/>
      <c r="P219" s="67"/>
      <c r="Q219" s="13"/>
      <c r="R219" s="13"/>
      <c r="S219" s="6"/>
      <c r="AZ219" s="9"/>
    </row>
    <row r="220" spans="2:52" x14ac:dyDescent="0.2">
      <c r="B220" s="124"/>
      <c r="C220" s="124"/>
      <c r="D220" s="125"/>
      <c r="E220" s="125"/>
      <c r="F220" s="126"/>
      <c r="G220" s="127"/>
      <c r="H220" s="128"/>
      <c r="I220" s="128"/>
      <c r="J220" s="129"/>
      <c r="K220" s="130"/>
      <c r="L220" s="128"/>
      <c r="M220" s="131"/>
      <c r="N220" s="133"/>
      <c r="O220" s="124"/>
      <c r="P220" s="13"/>
      <c r="Q220" s="13"/>
      <c r="R220" s="13"/>
      <c r="S220" s="6"/>
      <c r="AZ220" s="9"/>
    </row>
    <row r="221" spans="2:52" x14ac:dyDescent="0.2">
      <c r="B221" s="124"/>
      <c r="C221" s="124"/>
      <c r="D221" s="125"/>
      <c r="E221" s="125"/>
      <c r="F221" s="126"/>
      <c r="G221" s="127"/>
      <c r="H221" s="128"/>
      <c r="I221" s="128"/>
      <c r="J221" s="129"/>
      <c r="K221" s="130"/>
      <c r="L221" s="128"/>
      <c r="M221" s="131"/>
      <c r="N221" s="132"/>
      <c r="O221" s="124"/>
      <c r="P221" s="13"/>
      <c r="Q221" s="13"/>
      <c r="R221" s="13"/>
      <c r="S221" s="6"/>
      <c r="AZ221" s="9"/>
    </row>
    <row r="222" spans="2:52" x14ac:dyDescent="0.2">
      <c r="B222" s="113"/>
      <c r="C222" s="113"/>
      <c r="D222" s="114"/>
      <c r="E222" s="114"/>
      <c r="F222" s="115"/>
      <c r="G222" s="116"/>
      <c r="H222" s="117"/>
      <c r="I222" s="117"/>
      <c r="J222" s="120"/>
      <c r="K222" s="121"/>
      <c r="L222" s="117"/>
      <c r="M222" s="122"/>
      <c r="N222" s="123"/>
      <c r="O222" s="113"/>
      <c r="P222" s="13"/>
      <c r="Q222" s="13"/>
      <c r="R222" s="13"/>
      <c r="S222" s="6"/>
      <c r="AZ222" s="9"/>
    </row>
    <row r="223" spans="2:52" x14ac:dyDescent="0.2">
      <c r="B223" s="113"/>
      <c r="C223" s="113"/>
      <c r="D223" s="114"/>
      <c r="E223" s="114"/>
      <c r="F223" s="115"/>
      <c r="G223" s="116"/>
      <c r="H223" s="117"/>
      <c r="I223" s="117"/>
      <c r="J223" s="120"/>
      <c r="K223" s="121"/>
      <c r="L223" s="117"/>
      <c r="M223" s="122"/>
      <c r="N223" s="123"/>
      <c r="O223" s="113"/>
      <c r="P223" s="13"/>
      <c r="Q223" s="13"/>
      <c r="R223" s="13"/>
      <c r="S223" s="6"/>
      <c r="AZ223" s="9"/>
    </row>
    <row r="224" spans="2:52" x14ac:dyDescent="0.2">
      <c r="B224" s="113"/>
      <c r="C224" s="113"/>
      <c r="D224" s="114"/>
      <c r="E224" s="114"/>
      <c r="F224" s="115"/>
      <c r="G224" s="116"/>
      <c r="H224" s="117"/>
      <c r="I224" s="117"/>
      <c r="J224" s="120"/>
      <c r="K224" s="121"/>
      <c r="L224" s="117"/>
      <c r="M224" s="122"/>
      <c r="N224" s="123"/>
      <c r="O224" s="113"/>
      <c r="P224" s="13"/>
      <c r="Q224" s="13"/>
      <c r="R224" s="13"/>
      <c r="S224" s="6"/>
      <c r="AZ224" s="9"/>
    </row>
    <row r="225" spans="2:52" x14ac:dyDescent="0.2">
      <c r="B225" s="113"/>
      <c r="C225" s="113"/>
      <c r="D225" s="114"/>
      <c r="E225" s="114"/>
      <c r="F225" s="115"/>
      <c r="G225" s="116"/>
      <c r="H225" s="117"/>
      <c r="I225" s="117"/>
      <c r="J225" s="120"/>
      <c r="K225" s="121"/>
      <c r="L225" s="117"/>
      <c r="M225" s="122"/>
      <c r="N225" s="123"/>
      <c r="O225" s="113"/>
      <c r="P225" s="13"/>
      <c r="Q225" s="13"/>
      <c r="R225" s="13"/>
      <c r="S225" s="6"/>
      <c r="AZ225" s="9"/>
    </row>
    <row r="226" spans="2:52" x14ac:dyDescent="0.2">
      <c r="B226" s="113"/>
      <c r="C226" s="113"/>
      <c r="D226" s="114"/>
      <c r="E226" s="114"/>
      <c r="F226" s="115"/>
      <c r="G226" s="116"/>
      <c r="H226" s="117"/>
      <c r="I226" s="117"/>
      <c r="J226" s="120"/>
      <c r="K226" s="121"/>
      <c r="L226" s="117"/>
      <c r="M226" s="122"/>
      <c r="N226" s="123"/>
      <c r="O226" s="113"/>
      <c r="P226" s="13"/>
      <c r="Q226" s="13"/>
      <c r="R226" s="13"/>
      <c r="S226" s="6"/>
      <c r="AZ226" s="9"/>
    </row>
    <row r="227" spans="2:52" x14ac:dyDescent="0.2">
      <c r="B227" s="113"/>
      <c r="C227" s="113"/>
      <c r="D227" s="114"/>
      <c r="E227" s="114"/>
      <c r="F227" s="115"/>
      <c r="G227" s="116"/>
      <c r="H227" s="117"/>
      <c r="I227" s="117"/>
      <c r="J227" s="120"/>
      <c r="K227" s="121"/>
      <c r="L227" s="117"/>
      <c r="M227" s="122"/>
      <c r="N227" s="123"/>
      <c r="O227" s="113"/>
      <c r="P227" s="13"/>
      <c r="Q227" s="13"/>
      <c r="R227" s="13"/>
      <c r="S227" s="6"/>
      <c r="AZ227" s="9"/>
    </row>
    <row r="228" spans="2:52" x14ac:dyDescent="0.2">
      <c r="B228" s="113"/>
      <c r="C228" s="113"/>
      <c r="D228" s="114"/>
      <c r="E228" s="114"/>
      <c r="F228" s="115"/>
      <c r="G228" s="116"/>
      <c r="H228" s="117"/>
      <c r="I228" s="117"/>
      <c r="J228" s="120"/>
      <c r="K228" s="121"/>
      <c r="L228" s="117"/>
      <c r="M228" s="122"/>
      <c r="N228" s="123"/>
      <c r="O228" s="113"/>
      <c r="P228" s="13"/>
      <c r="Q228" s="13"/>
      <c r="R228" s="13"/>
      <c r="S228" s="6"/>
      <c r="AZ228" s="9"/>
    </row>
    <row r="229" spans="2:52" x14ac:dyDescent="0.2">
      <c r="B229" s="113"/>
      <c r="C229" s="113"/>
      <c r="D229" s="114"/>
      <c r="E229" s="114"/>
      <c r="F229" s="115"/>
      <c r="G229" s="116"/>
      <c r="H229" s="117"/>
      <c r="I229" s="117"/>
      <c r="J229" s="120"/>
      <c r="K229" s="121"/>
      <c r="L229" s="117"/>
      <c r="M229" s="122"/>
      <c r="N229" s="123"/>
      <c r="O229" s="113"/>
      <c r="P229" s="13"/>
      <c r="Q229" s="13"/>
      <c r="R229" s="13"/>
      <c r="S229" s="6"/>
      <c r="AZ229" s="9"/>
    </row>
    <row r="230" spans="2:52" x14ac:dyDescent="0.2">
      <c r="B230" s="113"/>
      <c r="C230" s="113"/>
      <c r="D230" s="114"/>
      <c r="E230" s="114"/>
      <c r="F230" s="115"/>
      <c r="G230" s="116"/>
      <c r="H230" s="117"/>
      <c r="I230" s="117"/>
      <c r="J230" s="120"/>
      <c r="K230" s="121"/>
      <c r="L230" s="117"/>
      <c r="M230" s="122"/>
      <c r="N230" s="123"/>
      <c r="O230" s="113"/>
      <c r="P230" s="13"/>
      <c r="Q230" s="13"/>
      <c r="R230" s="13"/>
      <c r="S230" s="6"/>
      <c r="AZ230" s="9"/>
    </row>
    <row r="231" spans="2:52" x14ac:dyDescent="0.2">
      <c r="B231" s="113"/>
      <c r="C231" s="113"/>
      <c r="D231" s="114"/>
      <c r="E231" s="114"/>
      <c r="F231" s="115"/>
      <c r="G231" s="116"/>
      <c r="H231" s="117"/>
      <c r="I231" s="117"/>
      <c r="J231" s="120"/>
      <c r="K231" s="121"/>
      <c r="L231" s="117"/>
      <c r="M231" s="122"/>
      <c r="N231" s="123"/>
      <c r="O231" s="113"/>
      <c r="P231" s="13"/>
      <c r="Q231" s="13"/>
      <c r="R231" s="13"/>
      <c r="S231" s="6"/>
      <c r="AZ231" s="9"/>
    </row>
    <row r="232" spans="2:52" x14ac:dyDescent="0.2">
      <c r="B232" s="113"/>
      <c r="C232" s="113"/>
      <c r="D232" s="114"/>
      <c r="E232" s="114"/>
      <c r="F232" s="115"/>
      <c r="G232" s="116"/>
      <c r="H232" s="117"/>
      <c r="I232" s="117"/>
      <c r="J232" s="120"/>
      <c r="K232" s="121"/>
      <c r="L232" s="117"/>
      <c r="M232" s="122"/>
      <c r="N232" s="123"/>
      <c r="O232" s="113"/>
      <c r="P232" s="13"/>
      <c r="Q232" s="13"/>
      <c r="R232" s="13"/>
      <c r="S232" s="6"/>
      <c r="AZ232" s="9"/>
    </row>
    <row r="233" spans="2:52" x14ac:dyDescent="0.2">
      <c r="B233" s="113"/>
      <c r="C233" s="113"/>
      <c r="D233" s="114"/>
      <c r="E233" s="114"/>
      <c r="F233" s="115"/>
      <c r="G233" s="116"/>
      <c r="H233" s="117"/>
      <c r="I233" s="117"/>
      <c r="J233" s="120"/>
      <c r="K233" s="121"/>
      <c r="L233" s="117"/>
      <c r="M233" s="122"/>
      <c r="N233" s="123"/>
      <c r="O233" s="113"/>
      <c r="P233" s="13"/>
      <c r="Q233" s="13"/>
      <c r="R233" s="13"/>
      <c r="S233" s="6"/>
      <c r="AZ233" s="9"/>
    </row>
    <row r="234" spans="2:52" x14ac:dyDescent="0.2">
      <c r="B234" s="113"/>
      <c r="C234" s="113"/>
      <c r="D234" s="114"/>
      <c r="E234" s="114"/>
      <c r="F234" s="115"/>
      <c r="G234" s="116"/>
      <c r="H234" s="117"/>
      <c r="I234" s="117"/>
      <c r="J234" s="120"/>
      <c r="K234" s="121"/>
      <c r="L234" s="117"/>
      <c r="M234" s="122"/>
      <c r="N234" s="123"/>
      <c r="O234" s="113"/>
      <c r="P234" s="13"/>
      <c r="Q234" s="13"/>
      <c r="R234" s="13"/>
      <c r="S234" s="6"/>
      <c r="AZ234" s="9"/>
    </row>
    <row r="235" spans="2:52" x14ac:dyDescent="0.2">
      <c r="B235" s="13"/>
      <c r="C235" s="13"/>
      <c r="D235" s="32"/>
      <c r="E235" s="32"/>
      <c r="F235" s="33"/>
      <c r="G235" s="40"/>
      <c r="H235" s="15"/>
      <c r="I235" s="15"/>
      <c r="J235" s="105"/>
      <c r="K235" s="106"/>
      <c r="L235" s="15"/>
      <c r="M235" s="34"/>
      <c r="N235" s="14"/>
      <c r="O235" s="13"/>
      <c r="P235" s="13"/>
      <c r="Q235" s="13"/>
      <c r="R235" s="13"/>
      <c r="S235" s="6"/>
      <c r="AZ235" s="9"/>
    </row>
    <row r="236" spans="2:52" x14ac:dyDescent="0.2">
      <c r="B236" s="13"/>
      <c r="C236" s="13"/>
      <c r="D236" s="32"/>
      <c r="E236" s="32"/>
      <c r="F236" s="33"/>
      <c r="G236" s="40"/>
      <c r="H236" s="15"/>
      <c r="I236" s="15"/>
      <c r="J236" s="105"/>
      <c r="K236" s="106"/>
      <c r="L236" s="15"/>
      <c r="M236" s="34"/>
      <c r="N236" s="14"/>
      <c r="O236" s="13"/>
      <c r="P236" s="13"/>
      <c r="Q236" s="13"/>
      <c r="R236" s="13"/>
      <c r="S236" s="6"/>
      <c r="AZ236" s="9"/>
    </row>
    <row r="237" spans="2:52" x14ac:dyDescent="0.2">
      <c r="B237" s="13"/>
      <c r="C237" s="13"/>
      <c r="D237" s="32"/>
      <c r="E237" s="32"/>
      <c r="F237" s="33"/>
      <c r="G237" s="40"/>
      <c r="H237" s="15"/>
      <c r="I237" s="15"/>
      <c r="J237" s="105"/>
      <c r="K237" s="106"/>
      <c r="L237" s="15"/>
      <c r="M237" s="34"/>
      <c r="N237" s="14"/>
      <c r="O237" s="13"/>
      <c r="P237" s="13"/>
      <c r="Q237" s="13"/>
      <c r="R237" s="13"/>
      <c r="S237" s="6"/>
      <c r="AZ237" s="9"/>
    </row>
    <row r="238" spans="2:52" x14ac:dyDescent="0.2">
      <c r="B238" s="13"/>
      <c r="C238" s="13"/>
      <c r="D238" s="32"/>
      <c r="E238" s="32"/>
      <c r="F238" s="33"/>
      <c r="G238" s="40"/>
      <c r="H238" s="15"/>
      <c r="I238" s="15"/>
      <c r="J238" s="105"/>
      <c r="K238" s="106"/>
      <c r="L238" s="15"/>
      <c r="M238" s="34"/>
      <c r="N238" s="14"/>
      <c r="O238" s="13"/>
      <c r="P238" s="13"/>
      <c r="Q238" s="13"/>
      <c r="R238" s="13"/>
      <c r="S238" s="6"/>
      <c r="AZ238" s="9"/>
    </row>
    <row r="239" spans="2:52" x14ac:dyDescent="0.2">
      <c r="B239" s="13"/>
      <c r="C239" s="13"/>
      <c r="D239" s="32"/>
      <c r="E239" s="32"/>
      <c r="F239" s="33"/>
      <c r="G239" s="40"/>
      <c r="H239" s="15"/>
      <c r="I239" s="15"/>
      <c r="J239" s="105"/>
      <c r="K239" s="106"/>
      <c r="L239" s="15"/>
      <c r="M239" s="34"/>
      <c r="N239" s="14"/>
      <c r="O239" s="13"/>
      <c r="P239" s="13"/>
      <c r="Q239" s="13"/>
      <c r="R239" s="13"/>
      <c r="S239" s="6"/>
      <c r="AZ239" s="9"/>
    </row>
    <row r="240" spans="2:52" x14ac:dyDescent="0.2">
      <c r="B240" s="13"/>
      <c r="C240" s="13"/>
      <c r="D240" s="32"/>
      <c r="E240" s="32"/>
      <c r="F240" s="33"/>
      <c r="G240" s="40"/>
      <c r="H240" s="15"/>
      <c r="I240" s="15"/>
      <c r="J240" s="105"/>
      <c r="K240" s="106"/>
      <c r="L240" s="15"/>
      <c r="M240" s="34"/>
      <c r="N240" s="14"/>
      <c r="O240" s="13"/>
      <c r="P240" s="13"/>
      <c r="Q240" s="13"/>
      <c r="R240" s="13"/>
      <c r="S240" s="6"/>
      <c r="AZ240" s="9"/>
    </row>
    <row r="241" spans="2:52" x14ac:dyDescent="0.2">
      <c r="B241" s="13"/>
      <c r="C241" s="13"/>
      <c r="D241" s="32"/>
      <c r="E241" s="32"/>
      <c r="F241" s="33"/>
      <c r="G241" s="40"/>
      <c r="H241" s="15"/>
      <c r="I241" s="15"/>
      <c r="J241" s="65"/>
      <c r="K241" s="66"/>
      <c r="L241" s="15"/>
      <c r="M241" s="34"/>
      <c r="N241" s="92"/>
      <c r="O241" s="13"/>
      <c r="P241" s="67"/>
      <c r="Q241" s="13"/>
      <c r="R241" s="13"/>
      <c r="S241" s="6"/>
      <c r="AZ241" s="9"/>
    </row>
    <row r="242" spans="2:52" x14ac:dyDescent="0.2">
      <c r="B242" s="13"/>
      <c r="C242" s="13"/>
      <c r="D242" s="32"/>
      <c r="E242" s="32"/>
      <c r="F242" s="33"/>
      <c r="G242" s="40"/>
      <c r="H242" s="15"/>
      <c r="I242" s="15"/>
      <c r="J242" s="65"/>
      <c r="K242" s="66"/>
      <c r="L242" s="15"/>
      <c r="M242" s="34"/>
      <c r="N242" s="92"/>
      <c r="O242" s="13"/>
      <c r="P242" s="67"/>
      <c r="Q242" s="13"/>
      <c r="R242" s="13"/>
      <c r="S242" s="6"/>
      <c r="AZ242" s="9"/>
    </row>
    <row r="243" spans="2:52" x14ac:dyDescent="0.2">
      <c r="B243" s="13"/>
      <c r="C243" s="13"/>
      <c r="D243" s="32"/>
      <c r="E243" s="32"/>
      <c r="F243" s="33"/>
      <c r="G243" s="40"/>
      <c r="H243" s="15"/>
      <c r="I243" s="15"/>
      <c r="J243" s="65"/>
      <c r="K243" s="66"/>
      <c r="L243" s="15"/>
      <c r="M243" s="34"/>
      <c r="N243" s="92"/>
      <c r="O243" s="13"/>
      <c r="P243" s="67"/>
      <c r="Q243" s="13"/>
      <c r="R243" s="13"/>
      <c r="S243" s="6"/>
      <c r="AZ243" s="9"/>
    </row>
    <row r="244" spans="2:52" x14ac:dyDescent="0.2">
      <c r="B244" s="13"/>
      <c r="C244" s="13"/>
      <c r="D244" s="32"/>
      <c r="E244" s="32"/>
      <c r="F244" s="33"/>
      <c r="G244" s="40"/>
      <c r="H244" s="15"/>
      <c r="I244" s="15"/>
      <c r="J244" s="105"/>
      <c r="K244" s="106"/>
      <c r="L244" s="15"/>
      <c r="M244" s="34"/>
      <c r="N244" s="92"/>
      <c r="O244" s="13"/>
      <c r="P244" s="13"/>
      <c r="Q244" s="13"/>
      <c r="R244" s="13"/>
      <c r="S244" s="6"/>
      <c r="AZ244" s="9"/>
    </row>
    <row r="245" spans="2:52" x14ac:dyDescent="0.2">
      <c r="B245" s="13"/>
      <c r="C245" s="13"/>
      <c r="D245" s="32"/>
      <c r="E245" s="32"/>
      <c r="F245" s="33"/>
      <c r="G245" s="40"/>
      <c r="H245" s="15"/>
      <c r="I245" s="15"/>
      <c r="J245" s="65"/>
      <c r="K245" s="66"/>
      <c r="L245" s="15"/>
      <c r="M245" s="34"/>
      <c r="N245" s="92"/>
      <c r="O245" s="13"/>
      <c r="P245" s="67"/>
      <c r="Q245" s="13"/>
      <c r="R245" s="13"/>
      <c r="S245" s="6"/>
      <c r="AZ245" s="9"/>
    </row>
    <row r="246" spans="2:52" x14ac:dyDescent="0.2">
      <c r="B246" s="13"/>
      <c r="C246" s="13"/>
      <c r="D246" s="32"/>
      <c r="E246" s="32"/>
      <c r="F246" s="33"/>
      <c r="G246" s="40"/>
      <c r="H246" s="15"/>
      <c r="I246" s="15"/>
      <c r="J246" s="65"/>
      <c r="K246" s="66"/>
      <c r="L246" s="15"/>
      <c r="M246" s="34"/>
      <c r="N246" s="92"/>
      <c r="O246" s="13"/>
      <c r="P246" s="67"/>
      <c r="Q246" s="13"/>
      <c r="S246" s="6"/>
      <c r="AZ246" s="9"/>
    </row>
    <row r="247" spans="2:52" x14ac:dyDescent="0.2">
      <c r="B247" s="13"/>
      <c r="C247" s="13"/>
      <c r="D247" s="32"/>
      <c r="E247" s="32"/>
      <c r="F247" s="33"/>
      <c r="G247" s="40"/>
      <c r="H247" s="15"/>
      <c r="I247" s="15"/>
      <c r="J247" s="65"/>
      <c r="K247" s="66"/>
      <c r="L247" s="15"/>
      <c r="M247" s="34"/>
      <c r="N247" s="92"/>
      <c r="O247" s="13"/>
      <c r="P247" s="67"/>
      <c r="Q247" s="13"/>
      <c r="R247" s="13"/>
      <c r="S247" s="6"/>
      <c r="AZ247" s="9"/>
    </row>
    <row r="248" spans="2:52" x14ac:dyDescent="0.2">
      <c r="B248" s="13"/>
      <c r="C248" s="13"/>
      <c r="D248" s="32"/>
      <c r="E248" s="32"/>
      <c r="F248" s="33"/>
      <c r="G248" s="40"/>
      <c r="H248" s="15"/>
      <c r="I248" s="15"/>
      <c r="J248" s="105"/>
      <c r="K248" s="106"/>
      <c r="L248" s="15"/>
      <c r="M248" s="34"/>
      <c r="N248" s="92"/>
      <c r="O248" s="13"/>
      <c r="P248" s="67"/>
      <c r="Q248" s="13"/>
      <c r="R248" s="13"/>
      <c r="S248" s="6"/>
      <c r="AZ248" s="9"/>
    </row>
    <row r="249" spans="2:52" x14ac:dyDescent="0.2">
      <c r="B249" s="13"/>
      <c r="C249" s="13"/>
      <c r="D249" s="32"/>
      <c r="E249" s="32"/>
      <c r="F249" s="33"/>
      <c r="G249" s="40"/>
      <c r="H249" s="15"/>
      <c r="I249" s="15"/>
      <c r="J249" s="65"/>
      <c r="K249" s="66"/>
      <c r="L249" s="15"/>
      <c r="M249" s="34"/>
      <c r="N249" s="92"/>
      <c r="O249" s="13"/>
      <c r="P249" s="67"/>
      <c r="Q249" s="13"/>
      <c r="R249" s="13"/>
      <c r="S249" s="6"/>
      <c r="AZ249" s="9"/>
    </row>
    <row r="250" spans="2:52" x14ac:dyDescent="0.2">
      <c r="B250" s="13"/>
      <c r="C250" s="13"/>
      <c r="D250" s="32"/>
      <c r="E250" s="32"/>
      <c r="F250" s="33"/>
      <c r="G250" s="40"/>
      <c r="H250" s="15"/>
      <c r="I250" s="15"/>
      <c r="J250" s="65"/>
      <c r="K250" s="66"/>
      <c r="L250" s="15"/>
      <c r="M250" s="34"/>
      <c r="N250" s="92"/>
      <c r="O250" s="13"/>
      <c r="P250" s="67"/>
      <c r="Q250" s="13"/>
      <c r="R250" s="13"/>
      <c r="S250" s="6"/>
      <c r="AZ250" s="9"/>
    </row>
    <row r="251" spans="2:52" x14ac:dyDescent="0.2">
      <c r="B251" s="13"/>
      <c r="C251" s="13"/>
      <c r="D251" s="32"/>
      <c r="E251" s="32"/>
      <c r="F251" s="33"/>
      <c r="G251" s="40"/>
      <c r="H251" s="15"/>
      <c r="I251" s="15"/>
      <c r="J251" s="65"/>
      <c r="K251" s="66"/>
      <c r="L251" s="15"/>
      <c r="M251" s="34"/>
      <c r="N251" s="92"/>
      <c r="O251" s="13"/>
      <c r="P251" s="67"/>
      <c r="Q251" s="13"/>
      <c r="R251" s="13"/>
      <c r="S251" s="6"/>
      <c r="AZ251" s="9"/>
    </row>
    <row r="252" spans="2:52" x14ac:dyDescent="0.2">
      <c r="B252" s="13"/>
      <c r="C252" s="13"/>
      <c r="D252" s="32"/>
      <c r="E252" s="32"/>
      <c r="F252" s="33"/>
      <c r="G252" s="40"/>
      <c r="H252" s="15"/>
      <c r="I252" s="15"/>
      <c r="J252" s="105"/>
      <c r="K252" s="106"/>
      <c r="L252" s="15"/>
      <c r="M252" s="34"/>
      <c r="N252" s="92"/>
      <c r="O252" s="13"/>
      <c r="Q252" s="13"/>
      <c r="R252" s="13"/>
      <c r="S252" s="6"/>
      <c r="AZ252" s="9"/>
    </row>
    <row r="253" spans="2:52" x14ac:dyDescent="0.2">
      <c r="B253" s="13"/>
      <c r="C253" s="13"/>
      <c r="D253" s="32"/>
      <c r="E253" s="32"/>
      <c r="F253" s="33"/>
      <c r="G253" s="40"/>
      <c r="H253" s="15"/>
      <c r="I253" s="15"/>
      <c r="J253" s="105"/>
      <c r="K253" s="106"/>
      <c r="L253" s="15"/>
      <c r="M253" s="34"/>
      <c r="N253" s="92"/>
      <c r="O253" s="13"/>
      <c r="P253" s="67"/>
      <c r="Q253" s="13"/>
      <c r="R253" s="13"/>
      <c r="S253" s="6"/>
      <c r="AZ253" s="9"/>
    </row>
    <row r="254" spans="2:52" ht="15" x14ac:dyDescent="0.2">
      <c r="B254" s="70"/>
      <c r="C254" s="13"/>
      <c r="D254" s="32"/>
      <c r="E254" s="32"/>
      <c r="F254" s="33"/>
      <c r="G254" s="40"/>
      <c r="H254" s="15"/>
      <c r="I254" s="15"/>
      <c r="J254" s="105"/>
      <c r="K254" s="106"/>
      <c r="L254" s="15"/>
      <c r="M254" s="34"/>
      <c r="N254" s="14"/>
      <c r="O254" s="13"/>
      <c r="P254" s="13"/>
      <c r="Q254" s="13"/>
      <c r="R254" s="13"/>
      <c r="S254" s="6"/>
      <c r="AZ254" s="9"/>
    </row>
    <row r="255" spans="2:52" x14ac:dyDescent="0.2">
      <c r="B255" s="13"/>
      <c r="C255" s="13"/>
      <c r="D255" s="32"/>
      <c r="E255" s="32"/>
      <c r="F255" s="33"/>
      <c r="G255" s="40"/>
      <c r="H255" s="40"/>
      <c r="I255" s="7"/>
      <c r="J255" s="65"/>
      <c r="K255" s="66"/>
      <c r="L255" s="15"/>
      <c r="M255" s="34"/>
      <c r="N255" s="14"/>
      <c r="O255" s="13"/>
      <c r="P255" s="13"/>
      <c r="Q255" s="13"/>
      <c r="R255" s="13"/>
      <c r="S255" s="6"/>
      <c r="AZ255" s="9"/>
    </row>
    <row r="256" spans="2:52" x14ac:dyDescent="0.2">
      <c r="B256" s="13"/>
      <c r="C256" s="13"/>
      <c r="D256" s="32"/>
      <c r="E256" s="32"/>
      <c r="F256" s="33"/>
      <c r="G256" s="40"/>
      <c r="H256" s="40"/>
      <c r="I256" s="7"/>
      <c r="J256" s="65"/>
      <c r="K256" s="66"/>
      <c r="L256" s="15"/>
      <c r="M256" s="34"/>
      <c r="N256" s="14"/>
      <c r="O256" s="13"/>
      <c r="P256" s="13"/>
      <c r="Q256" s="13"/>
      <c r="R256" s="13"/>
      <c r="S256" s="6"/>
      <c r="AZ256" s="9"/>
    </row>
    <row r="257" spans="2:52" x14ac:dyDescent="0.2">
      <c r="B257" s="13"/>
      <c r="C257" s="13"/>
      <c r="D257" s="32"/>
      <c r="E257" s="32"/>
      <c r="F257" s="33"/>
      <c r="G257" s="40"/>
      <c r="H257" s="40"/>
      <c r="I257" s="7"/>
      <c r="J257" s="105"/>
      <c r="K257" s="106"/>
      <c r="L257" s="15"/>
      <c r="M257" s="34"/>
      <c r="N257" s="14"/>
      <c r="O257" s="13"/>
      <c r="P257" s="6"/>
      <c r="Q257" s="13"/>
      <c r="R257" s="13"/>
      <c r="S257" s="6"/>
      <c r="AZ257" s="9"/>
    </row>
    <row r="258" spans="2:52" x14ac:dyDescent="0.2">
      <c r="B258" s="13"/>
      <c r="C258" s="13"/>
      <c r="D258" s="32"/>
      <c r="E258" s="32"/>
      <c r="F258" s="33"/>
      <c r="G258" s="40"/>
      <c r="H258" s="40"/>
      <c r="I258" s="7"/>
      <c r="J258" s="65"/>
      <c r="K258" s="66"/>
      <c r="L258" s="15"/>
      <c r="M258" s="34"/>
      <c r="N258" s="14"/>
      <c r="O258" s="13"/>
      <c r="P258" s="13"/>
      <c r="Q258" s="13"/>
      <c r="R258" s="13"/>
      <c r="S258" s="6"/>
      <c r="AZ258" s="9"/>
    </row>
    <row r="259" spans="2:52" x14ac:dyDescent="0.2">
      <c r="B259" s="13"/>
      <c r="C259" s="13"/>
      <c r="D259" s="32"/>
      <c r="E259" s="32"/>
      <c r="F259" s="33"/>
      <c r="G259" s="40"/>
      <c r="H259" s="40"/>
      <c r="I259" s="7"/>
      <c r="J259" s="65"/>
      <c r="K259" s="66"/>
      <c r="L259" s="15"/>
      <c r="M259" s="34"/>
      <c r="N259" s="14"/>
      <c r="O259" s="13"/>
      <c r="P259" s="13"/>
      <c r="Q259" s="13"/>
      <c r="R259" s="13"/>
      <c r="S259" s="6"/>
      <c r="AZ259" s="9"/>
    </row>
    <row r="260" spans="2:52" x14ac:dyDescent="0.2">
      <c r="B260" s="13"/>
      <c r="C260" s="13"/>
      <c r="D260" s="32"/>
      <c r="E260" s="32"/>
      <c r="F260" s="33"/>
      <c r="G260" s="40"/>
      <c r="H260" s="40"/>
      <c r="I260" s="7"/>
      <c r="J260" s="105"/>
      <c r="K260" s="106"/>
      <c r="L260" s="15"/>
      <c r="M260" s="34"/>
      <c r="N260" s="14"/>
      <c r="O260" s="13"/>
      <c r="P260" s="6"/>
      <c r="Q260" s="13"/>
      <c r="R260" s="13"/>
      <c r="S260" s="6"/>
      <c r="AZ260" s="9"/>
    </row>
    <row r="261" spans="2:52" x14ac:dyDescent="0.2">
      <c r="B261" s="13"/>
      <c r="C261" s="13"/>
      <c r="D261" s="32"/>
      <c r="E261" s="32"/>
      <c r="F261" s="33"/>
      <c r="G261" s="40"/>
      <c r="H261" s="40"/>
      <c r="I261" s="7"/>
      <c r="J261" s="65"/>
      <c r="K261" s="66"/>
      <c r="L261" s="15"/>
      <c r="M261" s="34"/>
      <c r="N261" s="14"/>
      <c r="O261" s="13"/>
      <c r="P261" s="13"/>
      <c r="Q261" s="13"/>
      <c r="R261" s="13"/>
      <c r="S261" s="6"/>
      <c r="AZ261" s="9"/>
    </row>
    <row r="262" spans="2:52" x14ac:dyDescent="0.2">
      <c r="B262" s="13"/>
      <c r="C262" s="13"/>
      <c r="D262" s="32"/>
      <c r="E262" s="32"/>
      <c r="F262" s="33"/>
      <c r="G262" s="40"/>
      <c r="H262" s="40"/>
      <c r="I262" s="7"/>
      <c r="J262" s="65"/>
      <c r="K262" s="66"/>
      <c r="L262" s="15"/>
      <c r="M262" s="34"/>
      <c r="N262" s="14"/>
      <c r="O262" s="13"/>
      <c r="P262" s="13"/>
      <c r="Q262" s="13"/>
      <c r="R262" s="13"/>
      <c r="S262" s="6"/>
      <c r="AZ262" s="9"/>
    </row>
    <row r="263" spans="2:52" x14ac:dyDescent="0.2">
      <c r="B263" s="13"/>
      <c r="C263" s="13"/>
      <c r="D263" s="32"/>
      <c r="E263" s="32"/>
      <c r="F263" s="33"/>
      <c r="G263" s="40"/>
      <c r="H263" s="40"/>
      <c r="I263" s="7"/>
      <c r="J263" s="65"/>
      <c r="K263" s="66"/>
      <c r="L263" s="15"/>
      <c r="M263" s="34"/>
      <c r="N263" s="14"/>
      <c r="O263" s="13"/>
      <c r="P263" s="13"/>
      <c r="Q263" s="13"/>
      <c r="R263" s="13"/>
      <c r="S263" s="6"/>
      <c r="AZ263" s="9"/>
    </row>
    <row r="264" spans="2:52" x14ac:dyDescent="0.2">
      <c r="B264" s="13"/>
      <c r="C264" s="13"/>
      <c r="D264" s="32"/>
      <c r="E264" s="32"/>
      <c r="F264" s="33"/>
      <c r="G264" s="40"/>
      <c r="H264" s="15"/>
      <c r="I264" s="15"/>
      <c r="J264" s="105"/>
      <c r="K264" s="106"/>
      <c r="L264" s="15"/>
      <c r="M264" s="34"/>
      <c r="N264" s="14"/>
      <c r="O264" s="13"/>
      <c r="P264" s="13"/>
      <c r="Q264" s="13"/>
      <c r="R264" s="13"/>
      <c r="S264" s="6"/>
      <c r="AZ264" s="9"/>
    </row>
    <row r="265" spans="2:52" ht="15" x14ac:dyDescent="0.2">
      <c r="B265" s="70"/>
      <c r="C265" s="13"/>
      <c r="D265" s="32"/>
      <c r="E265" s="32"/>
      <c r="F265" s="33"/>
      <c r="G265" s="40"/>
      <c r="H265" s="15"/>
      <c r="I265" s="15"/>
      <c r="J265" s="105"/>
      <c r="K265" s="106"/>
      <c r="L265" s="15"/>
      <c r="M265" s="34"/>
      <c r="N265" s="14"/>
      <c r="O265" s="13"/>
      <c r="P265" s="13"/>
      <c r="Q265" s="13"/>
      <c r="R265" s="13"/>
      <c r="S265" s="6"/>
      <c r="AZ265" s="9"/>
    </row>
    <row r="266" spans="2:52" x14ac:dyDescent="0.2">
      <c r="B266" s="13"/>
      <c r="C266" s="13"/>
      <c r="D266" s="32"/>
      <c r="E266" s="32"/>
      <c r="F266" s="33"/>
      <c r="G266" s="40"/>
      <c r="H266" s="15"/>
      <c r="I266" s="15"/>
      <c r="J266" s="105"/>
      <c r="K266" s="106"/>
      <c r="L266" s="15"/>
      <c r="M266" s="34"/>
      <c r="N266" s="14"/>
      <c r="O266" s="13"/>
      <c r="P266" s="13"/>
      <c r="Q266" s="13"/>
      <c r="R266" s="13"/>
      <c r="S266" s="6"/>
      <c r="AZ266" s="9"/>
    </row>
    <row r="267" spans="2:52" x14ac:dyDescent="0.2">
      <c r="B267" s="13"/>
      <c r="C267" s="13"/>
      <c r="D267" s="32"/>
      <c r="E267" s="32"/>
      <c r="F267" s="33"/>
      <c r="G267" s="40"/>
      <c r="H267" s="15"/>
      <c r="I267" s="15"/>
      <c r="J267" s="105"/>
      <c r="K267" s="106"/>
      <c r="L267" s="15"/>
      <c r="M267" s="34"/>
      <c r="N267" s="14"/>
      <c r="O267" s="13"/>
      <c r="P267" s="13"/>
      <c r="Q267" s="13"/>
      <c r="R267" s="13"/>
      <c r="S267" s="6"/>
      <c r="AZ267" s="9"/>
    </row>
    <row r="268" spans="2:52" x14ac:dyDescent="0.2">
      <c r="B268" s="13"/>
      <c r="C268" s="13"/>
      <c r="D268" s="32"/>
      <c r="E268" s="32"/>
      <c r="F268" s="33"/>
      <c r="G268" s="40"/>
      <c r="H268" s="15"/>
      <c r="I268" s="15"/>
      <c r="J268" s="105"/>
      <c r="K268" s="106"/>
      <c r="L268" s="15"/>
      <c r="M268" s="34"/>
      <c r="N268" s="14"/>
      <c r="O268" s="13"/>
      <c r="P268" s="13"/>
      <c r="Q268" s="13"/>
      <c r="R268" s="13"/>
      <c r="S268" s="6"/>
      <c r="AZ268" s="9"/>
    </row>
    <row r="269" spans="2:52" x14ac:dyDescent="0.2">
      <c r="B269" s="13"/>
      <c r="C269" s="13"/>
      <c r="D269" s="32"/>
      <c r="E269" s="32"/>
      <c r="F269" s="33"/>
      <c r="G269" s="40"/>
      <c r="H269" s="15"/>
      <c r="I269" s="15"/>
      <c r="J269" s="105"/>
      <c r="K269" s="106"/>
      <c r="L269" s="15"/>
      <c r="M269" s="34"/>
      <c r="N269" s="14"/>
      <c r="O269" s="13"/>
      <c r="P269" s="13"/>
      <c r="Q269" s="13"/>
      <c r="R269" s="13"/>
      <c r="S269" s="6"/>
      <c r="AZ269" s="9"/>
    </row>
    <row r="270" spans="2:52" x14ac:dyDescent="0.2">
      <c r="B270" s="13"/>
      <c r="C270" s="13"/>
      <c r="D270" s="32"/>
      <c r="E270" s="32"/>
      <c r="F270" s="33"/>
      <c r="G270" s="40"/>
      <c r="H270" s="15"/>
      <c r="I270" s="15"/>
      <c r="J270" s="105"/>
      <c r="K270" s="106"/>
      <c r="L270" s="15"/>
      <c r="M270" s="34"/>
      <c r="N270" s="14"/>
      <c r="O270" s="13"/>
      <c r="P270" s="13"/>
      <c r="Q270" s="13"/>
      <c r="R270" s="13"/>
      <c r="S270" s="6"/>
      <c r="AZ270" s="9"/>
    </row>
    <row r="271" spans="2:52" x14ac:dyDescent="0.2">
      <c r="B271" s="13"/>
      <c r="C271" s="13"/>
      <c r="D271" s="32"/>
      <c r="E271" s="32"/>
      <c r="F271" s="33"/>
      <c r="G271" s="40"/>
      <c r="H271" s="15"/>
      <c r="I271" s="15"/>
      <c r="J271" s="105"/>
      <c r="K271" s="106"/>
      <c r="L271" s="15"/>
      <c r="M271" s="34"/>
      <c r="N271" s="92"/>
      <c r="O271" s="13"/>
      <c r="P271" s="67"/>
      <c r="Q271" s="13"/>
      <c r="R271" s="13"/>
      <c r="S271" s="6"/>
      <c r="AZ271" s="9"/>
    </row>
    <row r="272" spans="2:52" x14ac:dyDescent="0.2">
      <c r="B272" s="13"/>
      <c r="C272" s="13"/>
      <c r="D272" s="32"/>
      <c r="E272" s="32"/>
      <c r="F272" s="33"/>
      <c r="G272" s="40"/>
      <c r="H272" s="15"/>
      <c r="I272" s="15"/>
      <c r="J272" s="105"/>
      <c r="K272" s="106"/>
      <c r="L272" s="15"/>
      <c r="M272" s="34"/>
      <c r="N272" s="92"/>
      <c r="O272" s="13"/>
      <c r="P272" s="67"/>
      <c r="Q272" s="13"/>
      <c r="R272" s="13"/>
      <c r="S272" s="6"/>
      <c r="AZ272" s="9"/>
    </row>
    <row r="273" spans="1:52" x14ac:dyDescent="0.2">
      <c r="B273" s="13"/>
      <c r="C273" s="13"/>
      <c r="D273" s="32"/>
      <c r="E273" s="32"/>
      <c r="F273" s="33"/>
      <c r="G273" s="40"/>
      <c r="H273" s="15"/>
      <c r="I273" s="15"/>
      <c r="J273" s="105"/>
      <c r="K273" s="106"/>
      <c r="L273" s="15"/>
      <c r="M273" s="34"/>
      <c r="N273" s="14"/>
      <c r="O273" s="13"/>
      <c r="P273" s="67"/>
      <c r="Q273" s="13"/>
      <c r="R273" s="13"/>
      <c r="S273" s="6"/>
      <c r="AZ273" s="9"/>
    </row>
    <row r="274" spans="1:52" x14ac:dyDescent="0.2">
      <c r="B274" s="13"/>
      <c r="C274" s="13"/>
      <c r="D274" s="32"/>
      <c r="E274" s="32"/>
      <c r="F274" s="33"/>
      <c r="G274" s="40"/>
      <c r="H274" s="15"/>
      <c r="I274" s="15"/>
      <c r="J274" s="105"/>
      <c r="K274" s="106"/>
      <c r="L274" s="15"/>
      <c r="M274" s="34"/>
      <c r="N274" s="92"/>
      <c r="O274" s="13"/>
      <c r="P274" s="67"/>
      <c r="Q274" s="13"/>
      <c r="R274" s="13"/>
      <c r="S274" s="6"/>
      <c r="AZ274" s="9"/>
    </row>
    <row r="275" spans="1:52" x14ac:dyDescent="0.2">
      <c r="B275" s="13"/>
      <c r="C275" s="13"/>
      <c r="D275" s="32"/>
      <c r="E275" s="32"/>
      <c r="F275" s="33"/>
      <c r="G275" s="40"/>
      <c r="H275" s="15"/>
      <c r="I275" s="15"/>
      <c r="J275" s="105"/>
      <c r="K275" s="106"/>
      <c r="L275" s="15"/>
      <c r="M275" s="34"/>
      <c r="N275" s="92"/>
      <c r="O275" s="13"/>
      <c r="P275" s="13"/>
      <c r="Q275" s="13"/>
      <c r="R275" s="13"/>
      <c r="S275" s="6"/>
      <c r="AZ275" s="9"/>
    </row>
    <row r="276" spans="1:52" x14ac:dyDescent="0.2">
      <c r="B276" s="13"/>
      <c r="C276" s="13"/>
      <c r="D276" s="32"/>
      <c r="E276" s="32"/>
      <c r="F276" s="33"/>
      <c r="G276" s="40"/>
      <c r="H276" s="15"/>
      <c r="I276" s="15"/>
      <c r="J276" s="105"/>
      <c r="K276" s="106"/>
      <c r="L276" s="15"/>
      <c r="M276" s="34"/>
      <c r="N276" s="92"/>
      <c r="O276" s="13"/>
      <c r="P276" s="13"/>
      <c r="Q276" s="13"/>
      <c r="R276" s="13"/>
      <c r="S276" s="6"/>
      <c r="AZ276" s="9"/>
    </row>
    <row r="277" spans="1:52" x14ac:dyDescent="0.2">
      <c r="B277" s="13"/>
      <c r="C277" s="13"/>
      <c r="D277" s="32"/>
      <c r="E277" s="32"/>
      <c r="F277" s="33"/>
      <c r="G277" s="40"/>
      <c r="H277" s="15"/>
      <c r="I277" s="15"/>
      <c r="J277" s="105"/>
      <c r="K277" s="106"/>
      <c r="L277" s="15"/>
      <c r="M277" s="34"/>
      <c r="N277" s="92"/>
      <c r="O277" s="13"/>
      <c r="P277" s="13"/>
      <c r="Q277" s="13"/>
      <c r="R277" s="13"/>
      <c r="S277" s="6"/>
      <c r="AZ277" s="9"/>
    </row>
    <row r="278" spans="1:52" x14ac:dyDescent="0.2">
      <c r="B278" s="13"/>
      <c r="C278" s="13"/>
      <c r="D278" s="32"/>
      <c r="E278" s="32"/>
      <c r="F278" s="33"/>
      <c r="G278" s="40"/>
      <c r="H278" s="15"/>
      <c r="I278" s="15"/>
      <c r="J278" s="105"/>
      <c r="K278" s="106"/>
      <c r="L278" s="15"/>
      <c r="M278" s="34"/>
      <c r="N278" s="92"/>
      <c r="O278" s="13"/>
      <c r="P278" s="13"/>
      <c r="Q278" s="13"/>
      <c r="R278" s="13"/>
      <c r="S278" s="6"/>
      <c r="AZ278" s="9"/>
    </row>
    <row r="279" spans="1:52" x14ac:dyDescent="0.2">
      <c r="B279" s="13"/>
      <c r="C279" s="13"/>
      <c r="D279" s="32"/>
      <c r="E279" s="32"/>
      <c r="F279" s="33"/>
      <c r="G279" s="40"/>
      <c r="H279" s="15"/>
      <c r="I279" s="15"/>
      <c r="J279" s="105"/>
      <c r="K279" s="106"/>
      <c r="L279" s="15"/>
      <c r="M279" s="34"/>
      <c r="N279" s="92"/>
      <c r="O279" s="13"/>
      <c r="P279" s="67"/>
      <c r="Q279" s="50"/>
      <c r="R279" s="50"/>
      <c r="S279" s="6"/>
      <c r="AZ279" s="9"/>
    </row>
    <row r="280" spans="1:52" x14ac:dyDescent="0.2">
      <c r="B280" s="13"/>
      <c r="C280" s="13"/>
      <c r="D280" s="32"/>
      <c r="E280" s="32"/>
      <c r="F280" s="33"/>
      <c r="G280" s="40"/>
      <c r="H280" s="15"/>
      <c r="I280" s="15"/>
      <c r="J280" s="105"/>
      <c r="K280" s="106"/>
      <c r="L280" s="15"/>
      <c r="M280" s="34"/>
      <c r="N280" s="92"/>
      <c r="O280" s="13"/>
      <c r="P280" s="100"/>
      <c r="Q280" s="102"/>
      <c r="R280" s="54"/>
      <c r="S280" s="6"/>
      <c r="AZ280" s="9"/>
    </row>
    <row r="281" spans="1:52" x14ac:dyDescent="0.2">
      <c r="B281" s="13"/>
      <c r="C281" s="13"/>
      <c r="D281" s="32"/>
      <c r="E281" s="32"/>
      <c r="F281" s="33"/>
      <c r="G281" s="40"/>
      <c r="H281" s="15"/>
      <c r="I281" s="15"/>
      <c r="J281" s="105"/>
      <c r="K281" s="106"/>
      <c r="L281" s="15"/>
      <c r="M281" s="34"/>
      <c r="N281" s="92"/>
      <c r="O281" s="13"/>
      <c r="P281" s="14"/>
      <c r="Q281" s="14"/>
      <c r="R281" s="54"/>
      <c r="S281" s="6"/>
      <c r="AZ281" s="9"/>
    </row>
    <row r="282" spans="1:52" x14ac:dyDescent="0.2">
      <c r="B282" s="13"/>
      <c r="C282" s="13"/>
      <c r="D282" s="32"/>
      <c r="E282" s="32"/>
      <c r="F282" s="33"/>
      <c r="G282" s="40"/>
      <c r="H282" s="15"/>
      <c r="I282" s="15"/>
      <c r="J282" s="105"/>
      <c r="K282" s="106"/>
      <c r="L282" s="15"/>
      <c r="M282" s="34"/>
      <c r="N282" s="92"/>
      <c r="O282" s="13"/>
      <c r="P282" s="67"/>
      <c r="Q282" s="14"/>
      <c r="R282" s="54"/>
      <c r="S282" s="6"/>
      <c r="AZ282" s="9"/>
    </row>
    <row r="283" spans="1:52" x14ac:dyDescent="0.2">
      <c r="B283" s="13"/>
      <c r="C283" s="13"/>
      <c r="D283" s="32"/>
      <c r="E283" s="32"/>
      <c r="F283" s="33"/>
      <c r="G283" s="40"/>
      <c r="H283" s="15"/>
      <c r="I283" s="15"/>
      <c r="J283" s="105"/>
      <c r="K283" s="106"/>
      <c r="L283" s="15"/>
      <c r="M283" s="34"/>
      <c r="N283" s="92"/>
      <c r="O283" s="13"/>
      <c r="P283" s="99"/>
      <c r="Q283" s="14"/>
      <c r="R283" s="54"/>
      <c r="S283" s="6"/>
      <c r="AZ283" s="9"/>
    </row>
    <row r="284" spans="1:52" x14ac:dyDescent="0.2">
      <c r="B284" s="13"/>
      <c r="C284" s="13"/>
      <c r="D284" s="32"/>
      <c r="E284" s="32"/>
      <c r="F284" s="33"/>
      <c r="G284" s="40"/>
      <c r="H284" s="15"/>
      <c r="I284" s="15"/>
      <c r="J284" s="105"/>
      <c r="K284" s="106"/>
      <c r="L284" s="15"/>
      <c r="M284" s="34"/>
      <c r="N284" s="92"/>
      <c r="O284" s="13"/>
      <c r="P284" s="13"/>
      <c r="Q284" s="14"/>
      <c r="R284" s="54"/>
      <c r="S284" s="6"/>
      <c r="AZ284" s="9"/>
    </row>
    <row r="285" spans="1:52" s="87" customFormat="1" x14ac:dyDescent="0.2">
      <c r="A285" s="9"/>
      <c r="B285" s="13"/>
      <c r="C285" s="13"/>
      <c r="D285" s="32"/>
      <c r="E285" s="32"/>
      <c r="F285" s="33"/>
      <c r="G285" s="40"/>
      <c r="H285" s="15"/>
      <c r="I285" s="15"/>
      <c r="J285" s="105"/>
      <c r="K285" s="106"/>
      <c r="L285" s="15"/>
      <c r="M285" s="34"/>
      <c r="N285" s="92"/>
      <c r="O285" s="13"/>
      <c r="P285" s="13"/>
      <c r="Q285" s="13"/>
      <c r="R285" s="14"/>
      <c r="S285" s="86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</row>
    <row r="286" spans="1:52" s="87" customFormat="1" x14ac:dyDescent="0.2">
      <c r="A286" s="9"/>
      <c r="B286" s="13"/>
      <c r="C286" s="13"/>
      <c r="D286" s="32"/>
      <c r="E286" s="32"/>
      <c r="F286" s="33"/>
      <c r="G286" s="40"/>
      <c r="H286" s="15"/>
      <c r="I286" s="15"/>
      <c r="J286" s="105"/>
      <c r="K286" s="106"/>
      <c r="L286" s="15"/>
      <c r="M286" s="34"/>
      <c r="N286" s="92"/>
      <c r="O286" s="13"/>
      <c r="P286" s="13"/>
      <c r="Q286" s="13"/>
      <c r="R286" s="14"/>
      <c r="S286" s="86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</row>
    <row r="287" spans="1:52" s="87" customFormat="1" x14ac:dyDescent="0.2">
      <c r="A287" s="9"/>
      <c r="B287" s="13"/>
      <c r="C287" s="13"/>
      <c r="D287" s="32"/>
      <c r="E287" s="32"/>
      <c r="F287" s="33"/>
      <c r="G287" s="40"/>
      <c r="H287" s="15"/>
      <c r="I287" s="15"/>
      <c r="J287" s="105"/>
      <c r="K287" s="106"/>
      <c r="L287" s="15"/>
      <c r="M287" s="34"/>
      <c r="N287" s="92"/>
      <c r="O287" s="13"/>
      <c r="P287" s="13"/>
      <c r="Q287" s="13"/>
      <c r="R287" s="14"/>
      <c r="S287" s="86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</row>
    <row r="288" spans="1:52" s="87" customFormat="1" x14ac:dyDescent="0.2">
      <c r="A288" s="9"/>
      <c r="B288" s="13"/>
      <c r="C288" s="13"/>
      <c r="D288" s="32"/>
      <c r="E288" s="32"/>
      <c r="F288" s="33"/>
      <c r="G288" s="40"/>
      <c r="H288" s="15"/>
      <c r="I288" s="15"/>
      <c r="J288" s="105"/>
      <c r="K288" s="106"/>
      <c r="L288" s="15"/>
      <c r="M288" s="34"/>
      <c r="N288" s="92"/>
      <c r="O288" s="13"/>
      <c r="P288" s="13"/>
      <c r="Q288" s="13"/>
      <c r="R288" s="14"/>
      <c r="S288" s="86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</row>
    <row r="289" spans="1:52" s="87" customFormat="1" x14ac:dyDescent="0.2">
      <c r="A289" s="9"/>
      <c r="B289" s="13"/>
      <c r="C289" s="13"/>
      <c r="D289" s="32"/>
      <c r="E289" s="32"/>
      <c r="F289" s="33"/>
      <c r="G289" s="40"/>
      <c r="H289" s="15"/>
      <c r="I289" s="15"/>
      <c r="J289" s="105"/>
      <c r="K289" s="106"/>
      <c r="L289" s="15"/>
      <c r="M289" s="34"/>
      <c r="N289" s="92"/>
      <c r="O289" s="13"/>
      <c r="P289" s="13"/>
      <c r="Q289" s="13"/>
      <c r="R289" s="14"/>
      <c r="S289" s="86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</row>
    <row r="290" spans="1:52" s="87" customFormat="1" x14ac:dyDescent="0.2">
      <c r="A290" s="9"/>
      <c r="B290" s="13"/>
      <c r="C290" s="13"/>
      <c r="D290" s="32"/>
      <c r="E290" s="32"/>
      <c r="F290" s="33"/>
      <c r="G290" s="40"/>
      <c r="H290" s="15"/>
      <c r="I290" s="15"/>
      <c r="J290" s="105"/>
      <c r="K290" s="106"/>
      <c r="L290" s="15"/>
      <c r="M290" s="34"/>
      <c r="N290" s="92"/>
      <c r="O290" s="13"/>
      <c r="P290" s="13"/>
      <c r="Q290" s="13"/>
      <c r="R290" s="14"/>
      <c r="S290" s="86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</row>
    <row r="291" spans="1:52" s="87" customFormat="1" x14ac:dyDescent="0.2">
      <c r="A291" s="9"/>
      <c r="B291" s="13"/>
      <c r="C291" s="13"/>
      <c r="D291" s="32"/>
      <c r="E291" s="32"/>
      <c r="F291" s="33"/>
      <c r="G291" s="40"/>
      <c r="H291" s="15"/>
      <c r="I291" s="15"/>
      <c r="J291" s="105"/>
      <c r="K291" s="106"/>
      <c r="L291" s="15"/>
      <c r="M291" s="34"/>
      <c r="N291" s="92"/>
      <c r="O291" s="13"/>
      <c r="P291" s="13"/>
      <c r="Q291" s="13"/>
      <c r="R291" s="14"/>
      <c r="S291" s="86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</row>
    <row r="292" spans="1:52" s="87" customFormat="1" x14ac:dyDescent="0.2">
      <c r="A292" s="9"/>
      <c r="B292" s="13"/>
      <c r="C292" s="13"/>
      <c r="D292" s="32"/>
      <c r="E292" s="32"/>
      <c r="F292" s="33"/>
      <c r="G292" s="40"/>
      <c r="H292" s="15"/>
      <c r="I292" s="15"/>
      <c r="J292" s="105"/>
      <c r="K292" s="106"/>
      <c r="L292" s="15"/>
      <c r="M292" s="34"/>
      <c r="N292" s="92"/>
      <c r="O292" s="13"/>
      <c r="P292" s="13"/>
      <c r="Q292" s="13"/>
      <c r="R292" s="14"/>
      <c r="S292" s="86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</row>
    <row r="293" spans="1:52" s="87" customFormat="1" x14ac:dyDescent="0.2">
      <c r="A293" s="9"/>
      <c r="B293" s="13"/>
      <c r="C293" s="13"/>
      <c r="D293" s="32"/>
      <c r="E293" s="32"/>
      <c r="F293" s="33"/>
      <c r="G293" s="40"/>
      <c r="H293" s="15"/>
      <c r="I293" s="15"/>
      <c r="J293" s="105"/>
      <c r="K293" s="106"/>
      <c r="L293" s="15"/>
      <c r="M293" s="34"/>
      <c r="N293" s="92"/>
      <c r="O293" s="13"/>
      <c r="P293" s="13"/>
      <c r="Q293" s="13"/>
      <c r="R293" s="14"/>
      <c r="S293" s="86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</row>
    <row r="294" spans="1:52" s="87" customFormat="1" x14ac:dyDescent="0.2">
      <c r="A294" s="9"/>
      <c r="B294" s="13"/>
      <c r="C294" s="13"/>
      <c r="D294" s="32"/>
      <c r="E294" s="32"/>
      <c r="F294" s="33"/>
      <c r="G294" s="40"/>
      <c r="H294" s="15"/>
      <c r="I294" s="15"/>
      <c r="J294" s="105"/>
      <c r="K294" s="106"/>
      <c r="L294" s="15"/>
      <c r="M294" s="34"/>
      <c r="N294" s="92"/>
      <c r="O294" s="13"/>
      <c r="P294" s="13"/>
      <c r="Q294" s="13"/>
      <c r="R294" s="14"/>
      <c r="S294" s="86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</row>
    <row r="295" spans="1:52" s="87" customFormat="1" x14ac:dyDescent="0.2">
      <c r="A295" s="9"/>
      <c r="B295" s="13"/>
      <c r="C295" s="13"/>
      <c r="D295" s="32"/>
      <c r="E295" s="32"/>
      <c r="F295" s="33"/>
      <c r="G295" s="40"/>
      <c r="H295" s="15"/>
      <c r="I295" s="15"/>
      <c r="J295" s="105"/>
      <c r="K295" s="106"/>
      <c r="L295" s="15"/>
      <c r="M295" s="34"/>
      <c r="N295" s="92"/>
      <c r="O295" s="13"/>
      <c r="P295" s="13"/>
      <c r="Q295" s="13"/>
      <c r="R295" s="14"/>
      <c r="S295" s="86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</row>
    <row r="296" spans="1:52" s="87" customFormat="1" x14ac:dyDescent="0.2">
      <c r="A296" s="9"/>
      <c r="B296" s="13"/>
      <c r="C296" s="13"/>
      <c r="D296" s="32"/>
      <c r="E296" s="32"/>
      <c r="F296" s="33"/>
      <c r="G296" s="40"/>
      <c r="H296" s="15"/>
      <c r="I296" s="15"/>
      <c r="J296" s="105"/>
      <c r="K296" s="106"/>
      <c r="L296" s="15"/>
      <c r="M296" s="34"/>
      <c r="N296" s="92"/>
      <c r="O296" s="13"/>
      <c r="P296" s="13"/>
      <c r="Q296" s="13"/>
      <c r="R296" s="14"/>
      <c r="S296" s="86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</row>
    <row r="297" spans="1:52" s="87" customFormat="1" x14ac:dyDescent="0.2">
      <c r="A297" s="9"/>
      <c r="B297" s="13"/>
      <c r="C297" s="13"/>
      <c r="D297" s="32"/>
      <c r="E297" s="32"/>
      <c r="F297" s="33"/>
      <c r="G297" s="40"/>
      <c r="H297" s="15"/>
      <c r="I297" s="15"/>
      <c r="J297" s="105"/>
      <c r="K297" s="106"/>
      <c r="L297" s="15"/>
      <c r="M297" s="34"/>
      <c r="N297" s="92"/>
      <c r="O297" s="13"/>
      <c r="P297" s="13"/>
      <c r="Q297" s="13"/>
      <c r="R297" s="14"/>
      <c r="S297" s="86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</row>
    <row r="298" spans="1:52" s="87" customFormat="1" x14ac:dyDescent="0.2">
      <c r="A298" s="9"/>
      <c r="B298" s="13"/>
      <c r="C298" s="13"/>
      <c r="D298" s="32"/>
      <c r="E298" s="32"/>
      <c r="F298" s="33"/>
      <c r="G298" s="40"/>
      <c r="H298" s="15"/>
      <c r="I298" s="15"/>
      <c r="J298" s="105"/>
      <c r="K298" s="106"/>
      <c r="L298" s="15"/>
      <c r="M298" s="34"/>
      <c r="N298" s="92"/>
      <c r="O298" s="13"/>
      <c r="P298" s="13"/>
      <c r="Q298" s="13"/>
      <c r="R298" s="14"/>
      <c r="S298" s="86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</row>
    <row r="299" spans="1:52" s="87" customFormat="1" x14ac:dyDescent="0.2">
      <c r="A299" s="9"/>
      <c r="B299" s="13"/>
      <c r="C299" s="13"/>
      <c r="D299" s="32"/>
      <c r="E299" s="32"/>
      <c r="F299" s="33"/>
      <c r="G299" s="40"/>
      <c r="H299" s="15"/>
      <c r="I299" s="15"/>
      <c r="J299" s="105"/>
      <c r="K299" s="106"/>
      <c r="L299" s="15"/>
      <c r="M299" s="34"/>
      <c r="N299" s="92"/>
      <c r="O299" s="13"/>
      <c r="P299" s="13"/>
      <c r="Q299" s="13"/>
      <c r="R299" s="14"/>
      <c r="S299" s="86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</row>
    <row r="300" spans="1:52" s="87" customFormat="1" x14ac:dyDescent="0.2">
      <c r="A300" s="9"/>
      <c r="B300" s="13"/>
      <c r="C300" s="13"/>
      <c r="D300" s="32"/>
      <c r="E300" s="32"/>
      <c r="F300" s="33"/>
      <c r="G300" s="40"/>
      <c r="H300" s="15"/>
      <c r="I300" s="15"/>
      <c r="J300" s="105"/>
      <c r="K300" s="106"/>
      <c r="L300" s="15"/>
      <c r="M300" s="34"/>
      <c r="N300" s="92"/>
      <c r="O300" s="13"/>
      <c r="P300" s="13"/>
      <c r="Q300" s="13"/>
      <c r="R300" s="14"/>
      <c r="S300" s="86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</row>
    <row r="301" spans="1:52" s="87" customFormat="1" x14ac:dyDescent="0.2">
      <c r="A301" s="9"/>
      <c r="B301" s="13"/>
      <c r="C301" s="13"/>
      <c r="D301" s="32"/>
      <c r="E301" s="32"/>
      <c r="F301" s="33"/>
      <c r="G301" s="40"/>
      <c r="H301" s="15"/>
      <c r="I301" s="15"/>
      <c r="J301" s="105"/>
      <c r="K301" s="106"/>
      <c r="L301" s="15"/>
      <c r="M301" s="34"/>
      <c r="N301" s="92"/>
      <c r="O301" s="13"/>
      <c r="P301" s="13"/>
      <c r="Q301" s="13"/>
      <c r="R301" s="14"/>
      <c r="S301" s="86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</row>
    <row r="302" spans="1:52" s="87" customFormat="1" x14ac:dyDescent="0.2">
      <c r="A302" s="9"/>
      <c r="B302" s="13"/>
      <c r="C302" s="13"/>
      <c r="D302" s="32"/>
      <c r="E302" s="32"/>
      <c r="F302" s="33"/>
      <c r="G302" s="40"/>
      <c r="H302" s="15"/>
      <c r="I302" s="15"/>
      <c r="J302" s="105"/>
      <c r="K302" s="106"/>
      <c r="L302" s="15"/>
      <c r="M302" s="34"/>
      <c r="N302" s="92"/>
      <c r="O302" s="13"/>
      <c r="P302" s="13"/>
      <c r="Q302" s="13"/>
      <c r="R302" s="14"/>
      <c r="S302" s="86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</row>
    <row r="303" spans="1:52" s="87" customFormat="1" x14ac:dyDescent="0.2">
      <c r="A303" s="9"/>
      <c r="B303" s="13"/>
      <c r="C303" s="13"/>
      <c r="D303" s="32"/>
      <c r="E303" s="32"/>
      <c r="F303" s="33"/>
      <c r="G303" s="40"/>
      <c r="H303" s="15"/>
      <c r="I303" s="15"/>
      <c r="J303" s="105"/>
      <c r="K303" s="106"/>
      <c r="L303" s="15"/>
      <c r="M303" s="34"/>
      <c r="N303" s="92"/>
      <c r="O303" s="13"/>
      <c r="P303" s="13"/>
      <c r="Q303" s="13"/>
      <c r="R303" s="14"/>
      <c r="S303" s="86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</row>
    <row r="304" spans="1:52" s="87" customFormat="1" x14ac:dyDescent="0.2">
      <c r="A304" s="9"/>
      <c r="B304" s="13"/>
      <c r="C304" s="13"/>
      <c r="D304" s="32"/>
      <c r="E304" s="32"/>
      <c r="F304" s="33"/>
      <c r="G304" s="40"/>
      <c r="H304" s="15"/>
      <c r="I304" s="15"/>
      <c r="J304" s="105"/>
      <c r="K304" s="106"/>
      <c r="L304" s="15"/>
      <c r="M304" s="34"/>
      <c r="N304" s="92"/>
      <c r="O304" s="13"/>
      <c r="P304" s="13"/>
      <c r="Q304" s="13"/>
      <c r="R304" s="14"/>
      <c r="S304" s="86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</row>
    <row r="305" spans="1:52" s="87" customFormat="1" x14ac:dyDescent="0.2">
      <c r="A305" s="9"/>
      <c r="B305" s="13"/>
      <c r="C305" s="13"/>
      <c r="D305" s="32"/>
      <c r="E305" s="32"/>
      <c r="F305" s="33"/>
      <c r="G305" s="40"/>
      <c r="H305" s="15"/>
      <c r="I305" s="15"/>
      <c r="J305" s="105"/>
      <c r="K305" s="106"/>
      <c r="L305" s="15"/>
      <c r="M305" s="34"/>
      <c r="N305" s="92"/>
      <c r="O305" s="13"/>
      <c r="P305" s="13"/>
      <c r="Q305" s="13"/>
      <c r="R305" s="14"/>
      <c r="S305" s="86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</row>
    <row r="306" spans="1:52" s="87" customFormat="1" x14ac:dyDescent="0.2">
      <c r="A306" s="9"/>
      <c r="B306" s="13"/>
      <c r="C306" s="13"/>
      <c r="D306" s="32"/>
      <c r="E306" s="32"/>
      <c r="F306" s="33"/>
      <c r="G306" s="40"/>
      <c r="H306" s="15"/>
      <c r="I306" s="15"/>
      <c r="J306" s="105"/>
      <c r="K306" s="106"/>
      <c r="L306" s="15"/>
      <c r="M306" s="34"/>
      <c r="N306" s="92"/>
      <c r="O306" s="13"/>
      <c r="P306" s="13"/>
      <c r="Q306" s="13"/>
      <c r="R306" s="14"/>
      <c r="S306" s="86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</row>
    <row r="307" spans="1:52" s="87" customFormat="1" x14ac:dyDescent="0.2">
      <c r="A307" s="9"/>
      <c r="B307" s="13"/>
      <c r="C307" s="13"/>
      <c r="D307" s="32"/>
      <c r="E307" s="32"/>
      <c r="F307" s="33"/>
      <c r="G307" s="40"/>
      <c r="H307" s="15"/>
      <c r="I307" s="15"/>
      <c r="J307" s="105"/>
      <c r="K307" s="106"/>
      <c r="L307" s="15"/>
      <c r="M307" s="34"/>
      <c r="N307" s="92"/>
      <c r="O307" s="13"/>
      <c r="P307" s="13"/>
      <c r="Q307" s="13"/>
      <c r="R307" s="14"/>
      <c r="S307" s="86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</row>
    <row r="308" spans="1:52" s="87" customFormat="1" x14ac:dyDescent="0.2">
      <c r="A308" s="9"/>
      <c r="B308" s="13"/>
      <c r="C308" s="13"/>
      <c r="D308" s="32"/>
      <c r="E308" s="32"/>
      <c r="F308" s="33"/>
      <c r="G308" s="40"/>
      <c r="H308" s="15"/>
      <c r="I308" s="15"/>
      <c r="J308" s="105"/>
      <c r="K308" s="106"/>
      <c r="L308" s="15"/>
      <c r="M308" s="34"/>
      <c r="N308" s="92"/>
      <c r="O308" s="13"/>
      <c r="P308" s="13"/>
      <c r="Q308" s="13"/>
      <c r="R308" s="14"/>
      <c r="S308" s="86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</row>
    <row r="309" spans="1:52" s="87" customFormat="1" x14ac:dyDescent="0.2">
      <c r="A309" s="9"/>
      <c r="B309" s="13"/>
      <c r="C309" s="13"/>
      <c r="D309" s="32"/>
      <c r="E309" s="32"/>
      <c r="F309" s="33"/>
      <c r="G309" s="40"/>
      <c r="H309" s="15"/>
      <c r="I309" s="15"/>
      <c r="J309" s="105"/>
      <c r="K309" s="106"/>
      <c r="L309" s="15"/>
      <c r="M309" s="34"/>
      <c r="N309" s="92"/>
      <c r="O309" s="13"/>
      <c r="P309" s="13"/>
      <c r="Q309" s="13"/>
      <c r="R309" s="14"/>
      <c r="S309" s="86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</row>
    <row r="310" spans="1:52" s="87" customFormat="1" x14ac:dyDescent="0.2">
      <c r="A310" s="9"/>
      <c r="B310" s="13"/>
      <c r="C310" s="13"/>
      <c r="D310" s="32"/>
      <c r="E310" s="32"/>
      <c r="F310" s="33"/>
      <c r="G310" s="40"/>
      <c r="H310" s="15"/>
      <c r="I310" s="15"/>
      <c r="J310" s="105"/>
      <c r="K310" s="106"/>
      <c r="L310" s="15"/>
      <c r="M310" s="34"/>
      <c r="N310" s="92"/>
      <c r="O310" s="13"/>
      <c r="P310" s="13"/>
      <c r="Q310" s="13"/>
      <c r="R310" s="14"/>
      <c r="S310" s="86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</row>
    <row r="311" spans="1:52" s="87" customFormat="1" x14ac:dyDescent="0.2">
      <c r="A311" s="9"/>
      <c r="B311" s="13"/>
      <c r="C311" s="13"/>
      <c r="D311" s="32"/>
      <c r="E311" s="32"/>
      <c r="F311" s="33"/>
      <c r="G311" s="40"/>
      <c r="H311" s="15"/>
      <c r="I311" s="15"/>
      <c r="J311" s="105"/>
      <c r="K311" s="106"/>
      <c r="L311" s="15"/>
      <c r="M311" s="34"/>
      <c r="N311" s="92"/>
      <c r="O311" s="13"/>
      <c r="P311" s="13"/>
      <c r="Q311" s="13"/>
      <c r="R311" s="14"/>
      <c r="S311" s="86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</row>
    <row r="312" spans="1:52" s="87" customFormat="1" x14ac:dyDescent="0.2">
      <c r="A312" s="9"/>
      <c r="B312" s="13"/>
      <c r="C312" s="13"/>
      <c r="D312" s="32"/>
      <c r="E312" s="32"/>
      <c r="F312" s="33"/>
      <c r="G312" s="40"/>
      <c r="H312" s="15"/>
      <c r="I312" s="15"/>
      <c r="J312" s="105"/>
      <c r="K312" s="106"/>
      <c r="L312" s="15"/>
      <c r="M312" s="34"/>
      <c r="N312" s="92"/>
      <c r="O312" s="13"/>
      <c r="P312" s="13"/>
      <c r="Q312" s="13"/>
      <c r="R312" s="14"/>
      <c r="S312" s="86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</row>
    <row r="313" spans="1:52" s="87" customFormat="1" x14ac:dyDescent="0.2">
      <c r="A313" s="9"/>
      <c r="B313" s="13"/>
      <c r="C313" s="13"/>
      <c r="D313" s="32"/>
      <c r="E313" s="32"/>
      <c r="F313" s="33"/>
      <c r="G313" s="40"/>
      <c r="H313" s="15"/>
      <c r="I313" s="15"/>
      <c r="J313" s="105"/>
      <c r="K313" s="106"/>
      <c r="L313" s="15"/>
      <c r="M313" s="34"/>
      <c r="N313" s="92"/>
      <c r="O313" s="13"/>
      <c r="P313" s="13"/>
      <c r="Q313" s="13"/>
      <c r="R313" s="14"/>
      <c r="S313" s="86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</row>
    <row r="314" spans="1:52" s="87" customFormat="1" x14ac:dyDescent="0.2">
      <c r="A314" s="9"/>
      <c r="B314" s="13"/>
      <c r="C314" s="13"/>
      <c r="D314" s="32"/>
      <c r="E314" s="32"/>
      <c r="F314" s="33"/>
      <c r="G314" s="40"/>
      <c r="H314" s="15"/>
      <c r="I314" s="15"/>
      <c r="J314" s="105"/>
      <c r="K314" s="106"/>
      <c r="L314" s="15"/>
      <c r="M314" s="34"/>
      <c r="N314" s="92"/>
      <c r="O314" s="13"/>
      <c r="P314" s="13"/>
      <c r="Q314" s="13"/>
      <c r="R314" s="14"/>
      <c r="S314" s="86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</row>
    <row r="315" spans="1:52" s="87" customFormat="1" x14ac:dyDescent="0.2">
      <c r="A315" s="9"/>
      <c r="B315" s="13"/>
      <c r="C315" s="13"/>
      <c r="D315" s="32"/>
      <c r="E315" s="32"/>
      <c r="F315" s="33"/>
      <c r="G315" s="40"/>
      <c r="H315" s="15"/>
      <c r="I315" s="15"/>
      <c r="J315" s="105"/>
      <c r="K315" s="106"/>
      <c r="L315" s="15"/>
      <c r="M315" s="34"/>
      <c r="N315" s="92"/>
      <c r="O315" s="13"/>
      <c r="P315" s="13"/>
      <c r="Q315" s="13"/>
      <c r="R315" s="14"/>
      <c r="S315" s="86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</row>
    <row r="316" spans="1:52" s="87" customFormat="1" x14ac:dyDescent="0.2">
      <c r="A316" s="9"/>
      <c r="B316" s="13"/>
      <c r="C316" s="13"/>
      <c r="D316" s="32"/>
      <c r="E316" s="32"/>
      <c r="F316" s="33"/>
      <c r="G316" s="40"/>
      <c r="H316" s="15"/>
      <c r="I316" s="15"/>
      <c r="J316" s="105"/>
      <c r="K316" s="106"/>
      <c r="L316" s="15"/>
      <c r="M316" s="34"/>
      <c r="N316" s="92"/>
      <c r="O316" s="13"/>
      <c r="P316" s="13"/>
      <c r="Q316" s="13"/>
      <c r="R316" s="14"/>
      <c r="S316" s="86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</row>
    <row r="317" spans="1:52" s="87" customFormat="1" x14ac:dyDescent="0.2">
      <c r="A317" s="9"/>
      <c r="B317" s="13"/>
      <c r="C317" s="13"/>
      <c r="D317" s="32"/>
      <c r="E317" s="32"/>
      <c r="F317" s="33"/>
      <c r="G317" s="40"/>
      <c r="H317" s="15"/>
      <c r="I317" s="15"/>
      <c r="J317" s="105"/>
      <c r="K317" s="106"/>
      <c r="L317" s="15"/>
      <c r="M317" s="34"/>
      <c r="N317" s="92"/>
      <c r="O317" s="13"/>
      <c r="P317" s="13"/>
      <c r="Q317" s="13"/>
      <c r="R317" s="14"/>
      <c r="S317" s="86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</row>
    <row r="318" spans="1:52" s="87" customFormat="1" x14ac:dyDescent="0.2">
      <c r="A318" s="9"/>
      <c r="B318" s="13"/>
      <c r="C318" s="13"/>
      <c r="D318" s="32"/>
      <c r="E318" s="32"/>
      <c r="F318" s="33"/>
      <c r="G318" s="40"/>
      <c r="H318" s="15"/>
      <c r="I318" s="15"/>
      <c r="J318" s="105"/>
      <c r="K318" s="106"/>
      <c r="L318" s="15"/>
      <c r="M318" s="34"/>
      <c r="N318" s="92"/>
      <c r="O318" s="13"/>
      <c r="P318" s="13"/>
      <c r="Q318" s="13"/>
      <c r="R318" s="14"/>
      <c r="S318" s="86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</row>
    <row r="319" spans="1:52" s="87" customFormat="1" x14ac:dyDescent="0.2">
      <c r="A319" s="9"/>
      <c r="B319" s="13"/>
      <c r="C319" s="13"/>
      <c r="D319" s="32"/>
      <c r="E319" s="32"/>
      <c r="F319" s="33"/>
      <c r="G319" s="40"/>
      <c r="H319" s="15"/>
      <c r="I319" s="15"/>
      <c r="J319" s="105"/>
      <c r="K319" s="106"/>
      <c r="L319" s="15"/>
      <c r="M319" s="34"/>
      <c r="N319" s="92"/>
      <c r="O319" s="13"/>
      <c r="P319" s="13"/>
      <c r="Q319" s="13"/>
      <c r="R319" s="14"/>
      <c r="S319" s="86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</row>
    <row r="320" spans="1:52" s="87" customFormat="1" x14ac:dyDescent="0.2">
      <c r="A320" s="9"/>
      <c r="B320" s="13"/>
      <c r="C320" s="13"/>
      <c r="D320" s="32"/>
      <c r="E320" s="32"/>
      <c r="F320" s="33"/>
      <c r="G320" s="40"/>
      <c r="H320" s="15"/>
      <c r="I320" s="15"/>
      <c r="J320" s="105"/>
      <c r="K320" s="106"/>
      <c r="L320" s="15"/>
      <c r="M320" s="34"/>
      <c r="N320" s="92"/>
      <c r="O320" s="13"/>
      <c r="P320" s="13"/>
      <c r="Q320" s="13"/>
      <c r="R320" s="14"/>
      <c r="S320" s="86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</row>
    <row r="321" spans="1:52" s="87" customFormat="1" x14ac:dyDescent="0.2">
      <c r="A321" s="9"/>
      <c r="B321" s="13"/>
      <c r="C321" s="13"/>
      <c r="D321" s="32"/>
      <c r="E321" s="32"/>
      <c r="F321" s="33"/>
      <c r="G321" s="40"/>
      <c r="H321" s="15"/>
      <c r="I321" s="15"/>
      <c r="J321" s="105"/>
      <c r="K321" s="106"/>
      <c r="L321" s="15"/>
      <c r="M321" s="34"/>
      <c r="N321" s="92"/>
      <c r="O321" s="13"/>
      <c r="P321" s="13"/>
      <c r="Q321" s="13"/>
      <c r="R321" s="14"/>
      <c r="S321" s="86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</row>
    <row r="322" spans="1:52" s="87" customFormat="1" x14ac:dyDescent="0.2">
      <c r="A322" s="9"/>
      <c r="B322" s="13"/>
      <c r="C322" s="13"/>
      <c r="D322" s="32"/>
      <c r="E322" s="32"/>
      <c r="F322" s="33"/>
      <c r="G322" s="40"/>
      <c r="H322" s="15"/>
      <c r="I322" s="15"/>
      <c r="J322" s="105"/>
      <c r="K322" s="106"/>
      <c r="L322" s="15"/>
      <c r="M322" s="34"/>
      <c r="N322" s="92"/>
      <c r="O322" s="13"/>
      <c r="P322" s="13"/>
      <c r="Q322" s="13"/>
      <c r="R322" s="14"/>
      <c r="S322" s="86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</row>
    <row r="323" spans="1:52" s="87" customFormat="1" x14ac:dyDescent="0.2">
      <c r="A323" s="9"/>
      <c r="B323" s="13"/>
      <c r="C323" s="13"/>
      <c r="D323" s="32"/>
      <c r="E323" s="32"/>
      <c r="F323" s="33"/>
      <c r="G323" s="40"/>
      <c r="H323" s="15"/>
      <c r="I323" s="15"/>
      <c r="J323" s="105"/>
      <c r="K323" s="106"/>
      <c r="L323" s="15"/>
      <c r="M323" s="34"/>
      <c r="N323" s="92"/>
      <c r="O323" s="13"/>
      <c r="P323" s="13"/>
      <c r="Q323" s="13"/>
      <c r="R323" s="14"/>
      <c r="S323" s="86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</row>
    <row r="324" spans="1:52" s="87" customFormat="1" x14ac:dyDescent="0.2">
      <c r="A324" s="9"/>
      <c r="B324" s="13"/>
      <c r="C324" s="13"/>
      <c r="D324" s="32"/>
      <c r="E324" s="32"/>
      <c r="F324" s="33"/>
      <c r="G324" s="40"/>
      <c r="H324" s="15"/>
      <c r="I324" s="15"/>
      <c r="J324" s="105"/>
      <c r="K324" s="106"/>
      <c r="L324" s="15"/>
      <c r="M324" s="34"/>
      <c r="N324" s="92"/>
      <c r="O324" s="13"/>
      <c r="P324" s="13"/>
      <c r="Q324" s="13"/>
      <c r="R324" s="14"/>
      <c r="S324" s="86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</row>
    <row r="325" spans="1:52" s="87" customFormat="1" x14ac:dyDescent="0.2">
      <c r="A325" s="9"/>
      <c r="B325" s="13"/>
      <c r="C325" s="13"/>
      <c r="D325" s="32"/>
      <c r="E325" s="32"/>
      <c r="F325" s="33"/>
      <c r="G325" s="40"/>
      <c r="H325" s="15"/>
      <c r="I325" s="15"/>
      <c r="J325" s="105"/>
      <c r="K325" s="106"/>
      <c r="L325" s="15"/>
      <c r="M325" s="34"/>
      <c r="N325" s="92"/>
      <c r="O325" s="13"/>
      <c r="P325" s="13"/>
      <c r="Q325" s="13"/>
      <c r="R325" s="14"/>
      <c r="S325" s="86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</row>
    <row r="326" spans="1:52" s="87" customFormat="1" x14ac:dyDescent="0.2">
      <c r="A326" s="9"/>
      <c r="B326" s="13"/>
      <c r="C326" s="13"/>
      <c r="D326" s="32"/>
      <c r="E326" s="32"/>
      <c r="F326" s="33"/>
      <c r="G326" s="40"/>
      <c r="H326" s="15"/>
      <c r="I326" s="15"/>
      <c r="J326" s="105"/>
      <c r="K326" s="106"/>
      <c r="L326" s="15"/>
      <c r="M326" s="34"/>
      <c r="N326" s="92"/>
      <c r="O326" s="13"/>
      <c r="P326" s="13"/>
      <c r="Q326" s="13"/>
      <c r="R326" s="14"/>
      <c r="S326" s="86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</row>
    <row r="327" spans="1:52" s="87" customFormat="1" x14ac:dyDescent="0.2">
      <c r="A327" s="9"/>
      <c r="B327" s="13"/>
      <c r="C327" s="13"/>
      <c r="D327" s="32"/>
      <c r="E327" s="32"/>
      <c r="F327" s="33"/>
      <c r="G327" s="40"/>
      <c r="H327" s="15"/>
      <c r="I327" s="15"/>
      <c r="J327" s="105"/>
      <c r="K327" s="106"/>
      <c r="L327" s="15"/>
      <c r="M327" s="34"/>
      <c r="N327" s="92"/>
      <c r="O327" s="13"/>
      <c r="P327" s="13"/>
      <c r="Q327" s="13"/>
      <c r="R327" s="14"/>
      <c r="S327" s="86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</row>
    <row r="328" spans="1:52" s="87" customFormat="1" x14ac:dyDescent="0.2">
      <c r="A328" s="9"/>
      <c r="B328" s="13"/>
      <c r="C328" s="13"/>
      <c r="D328" s="32"/>
      <c r="E328" s="32"/>
      <c r="F328" s="68"/>
      <c r="G328" s="40"/>
      <c r="H328" s="15"/>
      <c r="I328" s="15"/>
      <c r="J328" s="105"/>
      <c r="K328" s="106"/>
      <c r="L328" s="15"/>
      <c r="M328" s="34"/>
      <c r="N328" s="92"/>
      <c r="O328" s="13"/>
      <c r="P328" s="13"/>
      <c r="Q328" s="13"/>
      <c r="R328" s="14"/>
      <c r="S328" s="86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</row>
    <row r="329" spans="1:52" s="87" customFormat="1" x14ac:dyDescent="0.2">
      <c r="A329" s="9"/>
      <c r="B329" s="13"/>
      <c r="C329" s="13"/>
      <c r="D329" s="32"/>
      <c r="E329" s="32"/>
      <c r="F329" s="33"/>
      <c r="G329" s="40"/>
      <c r="H329" s="15"/>
      <c r="I329" s="15"/>
      <c r="J329" s="105"/>
      <c r="K329" s="106"/>
      <c r="L329" s="15"/>
      <c r="M329" s="34"/>
      <c r="N329" s="92"/>
      <c r="O329" s="13"/>
      <c r="P329" s="13"/>
      <c r="Q329" s="13"/>
      <c r="R329" s="14"/>
      <c r="S329" s="86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</row>
    <row r="330" spans="1:52" s="87" customFormat="1" x14ac:dyDescent="0.2">
      <c r="A330" s="9"/>
      <c r="B330" s="13"/>
      <c r="C330" s="13"/>
      <c r="D330" s="32"/>
      <c r="E330" s="32"/>
      <c r="F330" s="33"/>
      <c r="G330" s="40"/>
      <c r="H330" s="15"/>
      <c r="I330" s="15"/>
      <c r="J330" s="105"/>
      <c r="K330" s="106"/>
      <c r="L330" s="15"/>
      <c r="M330" s="34"/>
      <c r="N330" s="92"/>
      <c r="O330" s="13"/>
      <c r="P330" s="13"/>
      <c r="Q330" s="13"/>
      <c r="R330" s="14"/>
      <c r="S330" s="86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</row>
    <row r="331" spans="1:52" s="87" customFormat="1" x14ac:dyDescent="0.2">
      <c r="A331" s="9"/>
      <c r="B331" s="13"/>
      <c r="C331" s="13"/>
      <c r="D331" s="32"/>
      <c r="E331" s="32"/>
      <c r="F331" s="33"/>
      <c r="G331" s="40"/>
      <c r="H331" s="15"/>
      <c r="I331" s="15"/>
      <c r="J331" s="105"/>
      <c r="K331" s="106"/>
      <c r="L331" s="15"/>
      <c r="M331" s="34"/>
      <c r="N331" s="92"/>
      <c r="O331" s="13"/>
      <c r="P331" s="13"/>
      <c r="Q331" s="13"/>
      <c r="R331" s="14"/>
      <c r="S331" s="86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</row>
    <row r="332" spans="1:52" s="87" customFormat="1" x14ac:dyDescent="0.2">
      <c r="A332" s="9"/>
      <c r="B332" s="13"/>
      <c r="C332" s="13"/>
      <c r="D332" s="32"/>
      <c r="E332" s="32"/>
      <c r="F332" s="33"/>
      <c r="G332" s="40"/>
      <c r="H332" s="15"/>
      <c r="I332" s="15"/>
      <c r="J332" s="105"/>
      <c r="K332" s="106"/>
      <c r="L332" s="15"/>
      <c r="M332" s="34"/>
      <c r="N332" s="92"/>
      <c r="O332" s="13"/>
      <c r="P332" s="13"/>
      <c r="Q332" s="13"/>
      <c r="R332" s="14"/>
      <c r="S332" s="86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</row>
    <row r="333" spans="1:52" s="87" customFormat="1" x14ac:dyDescent="0.2">
      <c r="A333" s="9"/>
      <c r="B333" s="13"/>
      <c r="C333" s="13"/>
      <c r="D333" s="32"/>
      <c r="E333" s="32"/>
      <c r="F333" s="33"/>
      <c r="G333" s="40"/>
      <c r="H333" s="15"/>
      <c r="I333" s="15"/>
      <c r="J333" s="105"/>
      <c r="K333" s="106"/>
      <c r="L333" s="15"/>
      <c r="M333" s="34"/>
      <c r="N333" s="92"/>
      <c r="O333" s="13"/>
      <c r="P333" s="13"/>
      <c r="Q333" s="13"/>
      <c r="R333" s="14"/>
      <c r="S333" s="86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</row>
    <row r="334" spans="1:52" s="87" customFormat="1" x14ac:dyDescent="0.2">
      <c r="A334" s="9"/>
      <c r="B334" s="13"/>
      <c r="C334" s="13"/>
      <c r="D334" s="32"/>
      <c r="E334" s="32"/>
      <c r="F334" s="33"/>
      <c r="G334" s="40"/>
      <c r="H334" s="15"/>
      <c r="I334" s="15"/>
      <c r="J334" s="105"/>
      <c r="K334" s="106"/>
      <c r="L334" s="15"/>
      <c r="M334" s="34"/>
      <c r="N334" s="92"/>
      <c r="O334" s="13"/>
      <c r="P334" s="13"/>
      <c r="Q334" s="13"/>
      <c r="R334" s="14"/>
      <c r="S334" s="86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</row>
    <row r="335" spans="1:52" s="87" customFormat="1" x14ac:dyDescent="0.2">
      <c r="A335" s="9"/>
      <c r="B335" s="13"/>
      <c r="C335" s="13"/>
      <c r="D335" s="32"/>
      <c r="E335" s="32"/>
      <c r="F335" s="33"/>
      <c r="G335" s="40"/>
      <c r="H335" s="15"/>
      <c r="I335" s="15"/>
      <c r="J335" s="105"/>
      <c r="K335" s="106"/>
      <c r="L335" s="15"/>
      <c r="M335" s="34"/>
      <c r="N335" s="92"/>
      <c r="O335" s="13"/>
      <c r="P335" s="13"/>
      <c r="Q335" s="13"/>
      <c r="R335" s="14"/>
      <c r="S335" s="86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</row>
    <row r="336" spans="1:52" x14ac:dyDescent="0.2">
      <c r="B336" s="13"/>
      <c r="C336" s="13"/>
      <c r="D336" s="32"/>
      <c r="E336" s="32"/>
      <c r="F336" s="33"/>
      <c r="G336" s="40"/>
      <c r="H336" s="15"/>
      <c r="I336" s="15"/>
      <c r="J336" s="105"/>
      <c r="K336" s="106"/>
      <c r="L336" s="15"/>
      <c r="M336" s="34"/>
      <c r="N336" s="92"/>
      <c r="O336" s="13"/>
      <c r="P336" s="13"/>
      <c r="Q336" s="14"/>
      <c r="R336" s="14"/>
      <c r="S336" s="6"/>
      <c r="AZ336" s="9"/>
    </row>
    <row r="337" spans="2:52" x14ac:dyDescent="0.2">
      <c r="B337" s="13"/>
      <c r="C337" s="13"/>
      <c r="D337" s="32"/>
      <c r="E337" s="32"/>
      <c r="F337" s="33"/>
      <c r="G337" s="40"/>
      <c r="H337" s="15"/>
      <c r="I337" s="15"/>
      <c r="J337" s="105"/>
      <c r="K337" s="106"/>
      <c r="L337" s="15"/>
      <c r="M337" s="34"/>
      <c r="N337" s="92"/>
      <c r="O337" s="13"/>
      <c r="P337" s="13"/>
      <c r="Q337" s="14"/>
      <c r="R337" s="14"/>
      <c r="S337" s="6"/>
      <c r="AZ337" s="9"/>
    </row>
    <row r="338" spans="2:52" x14ac:dyDescent="0.2">
      <c r="B338" s="13"/>
      <c r="C338" s="13"/>
      <c r="D338" s="32"/>
      <c r="E338" s="32"/>
      <c r="F338" s="33"/>
      <c r="G338" s="40"/>
      <c r="H338" s="15"/>
      <c r="I338" s="15"/>
      <c r="J338" s="105"/>
      <c r="K338" s="106"/>
      <c r="L338" s="15"/>
      <c r="M338" s="34"/>
      <c r="N338" s="92"/>
      <c r="O338" s="13"/>
      <c r="P338" s="13"/>
      <c r="Q338" s="14"/>
      <c r="R338" s="14"/>
      <c r="S338" s="6"/>
      <c r="AZ338" s="9"/>
    </row>
    <row r="339" spans="2:52" x14ac:dyDescent="0.2">
      <c r="B339" s="13"/>
      <c r="C339" s="13"/>
      <c r="D339" s="32"/>
      <c r="E339" s="32"/>
      <c r="F339" s="33"/>
      <c r="G339" s="40"/>
      <c r="H339" s="15"/>
      <c r="I339" s="15"/>
      <c r="J339" s="105"/>
      <c r="K339" s="106"/>
      <c r="L339" s="15"/>
      <c r="M339" s="34"/>
      <c r="N339" s="92"/>
      <c r="O339" s="13"/>
      <c r="P339" s="13"/>
      <c r="Q339" s="14"/>
      <c r="R339" s="14"/>
      <c r="S339" s="6"/>
      <c r="AZ339" s="9"/>
    </row>
    <row r="340" spans="2:52" x14ac:dyDescent="0.2">
      <c r="B340" s="13"/>
      <c r="C340" s="13"/>
      <c r="D340" s="32"/>
      <c r="E340" s="32"/>
      <c r="F340" s="33"/>
      <c r="G340" s="40"/>
      <c r="H340" s="15"/>
      <c r="I340" s="15"/>
      <c r="J340" s="105"/>
      <c r="K340" s="106"/>
      <c r="L340" s="15"/>
      <c r="M340" s="34"/>
      <c r="N340" s="92"/>
      <c r="O340" s="13"/>
      <c r="P340" s="13"/>
      <c r="Q340" s="14"/>
      <c r="R340" s="14"/>
      <c r="S340" s="6"/>
      <c r="AZ340" s="9"/>
    </row>
    <row r="341" spans="2:52" x14ac:dyDescent="0.2">
      <c r="B341" s="13"/>
      <c r="C341" s="13"/>
      <c r="D341" s="32"/>
      <c r="E341" s="32"/>
      <c r="F341" s="33"/>
      <c r="G341" s="40"/>
      <c r="H341" s="15"/>
      <c r="I341" s="15"/>
      <c r="J341" s="105"/>
      <c r="K341" s="106"/>
      <c r="L341" s="15"/>
      <c r="M341" s="34"/>
      <c r="N341" s="92"/>
      <c r="O341" s="13"/>
      <c r="P341" s="13"/>
      <c r="Q341" s="14"/>
      <c r="R341" s="14"/>
      <c r="S341" s="6"/>
      <c r="AZ341" s="9"/>
    </row>
    <row r="342" spans="2:52" x14ac:dyDescent="0.2">
      <c r="B342" s="13"/>
      <c r="C342" s="13"/>
      <c r="D342" s="32"/>
      <c r="E342" s="32"/>
      <c r="F342" s="33"/>
      <c r="G342" s="40"/>
      <c r="H342" s="15"/>
      <c r="I342" s="15"/>
      <c r="J342" s="105"/>
      <c r="K342" s="106"/>
      <c r="L342" s="15"/>
      <c r="M342" s="34"/>
      <c r="N342" s="92"/>
      <c r="O342" s="13"/>
      <c r="P342" s="13"/>
      <c r="Q342" s="14"/>
      <c r="R342" s="14"/>
      <c r="S342" s="6"/>
      <c r="AZ342" s="9"/>
    </row>
    <row r="343" spans="2:52" x14ac:dyDescent="0.2">
      <c r="B343" s="13"/>
      <c r="C343" s="13"/>
      <c r="D343" s="32"/>
      <c r="E343" s="32"/>
      <c r="F343" s="33"/>
      <c r="G343" s="40"/>
      <c r="H343" s="15"/>
      <c r="I343" s="15"/>
      <c r="J343" s="105"/>
      <c r="K343" s="106"/>
      <c r="L343" s="15"/>
      <c r="M343" s="34"/>
      <c r="N343" s="92"/>
      <c r="O343" s="13"/>
      <c r="P343" s="13"/>
      <c r="Q343" s="14"/>
      <c r="R343" s="14"/>
      <c r="S343" s="6"/>
      <c r="AZ343" s="9"/>
    </row>
    <row r="344" spans="2:52" x14ac:dyDescent="0.2">
      <c r="B344" s="13"/>
      <c r="C344" s="13"/>
      <c r="D344" s="32"/>
      <c r="E344" s="32"/>
      <c r="F344" s="33"/>
      <c r="G344" s="40"/>
      <c r="H344" s="15"/>
      <c r="I344" s="15"/>
      <c r="J344" s="105"/>
      <c r="K344" s="106"/>
      <c r="L344" s="15"/>
      <c r="M344" s="34"/>
      <c r="N344" s="92"/>
      <c r="O344" s="13"/>
      <c r="P344" s="13"/>
      <c r="Q344" s="14"/>
      <c r="R344" s="14"/>
      <c r="S344" s="6"/>
      <c r="AZ344" s="9"/>
    </row>
    <row r="345" spans="2:52" x14ac:dyDescent="0.2">
      <c r="B345" s="13"/>
      <c r="C345" s="13"/>
      <c r="D345" s="32"/>
      <c r="E345" s="32"/>
      <c r="F345" s="33"/>
      <c r="G345" s="40"/>
      <c r="H345" s="15"/>
      <c r="I345" s="15"/>
      <c r="J345" s="105"/>
      <c r="K345" s="106"/>
      <c r="L345" s="15"/>
      <c r="M345" s="34"/>
      <c r="N345" s="92"/>
      <c r="O345" s="13"/>
      <c r="P345" s="13"/>
      <c r="Q345" s="14"/>
      <c r="R345" s="14"/>
      <c r="S345" s="6"/>
      <c r="AZ345" s="9"/>
    </row>
    <row r="346" spans="2:52" ht="15" x14ac:dyDescent="0.2">
      <c r="B346" s="70"/>
      <c r="C346" s="13"/>
      <c r="D346" s="32"/>
      <c r="E346" s="32"/>
      <c r="F346" s="33"/>
      <c r="G346" s="40"/>
      <c r="H346" s="40"/>
      <c r="I346" s="7"/>
      <c r="J346" s="65"/>
      <c r="K346" s="66"/>
      <c r="L346" s="15"/>
      <c r="M346" s="34"/>
      <c r="N346" s="92"/>
      <c r="O346" s="13"/>
      <c r="P346" s="13"/>
      <c r="Q346" s="14"/>
      <c r="R346" s="14"/>
      <c r="S346" s="6"/>
      <c r="AZ346" s="9"/>
    </row>
    <row r="347" spans="2:52" x14ac:dyDescent="0.2">
      <c r="B347" s="13"/>
      <c r="C347" s="13"/>
      <c r="D347" s="32"/>
      <c r="E347" s="32"/>
      <c r="F347" s="33"/>
      <c r="G347" s="40"/>
      <c r="H347" s="67"/>
      <c r="I347" s="7"/>
      <c r="J347" s="105"/>
      <c r="K347" s="106"/>
      <c r="L347" s="15"/>
      <c r="M347" s="34"/>
      <c r="N347" s="92"/>
      <c r="P347" s="13"/>
      <c r="Q347" s="14"/>
      <c r="R347" s="14"/>
      <c r="S347" s="6"/>
      <c r="AZ347" s="9"/>
    </row>
    <row r="348" spans="2:52" x14ac:dyDescent="0.2">
      <c r="B348" s="13"/>
      <c r="C348" s="13"/>
      <c r="D348" s="32"/>
      <c r="E348" s="32"/>
      <c r="F348" s="33"/>
      <c r="G348" s="40"/>
      <c r="H348" s="40"/>
      <c r="I348" s="7"/>
      <c r="J348" s="105"/>
      <c r="K348" s="106"/>
      <c r="L348" s="15"/>
      <c r="M348" s="34"/>
      <c r="N348" s="92"/>
      <c r="O348" s="67"/>
      <c r="P348" s="13"/>
      <c r="Q348" s="14"/>
      <c r="R348" s="14"/>
      <c r="S348" s="6"/>
      <c r="AZ348" s="9"/>
    </row>
    <row r="349" spans="2:52" x14ac:dyDescent="0.2">
      <c r="B349" s="13"/>
      <c r="C349" s="13"/>
      <c r="D349" s="32"/>
      <c r="E349" s="32"/>
      <c r="F349" s="33"/>
      <c r="G349" s="40"/>
      <c r="H349" s="40"/>
      <c r="I349" s="7"/>
      <c r="J349" s="65"/>
      <c r="K349" s="66"/>
      <c r="L349" s="15"/>
      <c r="M349" s="34"/>
      <c r="N349" s="92"/>
      <c r="O349" s="13"/>
      <c r="P349" s="13"/>
      <c r="Q349" s="14"/>
      <c r="R349" s="14"/>
      <c r="S349" s="6"/>
      <c r="AZ349" s="9"/>
    </row>
    <row r="350" spans="2:52" ht="15" x14ac:dyDescent="0.2">
      <c r="B350" s="70"/>
      <c r="C350" s="13"/>
      <c r="D350" s="32"/>
      <c r="E350" s="32"/>
      <c r="F350" s="33"/>
      <c r="G350" s="40"/>
      <c r="H350" s="40"/>
      <c r="I350" s="7"/>
      <c r="J350" s="105"/>
      <c r="K350" s="106"/>
      <c r="L350" s="15"/>
      <c r="M350" s="34"/>
      <c r="N350" s="92"/>
      <c r="O350" s="13"/>
      <c r="P350" s="13"/>
      <c r="Q350" s="14"/>
      <c r="R350" s="14"/>
      <c r="S350" s="6"/>
      <c r="AZ350" s="9"/>
    </row>
    <row r="351" spans="2:52" x14ac:dyDescent="0.2">
      <c r="B351" s="13"/>
      <c r="C351" s="13"/>
      <c r="D351" s="32"/>
      <c r="E351" s="32"/>
      <c r="F351" s="33"/>
      <c r="G351" s="40"/>
      <c r="H351" s="15"/>
      <c r="I351" s="15"/>
      <c r="J351" s="65"/>
      <c r="K351" s="66"/>
      <c r="L351" s="15"/>
      <c r="M351" s="34"/>
      <c r="N351" s="92"/>
      <c r="O351" s="13"/>
      <c r="P351" s="13"/>
      <c r="Q351" s="13"/>
      <c r="R351" s="100"/>
      <c r="S351" s="6"/>
      <c r="AZ351" s="9"/>
    </row>
    <row r="352" spans="2:52" x14ac:dyDescent="0.2">
      <c r="B352" s="13"/>
      <c r="C352" s="13"/>
      <c r="D352" s="32"/>
      <c r="E352" s="32"/>
      <c r="F352" s="33"/>
      <c r="G352" s="40"/>
      <c r="H352" s="15"/>
      <c r="I352" s="15"/>
      <c r="J352" s="65"/>
      <c r="K352" s="66"/>
      <c r="L352" s="15"/>
      <c r="M352" s="34"/>
      <c r="N352" s="92"/>
      <c r="O352" s="13"/>
      <c r="P352" s="13"/>
      <c r="Q352" s="13"/>
      <c r="R352" s="100"/>
      <c r="S352" s="6"/>
      <c r="AZ352" s="9"/>
    </row>
    <row r="353" spans="2:52" x14ac:dyDescent="0.2">
      <c r="B353" s="13"/>
      <c r="C353" s="13"/>
      <c r="D353" s="32"/>
      <c r="E353" s="32"/>
      <c r="F353" s="33"/>
      <c r="G353" s="40"/>
      <c r="H353" s="15"/>
      <c r="I353" s="15"/>
      <c r="J353" s="65"/>
      <c r="K353" s="66"/>
      <c r="L353" s="15"/>
      <c r="M353" s="34"/>
      <c r="N353" s="92"/>
      <c r="O353" s="13"/>
      <c r="P353" s="13"/>
      <c r="Q353" s="13"/>
      <c r="R353" s="14"/>
      <c r="S353" s="6"/>
      <c r="AZ353" s="9"/>
    </row>
    <row r="354" spans="2:52" x14ac:dyDescent="0.2">
      <c r="B354" s="13"/>
      <c r="C354" s="13"/>
      <c r="D354" s="32"/>
      <c r="E354" s="32"/>
      <c r="F354" s="33"/>
      <c r="G354" s="40"/>
      <c r="H354" s="15"/>
      <c r="I354" s="15"/>
      <c r="J354" s="65"/>
      <c r="K354" s="66"/>
      <c r="L354" s="15"/>
      <c r="M354" s="34"/>
      <c r="N354" s="92"/>
      <c r="O354" s="13"/>
      <c r="P354" s="13"/>
      <c r="Q354" s="13"/>
      <c r="R354" s="100"/>
      <c r="S354" s="6"/>
      <c r="AZ354" s="9"/>
    </row>
    <row r="355" spans="2:52" x14ac:dyDescent="0.2">
      <c r="B355" s="13"/>
      <c r="C355" s="13"/>
      <c r="D355" s="32"/>
      <c r="E355" s="32"/>
      <c r="F355" s="33"/>
      <c r="G355" s="40"/>
      <c r="H355" s="40"/>
      <c r="I355" s="7"/>
      <c r="J355" s="65"/>
      <c r="K355" s="66"/>
      <c r="L355" s="15"/>
      <c r="M355" s="34"/>
      <c r="N355" s="92"/>
      <c r="O355" s="13"/>
      <c r="P355" s="13"/>
      <c r="Q355" s="13"/>
      <c r="R355" s="100"/>
      <c r="S355" s="6"/>
      <c r="AZ355" s="9"/>
    </row>
    <row r="356" spans="2:52" x14ac:dyDescent="0.2">
      <c r="B356" s="13"/>
      <c r="C356" s="13"/>
      <c r="D356" s="32"/>
      <c r="E356" s="32"/>
      <c r="F356" s="33"/>
      <c r="G356" s="40"/>
      <c r="H356" s="40"/>
      <c r="I356" s="7"/>
      <c r="J356" s="65"/>
      <c r="K356" s="66"/>
      <c r="L356" s="15"/>
      <c r="M356" s="34"/>
      <c r="N356" s="92"/>
      <c r="O356" s="13"/>
      <c r="P356" s="13"/>
      <c r="Q356" s="13"/>
      <c r="R356" s="100"/>
      <c r="S356" s="6"/>
      <c r="AZ356" s="9"/>
    </row>
    <row r="357" spans="2:52" x14ac:dyDescent="0.2">
      <c r="B357" s="13"/>
      <c r="C357" s="13"/>
      <c r="D357" s="32"/>
      <c r="E357" s="32"/>
      <c r="F357" s="33"/>
      <c r="G357" s="40"/>
      <c r="H357" s="40"/>
      <c r="I357" s="7"/>
      <c r="J357" s="65"/>
      <c r="K357" s="66"/>
      <c r="L357" s="15"/>
      <c r="M357" s="34"/>
      <c r="N357" s="92"/>
      <c r="O357" s="13"/>
      <c r="P357" s="13"/>
      <c r="Q357" s="13"/>
      <c r="R357" s="100"/>
      <c r="S357" s="6"/>
      <c r="AZ357" s="9"/>
    </row>
    <row r="358" spans="2:52" x14ac:dyDescent="0.2">
      <c r="B358" s="13"/>
      <c r="C358" s="13"/>
      <c r="D358" s="32"/>
      <c r="E358" s="32"/>
      <c r="F358" s="33"/>
      <c r="G358" s="40"/>
      <c r="H358" s="40"/>
      <c r="I358" s="7"/>
      <c r="J358" s="65"/>
      <c r="K358" s="66"/>
      <c r="L358" s="15"/>
      <c r="M358" s="34"/>
      <c r="N358" s="92"/>
      <c r="O358" s="13"/>
      <c r="P358" s="13"/>
      <c r="Q358" s="13"/>
      <c r="R358" s="100"/>
      <c r="S358" s="6"/>
      <c r="AZ358" s="9"/>
    </row>
    <row r="359" spans="2:52" x14ac:dyDescent="0.2">
      <c r="B359" s="13"/>
      <c r="C359" s="13"/>
      <c r="D359" s="32"/>
      <c r="E359" s="32"/>
      <c r="F359" s="33"/>
      <c r="G359" s="40"/>
      <c r="H359" s="40"/>
      <c r="I359" s="7"/>
      <c r="J359" s="65"/>
      <c r="K359" s="66"/>
      <c r="L359" s="15"/>
      <c r="M359" s="34"/>
      <c r="N359" s="92"/>
      <c r="O359" s="13"/>
      <c r="P359" s="13"/>
      <c r="Q359" s="13"/>
      <c r="R359" s="100"/>
      <c r="S359" s="6"/>
      <c r="AZ359" s="9"/>
    </row>
    <row r="360" spans="2:52" x14ac:dyDescent="0.2">
      <c r="B360" s="113"/>
      <c r="C360" s="113"/>
      <c r="D360" s="114"/>
      <c r="E360" s="114"/>
      <c r="F360" s="115"/>
      <c r="G360" s="116"/>
      <c r="H360" s="117"/>
      <c r="I360" s="117"/>
      <c r="J360" s="105"/>
      <c r="K360" s="106"/>
      <c r="L360" s="15"/>
      <c r="M360" s="34"/>
      <c r="N360" s="92"/>
      <c r="O360" s="13"/>
      <c r="P360" s="118"/>
      <c r="Q360" s="13"/>
      <c r="R360" s="100"/>
      <c r="S360" s="6"/>
      <c r="AZ360" s="9"/>
    </row>
    <row r="361" spans="2:52" x14ac:dyDescent="0.2">
      <c r="B361" s="13"/>
      <c r="C361" s="13"/>
      <c r="D361" s="108"/>
      <c r="E361" s="108"/>
      <c r="F361" s="109"/>
      <c r="G361" s="110"/>
      <c r="H361" s="111"/>
      <c r="I361" s="111"/>
      <c r="J361" s="105"/>
      <c r="K361" s="106"/>
      <c r="L361" s="15"/>
      <c r="M361" s="34"/>
      <c r="N361" s="92"/>
      <c r="O361" s="13"/>
      <c r="P361" s="112"/>
      <c r="Q361" s="13"/>
      <c r="R361" s="100"/>
      <c r="S361" s="6"/>
      <c r="AZ361" s="9"/>
    </row>
    <row r="362" spans="2:52" x14ac:dyDescent="0.2">
      <c r="B362" s="13"/>
      <c r="C362" s="13"/>
      <c r="D362" s="108"/>
      <c r="E362" s="108"/>
      <c r="F362" s="109"/>
      <c r="G362" s="110"/>
      <c r="H362" s="111"/>
      <c r="I362" s="111"/>
      <c r="J362" s="105"/>
      <c r="K362" s="106"/>
      <c r="L362" s="15"/>
      <c r="M362" s="34"/>
      <c r="N362" s="92"/>
      <c r="O362" s="13"/>
      <c r="P362" s="112"/>
      <c r="Q362" s="13"/>
      <c r="R362" s="100"/>
      <c r="S362" s="6"/>
      <c r="AZ362" s="9"/>
    </row>
    <row r="363" spans="2:52" x14ac:dyDescent="0.2">
      <c r="B363" s="13"/>
      <c r="C363" s="13"/>
      <c r="D363" s="108"/>
      <c r="E363" s="108"/>
      <c r="F363" s="109"/>
      <c r="G363" s="110"/>
      <c r="H363" s="111"/>
      <c r="I363" s="111"/>
      <c r="J363" s="105"/>
      <c r="K363" s="106"/>
      <c r="L363" s="15"/>
      <c r="M363" s="34"/>
      <c r="N363" s="92"/>
      <c r="O363" s="13"/>
      <c r="P363" s="112"/>
      <c r="Q363" s="13"/>
      <c r="R363" s="100"/>
      <c r="S363" s="6"/>
      <c r="AZ363" s="9"/>
    </row>
    <row r="364" spans="2:52" x14ac:dyDescent="0.2">
      <c r="B364" s="13"/>
      <c r="C364" s="13"/>
      <c r="D364" s="108"/>
      <c r="E364" s="108"/>
      <c r="F364" s="109"/>
      <c r="G364" s="110"/>
      <c r="H364" s="111"/>
      <c r="I364" s="111"/>
      <c r="J364" s="105"/>
      <c r="K364" s="106"/>
      <c r="L364" s="15"/>
      <c r="M364" s="34"/>
      <c r="N364" s="92"/>
      <c r="O364" s="13"/>
      <c r="P364" s="112"/>
      <c r="Q364" s="13"/>
      <c r="R364" s="100"/>
      <c r="S364" s="6"/>
      <c r="AZ364" s="9"/>
    </row>
    <row r="365" spans="2:52" x14ac:dyDescent="0.2">
      <c r="B365" s="13"/>
      <c r="C365" s="13"/>
      <c r="D365" s="108"/>
      <c r="E365" s="108"/>
      <c r="F365" s="109"/>
      <c r="G365" s="110"/>
      <c r="H365" s="111"/>
      <c r="I365" s="111"/>
      <c r="J365" s="105"/>
      <c r="K365" s="106"/>
      <c r="L365" s="15"/>
      <c r="M365" s="34"/>
      <c r="N365" s="92"/>
      <c r="O365" s="13"/>
      <c r="P365" s="112"/>
      <c r="Q365" s="13"/>
      <c r="R365" s="100"/>
      <c r="S365" s="6"/>
      <c r="AZ365" s="9"/>
    </row>
    <row r="366" spans="2:52" x14ac:dyDescent="0.2">
      <c r="B366" s="13"/>
      <c r="C366" s="13"/>
      <c r="D366" s="32"/>
      <c r="E366" s="32"/>
      <c r="F366" s="33"/>
      <c r="G366" s="40"/>
      <c r="H366" s="40"/>
      <c r="I366" s="7"/>
      <c r="J366" s="65"/>
      <c r="K366" s="66"/>
      <c r="L366" s="15"/>
      <c r="M366" s="34"/>
      <c r="N366" s="92"/>
      <c r="O366" s="13"/>
      <c r="P366" s="13"/>
      <c r="Q366" s="13"/>
      <c r="R366" s="100"/>
      <c r="S366" s="6"/>
      <c r="AZ366" s="9"/>
    </row>
    <row r="367" spans="2:52" x14ac:dyDescent="0.2">
      <c r="B367" s="13"/>
      <c r="C367" s="13"/>
      <c r="D367" s="108"/>
      <c r="E367" s="108"/>
      <c r="F367" s="109"/>
      <c r="G367" s="110"/>
      <c r="H367" s="111"/>
      <c r="I367" s="111"/>
      <c r="J367" s="105"/>
      <c r="K367" s="106"/>
      <c r="L367" s="15"/>
      <c r="M367" s="34"/>
      <c r="N367" s="92"/>
      <c r="O367" s="13"/>
      <c r="Q367" s="13"/>
      <c r="R367" s="100"/>
      <c r="S367" s="6"/>
      <c r="AZ367" s="9"/>
    </row>
    <row r="368" spans="2:52" x14ac:dyDescent="0.2">
      <c r="B368" s="13"/>
      <c r="C368" s="13"/>
      <c r="D368" s="108"/>
      <c r="E368" s="108"/>
      <c r="F368" s="109"/>
      <c r="G368" s="110"/>
      <c r="H368" s="111"/>
      <c r="I368" s="111"/>
      <c r="J368" s="105"/>
      <c r="K368" s="106"/>
      <c r="L368" s="15"/>
      <c r="M368" s="34"/>
      <c r="N368" s="92"/>
      <c r="O368" s="13"/>
      <c r="Q368" s="13"/>
      <c r="R368" s="100"/>
      <c r="S368" s="6"/>
      <c r="AZ368" s="9"/>
    </row>
    <row r="369" spans="2:52" x14ac:dyDescent="0.2">
      <c r="B369" s="13"/>
      <c r="C369" s="13"/>
      <c r="D369" s="32"/>
      <c r="E369" s="32"/>
      <c r="F369" s="33"/>
      <c r="G369" s="40"/>
      <c r="H369" s="40"/>
      <c r="I369" s="7"/>
      <c r="J369" s="65"/>
      <c r="K369" s="66"/>
      <c r="L369" s="15"/>
      <c r="M369" s="34"/>
      <c r="N369" s="92"/>
      <c r="O369" s="13"/>
      <c r="P369" s="13"/>
      <c r="Q369" s="13"/>
      <c r="R369" s="100"/>
      <c r="S369" s="6"/>
      <c r="AZ369" s="9"/>
    </row>
    <row r="370" spans="2:52" x14ac:dyDescent="0.2">
      <c r="B370" s="13"/>
      <c r="C370" s="13"/>
      <c r="D370" s="32"/>
      <c r="E370" s="32"/>
      <c r="F370" s="33"/>
      <c r="G370" s="40"/>
      <c r="H370" s="40"/>
      <c r="I370" s="7"/>
      <c r="J370" s="65"/>
      <c r="K370" s="66"/>
      <c r="L370" s="15"/>
      <c r="M370" s="34"/>
      <c r="N370" s="92"/>
      <c r="O370" s="13"/>
      <c r="P370" s="13"/>
      <c r="Q370" s="13"/>
      <c r="R370" s="100"/>
      <c r="S370" s="6"/>
      <c r="AZ370" s="9"/>
    </row>
    <row r="371" spans="2:52" x14ac:dyDescent="0.2">
      <c r="B371" s="13"/>
      <c r="C371" s="13"/>
      <c r="D371" s="32"/>
      <c r="E371" s="32"/>
      <c r="F371" s="33"/>
      <c r="G371" s="40"/>
      <c r="H371" s="40"/>
      <c r="I371" s="7"/>
      <c r="J371" s="65"/>
      <c r="K371" s="66"/>
      <c r="L371" s="15"/>
      <c r="M371" s="34"/>
      <c r="N371" s="92"/>
      <c r="O371" s="13"/>
      <c r="P371" s="13"/>
      <c r="Q371" s="13"/>
      <c r="R371" s="14"/>
      <c r="S371" s="6"/>
      <c r="AZ371" s="9"/>
    </row>
    <row r="372" spans="2:52" x14ac:dyDescent="0.2">
      <c r="B372" s="13"/>
      <c r="C372" s="13"/>
      <c r="D372" s="32"/>
      <c r="E372" s="32"/>
      <c r="F372" s="33"/>
      <c r="G372" s="83"/>
      <c r="H372" s="40"/>
      <c r="I372" s="7"/>
      <c r="J372" s="65"/>
      <c r="K372" s="66"/>
      <c r="L372" s="15"/>
      <c r="M372" s="34"/>
      <c r="N372" s="92"/>
      <c r="O372" s="13"/>
      <c r="P372" s="13"/>
      <c r="Q372" s="13"/>
      <c r="R372" s="14"/>
      <c r="S372" s="6"/>
      <c r="AZ372" s="9"/>
    </row>
    <row r="373" spans="2:52" x14ac:dyDescent="0.2">
      <c r="B373" s="13"/>
      <c r="C373" s="13"/>
      <c r="D373" s="32"/>
      <c r="E373" s="32"/>
      <c r="F373" s="33"/>
      <c r="G373" s="83"/>
      <c r="H373" s="40"/>
      <c r="I373" s="7"/>
      <c r="J373" s="65"/>
      <c r="K373" s="66"/>
      <c r="L373" s="15"/>
      <c r="M373" s="34"/>
      <c r="N373" s="92"/>
      <c r="O373" s="13"/>
      <c r="P373" s="13"/>
      <c r="Q373" s="13"/>
      <c r="R373" s="14"/>
      <c r="S373" s="6"/>
      <c r="AZ373" s="9"/>
    </row>
    <row r="374" spans="2:52" x14ac:dyDescent="0.2">
      <c r="B374" s="13"/>
      <c r="C374" s="13"/>
      <c r="D374" s="32"/>
      <c r="E374" s="32"/>
      <c r="F374" s="33"/>
      <c r="G374" s="83"/>
      <c r="H374" s="40"/>
      <c r="I374" s="7"/>
      <c r="J374" s="65"/>
      <c r="K374" s="66"/>
      <c r="L374" s="15"/>
      <c r="M374" s="34"/>
      <c r="N374" s="92"/>
      <c r="O374" s="13"/>
      <c r="P374" s="13"/>
      <c r="Q374" s="13"/>
      <c r="R374" s="14"/>
      <c r="S374" s="6"/>
      <c r="AZ374" s="9"/>
    </row>
    <row r="375" spans="2:52" ht="15" x14ac:dyDescent="0.2">
      <c r="B375" s="70"/>
      <c r="C375" s="13"/>
      <c r="D375" s="32"/>
      <c r="E375" s="32"/>
      <c r="F375" s="33"/>
      <c r="G375" s="7"/>
      <c r="H375" s="7"/>
      <c r="J375" s="65"/>
      <c r="K375" s="66"/>
      <c r="L375" s="15"/>
      <c r="M375" s="34"/>
      <c r="N375" s="92"/>
      <c r="O375" s="13"/>
      <c r="P375" s="82"/>
      <c r="Q375" s="54"/>
      <c r="R375" s="14"/>
      <c r="S375" s="6"/>
      <c r="AZ375" s="9"/>
    </row>
    <row r="376" spans="2:52" x14ac:dyDescent="0.2">
      <c r="B376" s="13"/>
      <c r="C376" s="13"/>
      <c r="D376" s="32"/>
      <c r="E376" s="32"/>
      <c r="F376" s="33"/>
      <c r="G376" s="7"/>
      <c r="I376" s="7"/>
      <c r="J376" s="65"/>
      <c r="K376" s="66"/>
      <c r="L376" s="15"/>
      <c r="M376" s="34"/>
      <c r="N376" s="92"/>
      <c r="O376" s="13"/>
      <c r="P376" s="82"/>
      <c r="Q376" s="54"/>
      <c r="R376" s="14"/>
      <c r="S376" s="6"/>
      <c r="AZ376" s="9"/>
    </row>
    <row r="377" spans="2:52" x14ac:dyDescent="0.2">
      <c r="B377" s="13"/>
      <c r="C377" s="13"/>
      <c r="D377" s="32"/>
      <c r="E377" s="32"/>
      <c r="F377" s="33"/>
      <c r="G377" s="7"/>
      <c r="H377" s="7"/>
      <c r="I377" s="7"/>
      <c r="J377" s="65"/>
      <c r="K377" s="66"/>
      <c r="L377" s="15"/>
      <c r="M377" s="34"/>
      <c r="N377" s="92"/>
      <c r="O377" s="13"/>
      <c r="P377" s="82"/>
      <c r="Q377" s="54"/>
      <c r="R377" s="14"/>
      <c r="S377" s="6"/>
      <c r="AZ377" s="9"/>
    </row>
    <row r="378" spans="2:52" x14ac:dyDescent="0.2">
      <c r="B378" s="13"/>
      <c r="C378" s="13"/>
      <c r="D378" s="32"/>
      <c r="E378" s="32"/>
      <c r="F378" s="33"/>
      <c r="G378" s="7"/>
      <c r="H378" s="7"/>
      <c r="I378" s="7"/>
      <c r="J378" s="65"/>
      <c r="K378" s="66"/>
      <c r="L378" s="15"/>
      <c r="M378" s="34"/>
      <c r="N378" s="92"/>
      <c r="O378" s="13"/>
      <c r="P378" s="82"/>
      <c r="Q378" s="54"/>
      <c r="R378" s="14"/>
      <c r="S378" s="6"/>
      <c r="AZ378" s="9"/>
    </row>
    <row r="379" spans="2:52" x14ac:dyDescent="0.2">
      <c r="B379" s="13"/>
      <c r="C379" s="13"/>
      <c r="D379" s="32"/>
      <c r="E379" s="32"/>
      <c r="F379" s="33"/>
      <c r="G379" s="7"/>
      <c r="H379" s="40"/>
      <c r="I379" s="7"/>
      <c r="J379" s="65"/>
      <c r="K379" s="66"/>
      <c r="L379" s="15"/>
      <c r="M379" s="34"/>
      <c r="N379" s="92"/>
      <c r="O379" s="13"/>
      <c r="P379" s="13"/>
      <c r="Q379" s="13"/>
      <c r="R379" s="14"/>
      <c r="S379" s="6"/>
      <c r="AZ379" s="9"/>
    </row>
    <row r="380" spans="2:52" x14ac:dyDescent="0.2">
      <c r="B380" s="13"/>
      <c r="C380" s="13"/>
      <c r="D380" s="32"/>
      <c r="E380" s="32"/>
      <c r="F380" s="33"/>
      <c r="G380" s="7"/>
      <c r="H380" s="40"/>
      <c r="I380" s="7"/>
      <c r="J380" s="65"/>
      <c r="K380" s="66"/>
      <c r="L380" s="15"/>
      <c r="M380" s="34"/>
      <c r="N380" s="92"/>
      <c r="O380" s="13"/>
      <c r="P380" s="13"/>
      <c r="Q380" s="13"/>
      <c r="R380" s="14"/>
      <c r="S380" s="6"/>
      <c r="AZ380" s="9"/>
    </row>
    <row r="381" spans="2:52" x14ac:dyDescent="0.2">
      <c r="B381" s="13"/>
      <c r="C381" s="13"/>
      <c r="D381" s="32"/>
      <c r="E381" s="32"/>
      <c r="F381" s="33"/>
      <c r="G381" s="7"/>
      <c r="H381" s="40"/>
      <c r="I381" s="7"/>
      <c r="J381" s="65"/>
      <c r="K381" s="66"/>
      <c r="L381" s="15"/>
      <c r="M381" s="34"/>
      <c r="N381" s="92"/>
      <c r="O381" s="13"/>
      <c r="P381" s="13"/>
      <c r="Q381" s="13"/>
      <c r="R381" s="13"/>
      <c r="S381" s="6"/>
      <c r="AZ381" s="9"/>
    </row>
    <row r="382" spans="2:52" x14ac:dyDescent="0.2">
      <c r="B382" s="13"/>
      <c r="C382" s="13"/>
      <c r="D382" s="32"/>
      <c r="E382" s="32"/>
      <c r="F382" s="33"/>
      <c r="G382" s="7"/>
      <c r="H382" s="40"/>
      <c r="I382" s="7"/>
      <c r="J382" s="65"/>
      <c r="K382" s="66"/>
      <c r="L382" s="15"/>
      <c r="M382" s="34"/>
      <c r="N382" s="92"/>
      <c r="O382" s="13"/>
      <c r="P382" s="13"/>
      <c r="Q382" s="13"/>
      <c r="R382" s="14"/>
      <c r="S382" s="6"/>
      <c r="AZ382" s="9"/>
    </row>
    <row r="383" spans="2:52" x14ac:dyDescent="0.2">
      <c r="B383" s="13"/>
      <c r="C383" s="13"/>
      <c r="D383" s="32"/>
      <c r="E383" s="32"/>
      <c r="F383" s="33"/>
      <c r="G383" s="7"/>
      <c r="H383" s="40"/>
      <c r="I383" s="7"/>
      <c r="J383" s="65"/>
      <c r="K383" s="66"/>
      <c r="L383" s="15"/>
      <c r="M383" s="34"/>
      <c r="N383" s="92"/>
      <c r="O383" s="13"/>
      <c r="P383" s="13"/>
      <c r="Q383" s="13"/>
      <c r="R383" s="13"/>
      <c r="S383" s="6"/>
      <c r="AZ383" s="9"/>
    </row>
    <row r="384" spans="2:52" x14ac:dyDescent="0.2">
      <c r="B384" s="13"/>
      <c r="C384" s="13"/>
      <c r="D384" s="32"/>
      <c r="E384" s="32"/>
      <c r="F384" s="33"/>
      <c r="G384" s="7"/>
      <c r="H384" s="40"/>
      <c r="I384" s="7"/>
      <c r="J384" s="65"/>
      <c r="K384" s="66"/>
      <c r="L384" s="15"/>
      <c r="M384" s="34"/>
      <c r="N384" s="92"/>
      <c r="O384" s="13"/>
      <c r="P384" s="13"/>
      <c r="R384" s="13"/>
      <c r="S384" s="6"/>
      <c r="AZ384" s="9"/>
    </row>
    <row r="385" spans="2:52" x14ac:dyDescent="0.2">
      <c r="B385" s="13"/>
      <c r="C385" s="13"/>
      <c r="D385" s="32"/>
      <c r="E385" s="32"/>
      <c r="F385" s="33"/>
      <c r="G385" s="7"/>
      <c r="H385" s="40"/>
      <c r="I385" s="7"/>
      <c r="J385" s="65"/>
      <c r="K385" s="66"/>
      <c r="L385" s="15"/>
      <c r="M385" s="34"/>
      <c r="N385" s="92"/>
      <c r="O385" s="13"/>
      <c r="P385" s="13"/>
      <c r="Q385" s="13"/>
      <c r="R385" s="13"/>
      <c r="S385" s="6"/>
      <c r="AZ385" s="9"/>
    </row>
    <row r="386" spans="2:52" x14ac:dyDescent="0.2">
      <c r="B386" s="13"/>
      <c r="C386" s="13"/>
      <c r="D386" s="32"/>
      <c r="E386" s="32"/>
      <c r="F386" s="33"/>
      <c r="G386" s="7"/>
      <c r="H386" s="40"/>
      <c r="I386" s="7"/>
      <c r="J386" s="65"/>
      <c r="K386" s="66"/>
      <c r="L386" s="15"/>
      <c r="M386" s="34"/>
      <c r="N386" s="92"/>
      <c r="O386" s="13"/>
      <c r="P386" s="13"/>
      <c r="Q386" s="13"/>
      <c r="R386" s="13"/>
      <c r="S386" s="6"/>
      <c r="AZ386" s="9"/>
    </row>
    <row r="387" spans="2:52" x14ac:dyDescent="0.2">
      <c r="B387" s="13"/>
      <c r="C387" s="13"/>
      <c r="D387" s="32"/>
      <c r="E387" s="32"/>
      <c r="F387" s="33"/>
      <c r="G387" s="7"/>
      <c r="H387" s="40"/>
      <c r="I387" s="7"/>
      <c r="J387" s="65"/>
      <c r="K387" s="66"/>
      <c r="L387" s="15"/>
      <c r="M387" s="34"/>
      <c r="N387" s="92"/>
      <c r="O387" s="13"/>
      <c r="P387" s="13"/>
      <c r="Q387" s="13"/>
      <c r="R387" s="13"/>
      <c r="S387" s="6"/>
      <c r="AZ387" s="9"/>
    </row>
    <row r="388" spans="2:52" x14ac:dyDescent="0.2">
      <c r="B388" s="13"/>
      <c r="C388" s="13"/>
      <c r="D388" s="32"/>
      <c r="E388" s="32"/>
      <c r="F388" s="33"/>
      <c r="G388" s="7"/>
      <c r="H388" s="40"/>
      <c r="I388" s="7"/>
      <c r="J388" s="65"/>
      <c r="K388" s="66"/>
      <c r="L388" s="15"/>
      <c r="M388" s="34"/>
      <c r="N388" s="92"/>
      <c r="O388" s="13"/>
      <c r="P388" s="13"/>
      <c r="Q388" s="13"/>
      <c r="R388" s="13"/>
      <c r="S388" s="6"/>
      <c r="AZ388" s="9"/>
    </row>
    <row r="389" spans="2:52" x14ac:dyDescent="0.2">
      <c r="B389" s="13"/>
      <c r="C389" s="13"/>
      <c r="D389" s="32"/>
      <c r="E389" s="32"/>
      <c r="F389" s="33"/>
      <c r="G389" s="7"/>
      <c r="H389" s="40"/>
      <c r="I389" s="7"/>
      <c r="J389" s="65"/>
      <c r="K389" s="66"/>
      <c r="L389" s="15"/>
      <c r="M389" s="34"/>
      <c r="N389" s="92"/>
      <c r="O389" s="13"/>
      <c r="P389" s="13"/>
      <c r="Q389" s="13"/>
      <c r="R389" s="13"/>
      <c r="S389" s="6"/>
      <c r="AZ389" s="9"/>
    </row>
    <row r="390" spans="2:52" x14ac:dyDescent="0.2">
      <c r="B390" s="13"/>
      <c r="C390" s="13"/>
      <c r="D390" s="32"/>
      <c r="E390" s="32"/>
      <c r="F390" s="33"/>
      <c r="G390" s="7"/>
      <c r="H390" s="40"/>
      <c r="I390" s="7"/>
      <c r="J390" s="65"/>
      <c r="K390" s="66"/>
      <c r="L390" s="15"/>
      <c r="M390" s="34"/>
      <c r="N390" s="92"/>
      <c r="O390" s="13"/>
      <c r="P390" s="13"/>
      <c r="Q390" s="13"/>
      <c r="R390" s="13"/>
      <c r="S390" s="6"/>
      <c r="AZ390" s="9"/>
    </row>
    <row r="391" spans="2:52" x14ac:dyDescent="0.2">
      <c r="B391" s="13"/>
      <c r="C391" s="13"/>
      <c r="D391" s="32"/>
      <c r="E391" s="32"/>
      <c r="F391" s="33"/>
      <c r="G391" s="7"/>
      <c r="H391" s="40"/>
      <c r="I391" s="7"/>
      <c r="J391" s="65"/>
      <c r="K391" s="66"/>
      <c r="L391" s="15"/>
      <c r="M391" s="34"/>
      <c r="N391" s="92"/>
      <c r="O391" s="13"/>
      <c r="P391" s="13"/>
      <c r="Q391" s="13"/>
      <c r="R391" s="13"/>
      <c r="S391" s="6"/>
      <c r="AZ391" s="9"/>
    </row>
    <row r="392" spans="2:52" x14ac:dyDescent="0.2">
      <c r="B392" s="13"/>
      <c r="C392" s="13"/>
      <c r="D392" s="32"/>
      <c r="E392" s="32"/>
      <c r="F392" s="33"/>
      <c r="G392" s="7"/>
      <c r="H392" s="40"/>
      <c r="I392" s="7"/>
      <c r="J392" s="65"/>
      <c r="K392" s="66"/>
      <c r="L392" s="15"/>
      <c r="M392" s="34"/>
      <c r="N392" s="92"/>
      <c r="O392" s="13"/>
      <c r="P392" s="13"/>
      <c r="Q392" s="13"/>
      <c r="R392" s="13"/>
      <c r="S392" s="6"/>
      <c r="AZ392" s="9"/>
    </row>
    <row r="393" spans="2:52" x14ac:dyDescent="0.2">
      <c r="B393" s="13"/>
      <c r="C393" s="6"/>
      <c r="D393" s="32"/>
      <c r="E393" s="32"/>
      <c r="F393" s="33"/>
      <c r="G393" s="40"/>
      <c r="H393" s="7"/>
      <c r="I393" s="7"/>
      <c r="J393" s="65"/>
      <c r="K393" s="66"/>
      <c r="L393" s="15"/>
      <c r="M393" s="34"/>
      <c r="N393" s="14"/>
      <c r="O393" s="13"/>
      <c r="P393" s="13"/>
      <c r="Q393" s="13"/>
      <c r="R393" s="54"/>
      <c r="S393" s="6"/>
      <c r="AZ393" s="9"/>
    </row>
    <row r="394" spans="2:52" x14ac:dyDescent="0.2">
      <c r="B394" s="13"/>
      <c r="C394" s="6"/>
      <c r="D394" s="32"/>
      <c r="E394" s="32"/>
      <c r="F394" s="33"/>
      <c r="G394" s="40"/>
      <c r="H394" s="7"/>
      <c r="I394" s="7"/>
      <c r="J394" s="65"/>
      <c r="K394" s="66"/>
      <c r="L394" s="15"/>
      <c r="M394" s="34"/>
      <c r="N394" s="14"/>
      <c r="O394" s="13"/>
      <c r="P394" s="13"/>
      <c r="Q394" s="13"/>
      <c r="R394" s="54"/>
      <c r="S394" s="6"/>
      <c r="AZ394" s="9"/>
    </row>
    <row r="395" spans="2:52" x14ac:dyDescent="0.2">
      <c r="B395" s="13"/>
      <c r="C395" s="6"/>
      <c r="D395" s="32"/>
      <c r="E395" s="32"/>
      <c r="F395" s="33"/>
      <c r="G395" s="40"/>
      <c r="H395" s="7"/>
      <c r="I395" s="7"/>
      <c r="J395" s="65"/>
      <c r="K395" s="66"/>
      <c r="L395" s="15"/>
      <c r="M395" s="34"/>
      <c r="N395" s="14"/>
      <c r="O395" s="13"/>
      <c r="P395" s="13"/>
      <c r="Q395" s="13"/>
      <c r="R395" s="54"/>
      <c r="S395" s="6"/>
      <c r="AZ395" s="9"/>
    </row>
    <row r="396" spans="2:52" x14ac:dyDescent="0.2">
      <c r="B396" s="13"/>
      <c r="C396" s="6"/>
      <c r="D396" s="32"/>
      <c r="E396" s="32"/>
      <c r="F396" s="33"/>
      <c r="G396" s="40"/>
      <c r="H396" s="7"/>
      <c r="I396" s="7"/>
      <c r="J396" s="65"/>
      <c r="K396" s="66"/>
      <c r="L396" s="15"/>
      <c r="M396" s="34"/>
      <c r="N396" s="14"/>
      <c r="O396" s="13"/>
      <c r="P396" s="13"/>
      <c r="Q396" s="13"/>
      <c r="R396" s="54"/>
      <c r="S396" s="6"/>
      <c r="AZ396" s="9"/>
    </row>
    <row r="397" spans="2:52" s="9" customFormat="1" x14ac:dyDescent="0.2">
      <c r="B397" s="11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72"/>
      <c r="P397" s="72"/>
      <c r="Q397" s="72"/>
      <c r="R397" s="49"/>
    </row>
    <row r="398" spans="2:52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72"/>
      <c r="P398" s="72"/>
      <c r="Q398" s="72"/>
      <c r="R398" s="49"/>
    </row>
    <row r="399" spans="2:52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72"/>
      <c r="P399" s="72"/>
      <c r="Q399" s="72"/>
      <c r="R399" s="49"/>
    </row>
    <row r="400" spans="2:52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72"/>
      <c r="Q400" s="72"/>
      <c r="R400" s="49"/>
    </row>
    <row r="401" spans="2:18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72"/>
      <c r="Q401" s="72"/>
      <c r="R401" s="49"/>
    </row>
    <row r="402" spans="2:18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72"/>
      <c r="Q402" s="72"/>
      <c r="R402" s="49"/>
    </row>
    <row r="403" spans="2:18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72"/>
      <c r="Q403" s="72"/>
      <c r="R403" s="49"/>
    </row>
    <row r="404" spans="2:18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72"/>
      <c r="Q404" s="72"/>
      <c r="R404" s="49"/>
    </row>
    <row r="405" spans="2:18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72"/>
      <c r="Q405" s="72"/>
      <c r="R405" s="49"/>
    </row>
    <row r="406" spans="2:18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72"/>
      <c r="Q406" s="72"/>
      <c r="R406" s="49"/>
    </row>
    <row r="407" spans="2:18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72"/>
      <c r="Q407" s="72"/>
      <c r="R407" s="49"/>
    </row>
    <row r="408" spans="2:18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72"/>
      <c r="Q408" s="72"/>
      <c r="R408" s="49"/>
    </row>
    <row r="409" spans="2:18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72"/>
      <c r="Q409" s="72"/>
      <c r="R409" s="49"/>
    </row>
    <row r="410" spans="2:18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72"/>
      <c r="Q410" s="72"/>
      <c r="R410" s="49"/>
    </row>
    <row r="411" spans="2:18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72"/>
      <c r="Q411" s="72"/>
      <c r="R411" s="49"/>
    </row>
    <row r="412" spans="2:18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72"/>
      <c r="Q412" s="72"/>
      <c r="R412" s="49"/>
    </row>
    <row r="413" spans="2:18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72"/>
      <c r="Q413" s="72"/>
      <c r="R413" s="49"/>
    </row>
    <row r="414" spans="2:18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72"/>
      <c r="Q414" s="72"/>
      <c r="R414" s="49"/>
    </row>
    <row r="415" spans="2:18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72"/>
      <c r="Q415" s="72"/>
      <c r="R415" s="49"/>
    </row>
    <row r="416" spans="2:18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72"/>
      <c r="Q416" s="72"/>
      <c r="R416" s="49"/>
    </row>
    <row r="417" spans="2:18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72"/>
      <c r="Q417" s="72"/>
      <c r="R417" s="49"/>
    </row>
    <row r="418" spans="2:18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72"/>
      <c r="Q418" s="72"/>
      <c r="R418" s="49"/>
    </row>
    <row r="419" spans="2:18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72"/>
      <c r="Q419" s="72"/>
      <c r="R419" s="49"/>
    </row>
    <row r="420" spans="2:18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72"/>
      <c r="Q420" s="72"/>
      <c r="R420" s="49"/>
    </row>
    <row r="421" spans="2:18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72"/>
      <c r="Q421" s="72"/>
      <c r="R421" s="49"/>
    </row>
    <row r="422" spans="2:18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72"/>
      <c r="Q422" s="72"/>
      <c r="R422" s="49"/>
    </row>
    <row r="423" spans="2:18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72"/>
      <c r="Q423" s="72"/>
      <c r="R423" s="49"/>
    </row>
    <row r="424" spans="2:18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72"/>
      <c r="Q424" s="72"/>
      <c r="R424" s="49"/>
    </row>
    <row r="425" spans="2:18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72"/>
      <c r="Q425" s="72"/>
      <c r="R425" s="49"/>
    </row>
    <row r="426" spans="2:18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72"/>
      <c r="Q426" s="72"/>
      <c r="R426" s="49"/>
    </row>
    <row r="427" spans="2:18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72"/>
      <c r="Q427" s="72"/>
      <c r="R427" s="49"/>
    </row>
    <row r="428" spans="2:18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72"/>
      <c r="Q428" s="72"/>
      <c r="R428" s="49"/>
    </row>
    <row r="429" spans="2:18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72"/>
      <c r="Q429" s="72"/>
      <c r="R429" s="49"/>
    </row>
    <row r="430" spans="2:18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72"/>
      <c r="Q430" s="72"/>
      <c r="R430" s="49"/>
    </row>
    <row r="431" spans="2:18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72"/>
      <c r="Q431" s="72"/>
      <c r="R431" s="49"/>
    </row>
    <row r="432" spans="2:18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72"/>
      <c r="Q432" s="72"/>
      <c r="R432" s="49"/>
    </row>
    <row r="433" spans="2:18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72"/>
      <c r="Q433" s="72"/>
      <c r="R433" s="49"/>
    </row>
    <row r="434" spans="2:18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72"/>
      <c r="Q434" s="72"/>
      <c r="R434" s="49"/>
    </row>
    <row r="435" spans="2:18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72"/>
      <c r="Q435" s="72"/>
      <c r="R435" s="49"/>
    </row>
    <row r="436" spans="2:18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72"/>
      <c r="Q436" s="72"/>
      <c r="R436" s="49"/>
    </row>
    <row r="437" spans="2:18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72"/>
      <c r="Q437" s="72"/>
      <c r="R437" s="49"/>
    </row>
    <row r="438" spans="2:18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72"/>
      <c r="Q438" s="72"/>
      <c r="R438" s="49"/>
    </row>
    <row r="439" spans="2:18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72"/>
      <c r="Q439" s="72"/>
      <c r="R439" s="49"/>
    </row>
    <row r="440" spans="2:18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72"/>
      <c r="Q440" s="72"/>
      <c r="R440" s="49"/>
    </row>
    <row r="441" spans="2:18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72"/>
      <c r="Q441" s="72"/>
      <c r="R441" s="49"/>
    </row>
    <row r="442" spans="2:18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72"/>
      <c r="Q442" s="72"/>
      <c r="R442" s="49"/>
    </row>
    <row r="443" spans="2:18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72"/>
      <c r="Q443" s="72"/>
      <c r="R443" s="49"/>
    </row>
    <row r="444" spans="2:18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72"/>
      <c r="Q444" s="72"/>
      <c r="R444" s="49"/>
    </row>
    <row r="445" spans="2:18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72"/>
      <c r="Q445" s="72"/>
      <c r="R445" s="49"/>
    </row>
    <row r="446" spans="2:18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72"/>
      <c r="Q446" s="72"/>
      <c r="R446" s="49"/>
    </row>
    <row r="447" spans="2:18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72"/>
      <c r="Q447" s="72"/>
      <c r="R447" s="49"/>
    </row>
    <row r="448" spans="2:18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72"/>
      <c r="Q448" s="72"/>
      <c r="R448" s="49"/>
    </row>
    <row r="449" spans="2:18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72"/>
      <c r="Q449" s="72"/>
      <c r="R449" s="49"/>
    </row>
    <row r="450" spans="2:18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72"/>
      <c r="Q450" s="72"/>
      <c r="R450" s="49"/>
    </row>
    <row r="451" spans="2:18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72"/>
      <c r="Q451" s="72"/>
      <c r="R451" s="49"/>
    </row>
    <row r="452" spans="2:18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72"/>
      <c r="Q452" s="72"/>
      <c r="R452" s="49"/>
    </row>
    <row r="453" spans="2:18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72"/>
      <c r="Q453" s="72"/>
      <c r="R453" s="49"/>
    </row>
    <row r="454" spans="2:18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72"/>
      <c r="Q454" s="72"/>
      <c r="R454" s="49"/>
    </row>
    <row r="455" spans="2:18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72"/>
      <c r="Q455" s="72"/>
      <c r="R455" s="49"/>
    </row>
    <row r="456" spans="2:18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72"/>
      <c r="Q456" s="72"/>
      <c r="R456" s="49"/>
    </row>
    <row r="457" spans="2:18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72"/>
      <c r="Q457" s="72"/>
      <c r="R457" s="49"/>
    </row>
    <row r="458" spans="2:18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72"/>
      <c r="Q458" s="72"/>
      <c r="R458" s="49"/>
    </row>
    <row r="459" spans="2:18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72"/>
      <c r="Q459" s="72"/>
      <c r="R459" s="49"/>
    </row>
    <row r="460" spans="2:18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72"/>
      <c r="Q460" s="72"/>
      <c r="R460" s="49"/>
    </row>
    <row r="461" spans="2:18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72"/>
      <c r="Q461" s="72"/>
      <c r="R461" s="49"/>
    </row>
    <row r="462" spans="2:18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72"/>
      <c r="Q462" s="72"/>
      <c r="R462" s="49"/>
    </row>
    <row r="463" spans="2:18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72"/>
      <c r="Q463" s="72"/>
      <c r="R463" s="49"/>
    </row>
    <row r="464" spans="2:18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72"/>
      <c r="Q464" s="72"/>
      <c r="R464" s="49"/>
    </row>
    <row r="465" spans="2:18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72"/>
      <c r="Q465" s="72"/>
      <c r="R465" s="49"/>
    </row>
    <row r="466" spans="2:18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72"/>
      <c r="Q466" s="72"/>
      <c r="R466" s="49"/>
    </row>
    <row r="467" spans="2:18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72"/>
      <c r="Q467" s="72"/>
      <c r="R467" s="49"/>
    </row>
    <row r="468" spans="2:18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72"/>
      <c r="Q468" s="72"/>
      <c r="R468" s="49"/>
    </row>
    <row r="469" spans="2:18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72"/>
      <c r="Q469" s="72"/>
      <c r="R469" s="49"/>
    </row>
    <row r="470" spans="2:18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72"/>
      <c r="Q470" s="72"/>
      <c r="R470" s="49"/>
    </row>
    <row r="471" spans="2:18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72"/>
      <c r="Q471" s="72"/>
      <c r="R471" s="49"/>
    </row>
    <row r="472" spans="2:18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72"/>
      <c r="Q472" s="72"/>
      <c r="R472" s="49"/>
    </row>
    <row r="473" spans="2:18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72"/>
      <c r="Q473" s="72"/>
      <c r="R473" s="49"/>
    </row>
    <row r="474" spans="2:18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72"/>
      <c r="Q474" s="72"/>
      <c r="R474" s="49"/>
    </row>
    <row r="475" spans="2:18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72"/>
      <c r="Q475" s="72"/>
      <c r="R475" s="49"/>
    </row>
    <row r="476" spans="2:18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72"/>
      <c r="Q476" s="72"/>
      <c r="R476" s="49"/>
    </row>
    <row r="477" spans="2:18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72"/>
      <c r="Q477" s="72"/>
      <c r="R477" s="49"/>
    </row>
    <row r="478" spans="2:18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72"/>
      <c r="Q478" s="72"/>
      <c r="R478" s="49"/>
    </row>
    <row r="479" spans="2:18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72"/>
      <c r="Q479" s="72"/>
      <c r="R479" s="49"/>
    </row>
    <row r="480" spans="2:18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72"/>
      <c r="Q480" s="72"/>
      <c r="R480" s="49"/>
    </row>
    <row r="481" spans="2:18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72"/>
      <c r="Q481" s="72"/>
      <c r="R481" s="49"/>
    </row>
    <row r="482" spans="2:18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72"/>
      <c r="Q482" s="72"/>
      <c r="R482" s="49"/>
    </row>
    <row r="483" spans="2:18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72"/>
      <c r="Q483" s="72"/>
      <c r="R483" s="49"/>
    </row>
    <row r="484" spans="2:18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72"/>
      <c r="Q484" s="72"/>
      <c r="R484" s="49"/>
    </row>
    <row r="485" spans="2:18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72"/>
      <c r="Q485" s="72"/>
      <c r="R485" s="49"/>
    </row>
    <row r="486" spans="2:18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72"/>
      <c r="Q486" s="72"/>
      <c r="R486" s="49"/>
    </row>
    <row r="487" spans="2:18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72"/>
      <c r="Q487" s="72"/>
      <c r="R487" s="49"/>
    </row>
    <row r="488" spans="2:18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72"/>
      <c r="Q488" s="72"/>
      <c r="R488" s="49"/>
    </row>
    <row r="489" spans="2:18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72"/>
      <c r="Q489" s="72"/>
      <c r="R489" s="49"/>
    </row>
    <row r="490" spans="2:18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72"/>
      <c r="Q490" s="72"/>
      <c r="R490" s="49"/>
    </row>
    <row r="491" spans="2:18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72"/>
      <c r="Q491" s="72"/>
      <c r="R491" s="49"/>
    </row>
    <row r="492" spans="2:18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72"/>
      <c r="Q492" s="72"/>
      <c r="R492" s="49"/>
    </row>
    <row r="493" spans="2:18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72"/>
      <c r="Q493" s="72"/>
      <c r="R493" s="49"/>
    </row>
    <row r="494" spans="2:18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72"/>
      <c r="Q494" s="72"/>
      <c r="R494" s="49"/>
    </row>
    <row r="495" spans="2:18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72"/>
      <c r="Q495" s="72"/>
      <c r="R495" s="49"/>
    </row>
    <row r="496" spans="2:18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72"/>
      <c r="Q496" s="72"/>
      <c r="R496" s="49"/>
    </row>
    <row r="497" spans="2:18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72"/>
      <c r="Q497" s="72"/>
      <c r="R497" s="49"/>
    </row>
    <row r="498" spans="2:18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72"/>
      <c r="Q498" s="72"/>
      <c r="R498" s="49"/>
    </row>
    <row r="499" spans="2:18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72"/>
      <c r="Q499" s="72"/>
      <c r="R499" s="49"/>
    </row>
    <row r="500" spans="2:18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72"/>
      <c r="Q500" s="72"/>
      <c r="R500" s="49"/>
    </row>
    <row r="501" spans="2:18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72"/>
      <c r="Q501" s="72"/>
      <c r="R501" s="49"/>
    </row>
    <row r="502" spans="2:18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72"/>
      <c r="Q502" s="72"/>
      <c r="R502" s="49"/>
    </row>
    <row r="503" spans="2:18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72"/>
      <c r="Q503" s="72"/>
      <c r="R503" s="49"/>
    </row>
    <row r="504" spans="2:18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72"/>
      <c r="Q504" s="72"/>
      <c r="R504" s="49"/>
    </row>
    <row r="505" spans="2:18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72"/>
      <c r="Q505" s="72"/>
      <c r="R505" s="49"/>
    </row>
    <row r="506" spans="2:18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72"/>
      <c r="Q506" s="72"/>
      <c r="R506" s="49"/>
    </row>
    <row r="507" spans="2:18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72"/>
      <c r="Q507" s="72"/>
      <c r="R507" s="49"/>
    </row>
    <row r="508" spans="2:18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72"/>
      <c r="Q508" s="72"/>
      <c r="R508" s="49"/>
    </row>
    <row r="509" spans="2:18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72"/>
      <c r="Q509" s="72"/>
      <c r="R509" s="49"/>
    </row>
    <row r="510" spans="2:18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72"/>
      <c r="Q510" s="72"/>
      <c r="R510" s="49"/>
    </row>
    <row r="511" spans="2:18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72"/>
      <c r="Q511" s="72"/>
      <c r="R511" s="49"/>
    </row>
    <row r="512" spans="2:18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72"/>
      <c r="Q512" s="72"/>
      <c r="R512" s="49"/>
    </row>
    <row r="513" spans="2:18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72"/>
      <c r="Q513" s="72"/>
      <c r="R513" s="49"/>
    </row>
    <row r="514" spans="2:18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72"/>
      <c r="Q514" s="72"/>
      <c r="R514" s="49"/>
    </row>
    <row r="515" spans="2:18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72"/>
      <c r="Q515" s="72"/>
      <c r="R515" s="49"/>
    </row>
    <row r="516" spans="2:18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72"/>
      <c r="Q516" s="72"/>
      <c r="R516" s="49"/>
    </row>
    <row r="517" spans="2:18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72"/>
      <c r="Q517" s="72"/>
      <c r="R517" s="49"/>
    </row>
    <row r="518" spans="2:18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72"/>
      <c r="Q518" s="72"/>
      <c r="R518" s="49"/>
    </row>
    <row r="519" spans="2:18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72"/>
      <c r="Q519" s="72"/>
      <c r="R519" s="49"/>
    </row>
    <row r="520" spans="2:18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72"/>
      <c r="Q520" s="72"/>
      <c r="R520" s="49"/>
    </row>
    <row r="521" spans="2:18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72"/>
      <c r="Q521" s="72"/>
      <c r="R521" s="49"/>
    </row>
    <row r="522" spans="2:18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72"/>
      <c r="Q522" s="72"/>
      <c r="R522" s="49"/>
    </row>
    <row r="523" spans="2:18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72"/>
      <c r="Q523" s="72"/>
      <c r="R523" s="49"/>
    </row>
    <row r="524" spans="2:18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72"/>
      <c r="Q524" s="72"/>
      <c r="R524" s="49"/>
    </row>
    <row r="525" spans="2:18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72"/>
      <c r="Q525" s="72"/>
      <c r="R525" s="49"/>
    </row>
    <row r="526" spans="2:18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72"/>
      <c r="Q526" s="72"/>
      <c r="R526" s="49"/>
    </row>
    <row r="527" spans="2:18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72"/>
      <c r="Q527" s="72"/>
      <c r="R527" s="49"/>
    </row>
    <row r="528" spans="2:18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72"/>
      <c r="Q528" s="72"/>
      <c r="R528" s="49"/>
    </row>
    <row r="529" spans="2:18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72"/>
      <c r="Q529" s="72"/>
      <c r="R529" s="49"/>
    </row>
    <row r="530" spans="2:18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72"/>
      <c r="Q530" s="72"/>
      <c r="R530" s="49"/>
    </row>
    <row r="531" spans="2:18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72"/>
      <c r="Q531" s="72"/>
      <c r="R531" s="49"/>
    </row>
    <row r="532" spans="2:18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72"/>
      <c r="Q532" s="72"/>
      <c r="R532" s="49"/>
    </row>
    <row r="533" spans="2:18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72"/>
      <c r="Q533" s="72"/>
      <c r="R533" s="49"/>
    </row>
    <row r="534" spans="2:18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72"/>
      <c r="Q534" s="72"/>
      <c r="R534" s="49"/>
    </row>
    <row r="535" spans="2:18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72"/>
      <c r="Q535" s="72"/>
      <c r="R535" s="49"/>
    </row>
    <row r="536" spans="2:18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72"/>
      <c r="Q536" s="72"/>
      <c r="R536" s="49"/>
    </row>
    <row r="537" spans="2:18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72"/>
      <c r="Q537" s="72"/>
      <c r="R537" s="49"/>
    </row>
    <row r="538" spans="2:18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72"/>
      <c r="Q538" s="72"/>
      <c r="R538" s="49"/>
    </row>
    <row r="539" spans="2:18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72"/>
      <c r="Q539" s="72"/>
      <c r="R539" s="49"/>
    </row>
    <row r="540" spans="2:18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72"/>
      <c r="Q540" s="72"/>
      <c r="R540" s="49"/>
    </row>
    <row r="541" spans="2:18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72"/>
      <c r="Q541" s="72"/>
      <c r="R541" s="49"/>
    </row>
    <row r="542" spans="2:18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72"/>
      <c r="Q542" s="72"/>
      <c r="R542" s="49"/>
    </row>
    <row r="543" spans="2:18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72"/>
      <c r="Q543" s="72"/>
      <c r="R543" s="49"/>
    </row>
    <row r="544" spans="2:18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72"/>
      <c r="Q544" s="72"/>
      <c r="R544" s="49"/>
    </row>
    <row r="545" spans="2:18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72"/>
      <c r="Q545" s="72"/>
      <c r="R545" s="49"/>
    </row>
    <row r="546" spans="2:18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72"/>
      <c r="Q546" s="72"/>
      <c r="R546" s="49"/>
    </row>
    <row r="547" spans="2:18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72"/>
      <c r="Q547" s="72"/>
      <c r="R547" s="49"/>
    </row>
    <row r="548" spans="2:18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72"/>
      <c r="Q548" s="72"/>
      <c r="R548" s="49"/>
    </row>
    <row r="549" spans="2:18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72"/>
      <c r="Q549" s="72"/>
      <c r="R549" s="49"/>
    </row>
    <row r="550" spans="2:18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72"/>
      <c r="Q550" s="72"/>
      <c r="R550" s="49"/>
    </row>
    <row r="551" spans="2:18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72"/>
      <c r="Q551" s="72"/>
      <c r="R551" s="49"/>
    </row>
    <row r="552" spans="2:18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72"/>
      <c r="Q552" s="72"/>
      <c r="R552" s="49"/>
    </row>
    <row r="553" spans="2:18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72"/>
      <c r="Q553" s="72"/>
      <c r="R553" s="49"/>
    </row>
    <row r="554" spans="2:18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72"/>
      <c r="Q554" s="72"/>
      <c r="R554" s="49"/>
    </row>
    <row r="555" spans="2:18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72"/>
      <c r="Q555" s="72"/>
      <c r="R555" s="49"/>
    </row>
    <row r="556" spans="2:18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72"/>
      <c r="Q556" s="72"/>
      <c r="R556" s="49"/>
    </row>
    <row r="557" spans="2:18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72"/>
      <c r="Q557" s="72"/>
      <c r="R557" s="49"/>
    </row>
    <row r="558" spans="2:18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72"/>
      <c r="Q558" s="72"/>
      <c r="R558" s="49"/>
    </row>
    <row r="559" spans="2:18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72"/>
      <c r="Q559" s="72"/>
      <c r="R559" s="49"/>
    </row>
    <row r="560" spans="2:18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72"/>
      <c r="Q560" s="72"/>
      <c r="R560" s="49"/>
    </row>
    <row r="561" spans="2:18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72"/>
      <c r="Q561" s="72"/>
      <c r="R561" s="49"/>
    </row>
    <row r="562" spans="2:18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72"/>
      <c r="Q562" s="72"/>
      <c r="R562" s="49"/>
    </row>
    <row r="563" spans="2:18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72"/>
      <c r="Q563" s="72"/>
      <c r="R563" s="49"/>
    </row>
    <row r="564" spans="2:18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72"/>
      <c r="Q564" s="72"/>
      <c r="R564" s="49"/>
    </row>
    <row r="565" spans="2:18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72"/>
      <c r="Q565" s="72"/>
      <c r="R565" s="49"/>
    </row>
    <row r="566" spans="2:18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72"/>
      <c r="Q566" s="72"/>
      <c r="R566" s="49"/>
    </row>
    <row r="567" spans="2:18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72"/>
      <c r="Q567" s="72"/>
      <c r="R567" s="49"/>
    </row>
    <row r="568" spans="2:18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72"/>
      <c r="Q568" s="72"/>
      <c r="R568" s="49"/>
    </row>
    <row r="569" spans="2:18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72"/>
      <c r="Q569" s="72"/>
      <c r="R569" s="49"/>
    </row>
    <row r="570" spans="2:18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72"/>
      <c r="Q570" s="72"/>
      <c r="R570" s="49"/>
    </row>
    <row r="571" spans="2:18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72"/>
      <c r="Q571" s="72"/>
      <c r="R571" s="49"/>
    </row>
    <row r="572" spans="2:18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72"/>
      <c r="Q572" s="72"/>
      <c r="R572" s="49"/>
    </row>
    <row r="573" spans="2:18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72"/>
      <c r="Q573" s="72"/>
      <c r="R573" s="49"/>
    </row>
    <row r="574" spans="2:18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72"/>
      <c r="Q574" s="72"/>
      <c r="R574" s="49"/>
    </row>
    <row r="575" spans="2:18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72"/>
      <c r="Q575" s="72"/>
      <c r="R575" s="49"/>
    </row>
    <row r="576" spans="2:18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72"/>
      <c r="Q576" s="72"/>
      <c r="R576" s="49"/>
    </row>
    <row r="577" spans="2:18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72"/>
      <c r="Q577" s="72"/>
      <c r="R577" s="49"/>
    </row>
    <row r="578" spans="2:18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72"/>
      <c r="Q578" s="72"/>
      <c r="R578" s="49"/>
    </row>
    <row r="579" spans="2:18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72"/>
      <c r="Q579" s="72"/>
      <c r="R579" s="49"/>
    </row>
    <row r="580" spans="2:18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72"/>
      <c r="Q580" s="72"/>
      <c r="R580" s="49"/>
    </row>
    <row r="581" spans="2:18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72"/>
      <c r="Q581" s="72"/>
      <c r="R581" s="49"/>
    </row>
    <row r="582" spans="2:18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72"/>
      <c r="Q582" s="72"/>
      <c r="R582" s="49"/>
    </row>
    <row r="583" spans="2:18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72"/>
      <c r="Q583" s="72"/>
      <c r="R583" s="49"/>
    </row>
    <row r="584" spans="2:18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72"/>
      <c r="Q584" s="72"/>
      <c r="R584" s="49"/>
    </row>
    <row r="585" spans="2:18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72"/>
      <c r="Q585" s="72"/>
      <c r="R585" s="49"/>
    </row>
    <row r="586" spans="2:18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72"/>
      <c r="Q586" s="72"/>
      <c r="R586" s="49"/>
    </row>
    <row r="587" spans="2:18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72"/>
      <c r="Q587" s="72"/>
      <c r="R587" s="49"/>
    </row>
    <row r="588" spans="2:18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72"/>
      <c r="Q588" s="72"/>
      <c r="R588" s="49"/>
    </row>
    <row r="589" spans="2:18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72"/>
      <c r="Q589" s="72"/>
      <c r="R589" s="49"/>
    </row>
    <row r="590" spans="2:18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72"/>
      <c r="Q590" s="72"/>
      <c r="R590" s="49"/>
    </row>
    <row r="591" spans="2:18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72"/>
      <c r="Q591" s="72"/>
      <c r="R591" s="49"/>
    </row>
    <row r="592" spans="2:18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72"/>
      <c r="Q592" s="72"/>
      <c r="R592" s="49"/>
    </row>
    <row r="593" spans="2:18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72"/>
      <c r="Q593" s="72"/>
      <c r="R593" s="49"/>
    </row>
    <row r="594" spans="2:18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72"/>
      <c r="Q594" s="72"/>
      <c r="R594" s="49"/>
    </row>
    <row r="595" spans="2:18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72"/>
      <c r="Q595" s="72"/>
      <c r="R595" s="49"/>
    </row>
    <row r="596" spans="2:18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72"/>
      <c r="Q596" s="72"/>
      <c r="R596" s="49"/>
    </row>
    <row r="597" spans="2:18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72"/>
      <c r="Q597" s="72"/>
      <c r="R597" s="49"/>
    </row>
    <row r="598" spans="2:18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72"/>
      <c r="Q598" s="72"/>
      <c r="R598" s="49"/>
    </row>
    <row r="599" spans="2:18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72"/>
      <c r="Q599" s="72"/>
      <c r="R599" s="49"/>
    </row>
    <row r="600" spans="2:18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72"/>
      <c r="Q600" s="72"/>
      <c r="R600" s="49"/>
    </row>
    <row r="601" spans="2:18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72"/>
      <c r="Q601" s="72"/>
      <c r="R601" s="49"/>
    </row>
    <row r="602" spans="2:18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72"/>
      <c r="Q602" s="72"/>
      <c r="R602" s="49"/>
    </row>
    <row r="603" spans="2:18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72"/>
      <c r="Q603" s="72"/>
      <c r="R603" s="49"/>
    </row>
    <row r="604" spans="2:18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72"/>
      <c r="Q604" s="72"/>
      <c r="R604" s="49"/>
    </row>
    <row r="605" spans="2:18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72"/>
      <c r="Q605" s="72"/>
      <c r="R605" s="49"/>
    </row>
    <row r="606" spans="2:18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72"/>
      <c r="Q606" s="72"/>
      <c r="R606" s="49"/>
    </row>
    <row r="607" spans="2:18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72"/>
      <c r="Q607" s="72"/>
      <c r="R607" s="49"/>
    </row>
    <row r="608" spans="2:18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72"/>
      <c r="Q608" s="72"/>
      <c r="R608" s="49"/>
    </row>
    <row r="609" spans="2:18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72"/>
      <c r="Q609" s="72"/>
      <c r="R609" s="49"/>
    </row>
    <row r="610" spans="2:18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72"/>
      <c r="Q610" s="72"/>
      <c r="R610" s="49"/>
    </row>
    <row r="611" spans="2:18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72"/>
      <c r="Q611" s="72"/>
      <c r="R611" s="49"/>
    </row>
    <row r="612" spans="2:18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72"/>
      <c r="Q612" s="72"/>
      <c r="R612" s="49"/>
    </row>
    <row r="613" spans="2:18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72"/>
      <c r="Q613" s="72"/>
      <c r="R613" s="49"/>
    </row>
    <row r="614" spans="2:18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72"/>
      <c r="Q614" s="72"/>
      <c r="R614" s="49"/>
    </row>
    <row r="615" spans="2:18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72"/>
      <c r="Q615" s="72"/>
      <c r="R615" s="49"/>
    </row>
    <row r="616" spans="2:18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72"/>
      <c r="Q616" s="72"/>
      <c r="R616" s="49"/>
    </row>
    <row r="617" spans="2:18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72"/>
      <c r="Q617" s="72"/>
      <c r="R617" s="49"/>
    </row>
    <row r="618" spans="2:18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72"/>
      <c r="Q618" s="72"/>
      <c r="R618" s="49"/>
    </row>
    <row r="619" spans="2:18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72"/>
      <c r="Q619" s="72"/>
      <c r="R619" s="49"/>
    </row>
    <row r="620" spans="2:18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72"/>
      <c r="Q620" s="72"/>
      <c r="R620" s="49"/>
    </row>
    <row r="621" spans="2:18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72"/>
      <c r="Q621" s="72"/>
      <c r="R621" s="49"/>
    </row>
    <row r="622" spans="2:18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72"/>
      <c r="Q622" s="72"/>
      <c r="R622" s="49"/>
    </row>
    <row r="623" spans="2:18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72"/>
      <c r="Q623" s="72"/>
      <c r="R623" s="49"/>
    </row>
    <row r="624" spans="2:18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72"/>
      <c r="Q624" s="72"/>
      <c r="R624" s="49"/>
    </row>
    <row r="625" spans="2:18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72"/>
      <c r="Q625" s="72"/>
      <c r="R625" s="49"/>
    </row>
    <row r="626" spans="2:18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72"/>
      <c r="Q626" s="72"/>
      <c r="R626" s="49"/>
    </row>
    <row r="627" spans="2:18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72"/>
      <c r="Q627" s="72"/>
      <c r="R627" s="49"/>
    </row>
    <row r="628" spans="2:18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72"/>
      <c r="Q628" s="72"/>
      <c r="R628" s="49"/>
    </row>
    <row r="629" spans="2:18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72"/>
      <c r="Q629" s="72"/>
      <c r="R629" s="49"/>
    </row>
    <row r="630" spans="2:18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72"/>
      <c r="Q630" s="72"/>
      <c r="R630" s="49"/>
    </row>
    <row r="631" spans="2:18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72"/>
      <c r="Q631" s="72"/>
      <c r="R631" s="49"/>
    </row>
    <row r="632" spans="2:18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72"/>
      <c r="Q632" s="72"/>
      <c r="R632" s="49"/>
    </row>
    <row r="633" spans="2:18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72"/>
      <c r="Q633" s="72"/>
      <c r="R633" s="49"/>
    </row>
    <row r="634" spans="2:18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72"/>
      <c r="Q634" s="72"/>
      <c r="R634" s="49"/>
    </row>
    <row r="635" spans="2:18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72"/>
      <c r="Q635" s="72"/>
      <c r="R635" s="49"/>
    </row>
    <row r="636" spans="2:18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72"/>
      <c r="Q636" s="72"/>
      <c r="R636" s="49"/>
    </row>
    <row r="637" spans="2:18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72"/>
      <c r="Q637" s="72"/>
      <c r="R637" s="49"/>
    </row>
    <row r="638" spans="2:18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72"/>
      <c r="Q638" s="72"/>
      <c r="R638" s="49"/>
    </row>
    <row r="639" spans="2:18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72"/>
      <c r="Q639" s="72"/>
      <c r="R639" s="49"/>
    </row>
    <row r="640" spans="2:18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72"/>
      <c r="Q640" s="72"/>
      <c r="R640" s="49"/>
    </row>
    <row r="641" spans="2:18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72"/>
      <c r="Q641" s="72"/>
      <c r="R641" s="49"/>
    </row>
    <row r="642" spans="2:18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72"/>
      <c r="Q642" s="72"/>
      <c r="R642" s="49"/>
    </row>
    <row r="643" spans="2:18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72"/>
      <c r="Q643" s="72"/>
      <c r="R643" s="49"/>
    </row>
    <row r="644" spans="2:18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72"/>
      <c r="Q644" s="72"/>
      <c r="R644" s="49"/>
    </row>
    <row r="645" spans="2:18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72"/>
      <c r="Q645" s="72"/>
      <c r="R645" s="49"/>
    </row>
    <row r="646" spans="2:18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72"/>
      <c r="Q646" s="72"/>
      <c r="R646" s="49"/>
    </row>
    <row r="647" spans="2:18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72"/>
      <c r="Q647" s="72"/>
      <c r="R647" s="49"/>
    </row>
    <row r="648" spans="2:18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72"/>
      <c r="Q648" s="72"/>
      <c r="R648" s="49"/>
    </row>
    <row r="649" spans="2:18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72"/>
      <c r="Q649" s="72"/>
      <c r="R649" s="49"/>
    </row>
    <row r="650" spans="2:18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72"/>
      <c r="Q650" s="72"/>
      <c r="R650" s="49"/>
    </row>
    <row r="651" spans="2:18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72"/>
      <c r="Q651" s="72"/>
      <c r="R651" s="49"/>
    </row>
    <row r="652" spans="2:18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72"/>
      <c r="Q652" s="72"/>
      <c r="R652" s="49"/>
    </row>
    <row r="653" spans="2:18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72"/>
      <c r="Q653" s="72"/>
      <c r="R653" s="49"/>
    </row>
    <row r="654" spans="2:18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72"/>
      <c r="Q654" s="72"/>
      <c r="R654" s="49"/>
    </row>
    <row r="655" spans="2:18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72"/>
      <c r="Q655" s="72"/>
      <c r="R655" s="49"/>
    </row>
    <row r="656" spans="2:18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72"/>
      <c r="Q656" s="72"/>
      <c r="R656" s="49"/>
    </row>
    <row r="657" spans="2:18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72"/>
      <c r="Q657" s="72"/>
      <c r="R657" s="49"/>
    </row>
    <row r="658" spans="2:18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72"/>
      <c r="Q658" s="72"/>
      <c r="R658" s="49"/>
    </row>
    <row r="659" spans="2:18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72"/>
      <c r="Q659" s="72"/>
      <c r="R659" s="49"/>
    </row>
    <row r="660" spans="2:18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72"/>
      <c r="Q660" s="72"/>
      <c r="R660" s="49"/>
    </row>
    <row r="661" spans="2:18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72"/>
      <c r="Q661" s="72"/>
      <c r="R661" s="49"/>
    </row>
    <row r="662" spans="2:18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72"/>
      <c r="Q662" s="72"/>
      <c r="R662" s="49"/>
    </row>
    <row r="663" spans="2:18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72"/>
      <c r="Q663" s="72"/>
      <c r="R663" s="49"/>
    </row>
    <row r="664" spans="2:18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72"/>
      <c r="Q664" s="72"/>
      <c r="R664" s="49"/>
    </row>
    <row r="665" spans="2:18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72"/>
      <c r="Q665" s="72"/>
      <c r="R665" s="49"/>
    </row>
    <row r="666" spans="2:18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72"/>
      <c r="Q666" s="72"/>
      <c r="R666" s="49"/>
    </row>
    <row r="667" spans="2:18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72"/>
      <c r="Q667" s="72"/>
      <c r="R667" s="49"/>
    </row>
    <row r="668" spans="2:18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72"/>
      <c r="Q668" s="72"/>
      <c r="R668" s="49"/>
    </row>
    <row r="669" spans="2:18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72"/>
      <c r="Q669" s="72"/>
      <c r="R669" s="49"/>
    </row>
    <row r="670" spans="2:18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72"/>
      <c r="Q670" s="72"/>
      <c r="R670" s="49"/>
    </row>
    <row r="671" spans="2:18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72"/>
      <c r="Q671" s="72"/>
      <c r="R671" s="49"/>
    </row>
    <row r="672" spans="2:18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72"/>
      <c r="Q672" s="72"/>
      <c r="R672" s="49"/>
    </row>
    <row r="673" spans="2:18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72"/>
      <c r="Q673" s="72"/>
      <c r="R673" s="49"/>
    </row>
    <row r="674" spans="2:18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72"/>
      <c r="Q674" s="72"/>
      <c r="R674" s="49"/>
    </row>
    <row r="675" spans="2:18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72"/>
      <c r="Q675" s="72"/>
      <c r="R675" s="49"/>
    </row>
    <row r="676" spans="2:18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72"/>
      <c r="Q676" s="72"/>
      <c r="R676" s="49"/>
    </row>
    <row r="677" spans="2:18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72"/>
      <c r="Q677" s="72"/>
      <c r="R677" s="49"/>
    </row>
    <row r="678" spans="2:18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72"/>
      <c r="Q678" s="72"/>
      <c r="R678" s="49"/>
    </row>
    <row r="679" spans="2:18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72"/>
      <c r="Q679" s="72"/>
      <c r="R679" s="49"/>
    </row>
    <row r="680" spans="2:18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72"/>
      <c r="Q680" s="72"/>
      <c r="R680" s="49"/>
    </row>
    <row r="681" spans="2:18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72"/>
      <c r="Q681" s="72"/>
      <c r="R681" s="49"/>
    </row>
    <row r="682" spans="2:18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72"/>
      <c r="Q682" s="72"/>
      <c r="R682" s="49"/>
    </row>
    <row r="683" spans="2:18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72"/>
      <c r="Q683" s="72"/>
      <c r="R683" s="49"/>
    </row>
    <row r="684" spans="2:18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72"/>
      <c r="Q684" s="72"/>
      <c r="R684" s="49"/>
    </row>
    <row r="685" spans="2:18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72"/>
      <c r="Q685" s="72"/>
      <c r="R685" s="49"/>
    </row>
    <row r="686" spans="2:18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72"/>
      <c r="Q686" s="72"/>
      <c r="R686" s="49"/>
    </row>
    <row r="687" spans="2:18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72"/>
      <c r="Q687" s="72"/>
      <c r="R687" s="49"/>
    </row>
    <row r="688" spans="2:18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72"/>
      <c r="Q688" s="72"/>
      <c r="R688" s="49"/>
    </row>
    <row r="689" spans="2:18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72"/>
      <c r="Q689" s="72"/>
      <c r="R689" s="49"/>
    </row>
    <row r="690" spans="2:18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72"/>
      <c r="Q690" s="72"/>
      <c r="R690" s="49"/>
    </row>
    <row r="691" spans="2:18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72"/>
      <c r="Q691" s="72"/>
      <c r="R691" s="49"/>
    </row>
    <row r="692" spans="2:18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72"/>
      <c r="Q692" s="72"/>
      <c r="R692" s="49"/>
    </row>
    <row r="693" spans="2:18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72"/>
      <c r="Q693" s="72"/>
      <c r="R693" s="49"/>
    </row>
    <row r="694" spans="2:18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72"/>
      <c r="Q694" s="72"/>
      <c r="R694" s="49"/>
    </row>
    <row r="695" spans="2:18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72"/>
      <c r="Q695" s="72"/>
      <c r="R695" s="49"/>
    </row>
    <row r="696" spans="2:18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72"/>
      <c r="Q696" s="72"/>
      <c r="R696" s="49"/>
    </row>
    <row r="697" spans="2:18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72"/>
      <c r="Q697" s="72"/>
      <c r="R697" s="49"/>
    </row>
    <row r="698" spans="2:18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72"/>
      <c r="Q698" s="72"/>
      <c r="R698" s="49"/>
    </row>
    <row r="699" spans="2:18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72"/>
      <c r="Q699" s="72"/>
      <c r="R699" s="49"/>
    </row>
    <row r="700" spans="2:18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72"/>
      <c r="Q700" s="72"/>
      <c r="R700" s="49"/>
    </row>
    <row r="701" spans="2:18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72"/>
      <c r="Q701" s="72"/>
      <c r="R701" s="49"/>
    </row>
    <row r="702" spans="2:18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72"/>
      <c r="Q702" s="72"/>
      <c r="R702" s="49"/>
    </row>
    <row r="703" spans="2:18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72"/>
      <c r="Q703" s="72"/>
      <c r="R703" s="49"/>
    </row>
    <row r="704" spans="2:18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72"/>
      <c r="Q704" s="72"/>
      <c r="R704" s="49"/>
    </row>
    <row r="705" spans="2:18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72"/>
      <c r="Q705" s="72"/>
      <c r="R705" s="49"/>
    </row>
    <row r="706" spans="2:18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72"/>
      <c r="Q706" s="72"/>
      <c r="R706" s="49"/>
    </row>
    <row r="707" spans="2:18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72"/>
      <c r="Q707" s="72"/>
      <c r="R707" s="49"/>
    </row>
    <row r="708" spans="2:18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72"/>
      <c r="Q708" s="72"/>
      <c r="R708" s="49"/>
    </row>
    <row r="709" spans="2:18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72"/>
      <c r="Q709" s="72"/>
      <c r="R709" s="49"/>
    </row>
    <row r="710" spans="2:18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72"/>
      <c r="Q710" s="72"/>
      <c r="R710" s="49"/>
    </row>
    <row r="711" spans="2:18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72"/>
      <c r="Q711" s="72"/>
      <c r="R711" s="49"/>
    </row>
    <row r="712" spans="2:18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72"/>
      <c r="Q712" s="72"/>
      <c r="R712" s="49"/>
    </row>
    <row r="713" spans="2:18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72"/>
      <c r="Q713" s="72"/>
      <c r="R713" s="49"/>
    </row>
    <row r="714" spans="2:18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72"/>
      <c r="Q714" s="72"/>
      <c r="R714" s="49"/>
    </row>
    <row r="715" spans="2:18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72"/>
      <c r="Q715" s="72"/>
      <c r="R715" s="49"/>
    </row>
    <row r="716" spans="2:18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72"/>
      <c r="Q716" s="72"/>
      <c r="R716" s="49"/>
    </row>
    <row r="717" spans="2:18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72"/>
      <c r="Q717" s="72"/>
      <c r="R717" s="49"/>
    </row>
    <row r="718" spans="2:18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72"/>
      <c r="Q718" s="72"/>
      <c r="R718" s="49"/>
    </row>
    <row r="719" spans="2:18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72"/>
      <c r="Q719" s="72"/>
      <c r="R719" s="49"/>
    </row>
    <row r="720" spans="2:18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72"/>
      <c r="Q720" s="72"/>
      <c r="R720" s="49"/>
    </row>
    <row r="721" spans="2:18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72"/>
      <c r="Q721" s="72"/>
      <c r="R721" s="49"/>
    </row>
    <row r="722" spans="2:18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72"/>
      <c r="Q722" s="72"/>
      <c r="R722" s="49"/>
    </row>
    <row r="723" spans="2:18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72"/>
      <c r="Q723" s="72"/>
      <c r="R723" s="49"/>
    </row>
    <row r="724" spans="2:18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72"/>
      <c r="Q724" s="72"/>
      <c r="R724" s="49"/>
    </row>
    <row r="725" spans="2:18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72"/>
      <c r="Q725" s="72"/>
      <c r="R725" s="49"/>
    </row>
    <row r="726" spans="2:18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72"/>
      <c r="Q726" s="72"/>
      <c r="R726" s="49"/>
    </row>
    <row r="727" spans="2:18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72"/>
      <c r="Q727" s="72"/>
      <c r="R727" s="49"/>
    </row>
    <row r="728" spans="2:18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72"/>
      <c r="Q728" s="72"/>
      <c r="R728" s="49"/>
    </row>
    <row r="729" spans="2:18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72"/>
      <c r="Q729" s="72"/>
      <c r="R729" s="49"/>
    </row>
    <row r="730" spans="2:18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72"/>
      <c r="Q730" s="72"/>
      <c r="R730" s="49"/>
    </row>
    <row r="731" spans="2:18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72"/>
      <c r="Q731" s="72"/>
      <c r="R731" s="49"/>
    </row>
    <row r="732" spans="2:18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72"/>
      <c r="Q732" s="72"/>
      <c r="R732" s="49"/>
    </row>
    <row r="733" spans="2:18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72"/>
      <c r="Q733" s="72"/>
      <c r="R733" s="49"/>
    </row>
    <row r="734" spans="2:18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72"/>
      <c r="Q734" s="72"/>
      <c r="R734" s="49"/>
    </row>
    <row r="735" spans="2:18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72"/>
      <c r="Q735" s="72"/>
      <c r="R735" s="49"/>
    </row>
    <row r="736" spans="2:18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72"/>
      <c r="Q736" s="72"/>
      <c r="R736" s="49"/>
    </row>
    <row r="737" spans="2:18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72"/>
      <c r="Q737" s="72"/>
      <c r="R737" s="49"/>
    </row>
    <row r="738" spans="2:18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72"/>
      <c r="Q738" s="72"/>
      <c r="R738" s="49"/>
    </row>
    <row r="739" spans="2:18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72"/>
      <c r="Q739" s="72"/>
      <c r="R739" s="49"/>
    </row>
    <row r="740" spans="2:18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72"/>
      <c r="Q740" s="72"/>
      <c r="R740" s="49"/>
    </row>
    <row r="741" spans="2:18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72"/>
      <c r="Q741" s="72"/>
      <c r="R741" s="49"/>
    </row>
    <row r="742" spans="2:18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72"/>
      <c r="Q742" s="72"/>
      <c r="R742" s="49"/>
    </row>
    <row r="743" spans="2:18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72"/>
      <c r="Q743" s="72"/>
      <c r="R743" s="49"/>
    </row>
    <row r="744" spans="2:18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72"/>
      <c r="Q744" s="72"/>
      <c r="R744" s="49"/>
    </row>
    <row r="745" spans="2:18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72"/>
      <c r="Q745" s="72"/>
      <c r="R745" s="49"/>
    </row>
    <row r="746" spans="2:18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72"/>
      <c r="Q746" s="72"/>
      <c r="R746" s="49"/>
    </row>
    <row r="747" spans="2:18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72"/>
      <c r="Q747" s="72"/>
      <c r="R747" s="49"/>
    </row>
    <row r="748" spans="2:18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72"/>
      <c r="Q748" s="72"/>
      <c r="R748" s="49"/>
    </row>
    <row r="749" spans="2:18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72"/>
      <c r="Q749" s="72"/>
      <c r="R749" s="49"/>
    </row>
    <row r="750" spans="2:18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72"/>
      <c r="Q750" s="72"/>
      <c r="R750" s="49"/>
    </row>
    <row r="751" spans="2:18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72"/>
      <c r="Q751" s="72"/>
      <c r="R751" s="49"/>
    </row>
    <row r="752" spans="2:18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72"/>
      <c r="Q752" s="72"/>
      <c r="R752" s="49"/>
    </row>
    <row r="753" spans="2:18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72"/>
      <c r="Q753" s="72"/>
      <c r="R753" s="49"/>
    </row>
    <row r="754" spans="2:18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72"/>
      <c r="Q754" s="72"/>
      <c r="R754" s="49"/>
    </row>
    <row r="755" spans="2:18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72"/>
      <c r="Q755" s="72"/>
      <c r="R755" s="49"/>
    </row>
    <row r="756" spans="2:18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72"/>
      <c r="Q756" s="72"/>
      <c r="R756" s="49"/>
    </row>
    <row r="757" spans="2:18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72"/>
      <c r="Q757" s="72"/>
      <c r="R757" s="49"/>
    </row>
    <row r="758" spans="2:18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72"/>
      <c r="Q758" s="72"/>
      <c r="R758" s="49"/>
    </row>
    <row r="759" spans="2:18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72"/>
      <c r="Q759" s="72"/>
      <c r="R759" s="49"/>
    </row>
    <row r="760" spans="2:18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72"/>
      <c r="Q760" s="72"/>
      <c r="R760" s="49"/>
    </row>
    <row r="761" spans="2:18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72"/>
      <c r="Q761" s="72"/>
      <c r="R761" s="49"/>
    </row>
    <row r="762" spans="2:18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72"/>
      <c r="Q762" s="72"/>
      <c r="R762" s="49"/>
    </row>
    <row r="763" spans="2:18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72"/>
      <c r="Q763" s="72"/>
      <c r="R763" s="49"/>
    </row>
    <row r="764" spans="2:18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72"/>
      <c r="Q764" s="72"/>
      <c r="R764" s="49"/>
    </row>
    <row r="765" spans="2:18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72"/>
      <c r="Q765" s="72"/>
      <c r="R765" s="49"/>
    </row>
    <row r="766" spans="2:18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72"/>
      <c r="Q766" s="72"/>
      <c r="R766" s="49"/>
    </row>
    <row r="767" spans="2:18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72"/>
      <c r="Q767" s="72"/>
      <c r="R767" s="49"/>
    </row>
    <row r="768" spans="2:18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72"/>
      <c r="Q768" s="72"/>
      <c r="R768" s="49"/>
    </row>
    <row r="769" spans="2:18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72"/>
      <c r="Q769" s="72"/>
      <c r="R769" s="49"/>
    </row>
    <row r="770" spans="2:18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72"/>
      <c r="Q770" s="72"/>
      <c r="R770" s="49"/>
    </row>
    <row r="771" spans="2:18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72"/>
      <c r="Q771" s="72"/>
      <c r="R771" s="49"/>
    </row>
    <row r="772" spans="2:18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72"/>
      <c r="Q772" s="72"/>
      <c r="R772" s="49"/>
    </row>
    <row r="773" spans="2:18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72"/>
      <c r="Q773" s="72"/>
      <c r="R773" s="49"/>
    </row>
    <row r="774" spans="2:18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72"/>
      <c r="Q774" s="72"/>
      <c r="R774" s="49"/>
    </row>
    <row r="775" spans="2:18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72"/>
      <c r="Q775" s="72"/>
      <c r="R775" s="49"/>
    </row>
    <row r="776" spans="2:18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72"/>
      <c r="Q776" s="72"/>
      <c r="R776" s="49"/>
    </row>
    <row r="777" spans="2:18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72"/>
      <c r="Q777" s="72"/>
      <c r="R777" s="49"/>
    </row>
    <row r="778" spans="2:18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72"/>
      <c r="Q778" s="72"/>
      <c r="R778" s="49"/>
    </row>
    <row r="779" spans="2:18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72"/>
      <c r="Q779" s="72"/>
      <c r="R779" s="49"/>
    </row>
    <row r="780" spans="2:18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72"/>
      <c r="Q780" s="72"/>
      <c r="R780" s="49"/>
    </row>
    <row r="781" spans="2:18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72"/>
      <c r="Q781" s="72"/>
      <c r="R781" s="49"/>
    </row>
    <row r="782" spans="2:18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72"/>
      <c r="Q782" s="72"/>
      <c r="R782" s="49"/>
    </row>
    <row r="783" spans="2:18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72"/>
      <c r="Q783" s="72"/>
      <c r="R783" s="49"/>
    </row>
    <row r="784" spans="2:18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72"/>
      <c r="Q784" s="72"/>
      <c r="R784" s="49"/>
    </row>
    <row r="785" spans="2:18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72"/>
      <c r="Q785" s="72"/>
      <c r="R785" s="49"/>
    </row>
    <row r="786" spans="2:18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72"/>
      <c r="Q786" s="72"/>
      <c r="R786" s="49"/>
    </row>
    <row r="787" spans="2:18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72"/>
      <c r="Q787" s="72"/>
      <c r="R787" s="49"/>
    </row>
    <row r="788" spans="2:18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72"/>
      <c r="Q788" s="72"/>
      <c r="R788" s="49"/>
    </row>
    <row r="789" spans="2:18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72"/>
      <c r="Q789" s="72"/>
      <c r="R789" s="49"/>
    </row>
    <row r="790" spans="2:18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72"/>
      <c r="Q790" s="72"/>
      <c r="R790" s="49"/>
    </row>
    <row r="791" spans="2:18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72"/>
      <c r="Q791" s="72"/>
      <c r="R791" s="49"/>
    </row>
    <row r="792" spans="2:18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72"/>
      <c r="Q792" s="72"/>
      <c r="R792" s="49"/>
    </row>
    <row r="793" spans="2:18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72"/>
      <c r="Q793" s="72"/>
      <c r="R793" s="49"/>
    </row>
    <row r="794" spans="2:18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72"/>
      <c r="Q794" s="72"/>
      <c r="R794" s="49"/>
    </row>
    <row r="795" spans="2:18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72"/>
      <c r="Q795" s="72"/>
      <c r="R795" s="49"/>
    </row>
    <row r="796" spans="2:18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72"/>
      <c r="Q796" s="72"/>
      <c r="R796" s="49"/>
    </row>
    <row r="797" spans="2:18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72"/>
      <c r="Q797" s="72"/>
      <c r="R797" s="49"/>
    </row>
    <row r="798" spans="2:18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72"/>
      <c r="Q798" s="72"/>
      <c r="R798" s="49"/>
    </row>
    <row r="799" spans="2:18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72"/>
      <c r="Q799" s="72"/>
      <c r="R799" s="49"/>
    </row>
    <row r="800" spans="2:18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72"/>
      <c r="Q800" s="72"/>
      <c r="R800" s="49"/>
    </row>
    <row r="801" spans="2:18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72"/>
      <c r="Q801" s="72"/>
      <c r="R801" s="49"/>
    </row>
    <row r="802" spans="2:18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72"/>
      <c r="Q802" s="72"/>
      <c r="R802" s="49"/>
    </row>
    <row r="803" spans="2:18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72"/>
      <c r="Q803" s="72"/>
      <c r="R803" s="49"/>
    </row>
    <row r="804" spans="2:18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72"/>
      <c r="Q804" s="72"/>
      <c r="R804" s="49"/>
    </row>
    <row r="805" spans="2:18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72"/>
      <c r="Q805" s="72"/>
      <c r="R805" s="49"/>
    </row>
    <row r="806" spans="2:18" s="9" customFormat="1" x14ac:dyDescent="0.2">
      <c r="B806" s="10"/>
      <c r="C806" s="11"/>
      <c r="D806" s="25"/>
      <c r="E806" s="47"/>
      <c r="F806" s="27"/>
      <c r="G806" s="12"/>
      <c r="H806" s="20"/>
      <c r="I806" s="18"/>
      <c r="J806" s="18"/>
      <c r="K806" s="44"/>
      <c r="L806" s="11"/>
      <c r="M806" s="11"/>
      <c r="N806" s="11"/>
      <c r="O806" s="11"/>
      <c r="P806" s="72"/>
      <c r="Q806" s="72"/>
      <c r="R806" s="49"/>
    </row>
    <row r="807" spans="2:18" s="9" customFormat="1" x14ac:dyDescent="0.2">
      <c r="B807" s="10"/>
      <c r="C807" s="11"/>
      <c r="D807" s="25"/>
      <c r="E807" s="47"/>
      <c r="F807" s="27"/>
      <c r="G807" s="12"/>
      <c r="H807" s="20"/>
      <c r="I807" s="18"/>
      <c r="J807" s="18"/>
      <c r="K807" s="44"/>
      <c r="L807" s="11"/>
      <c r="M807" s="11"/>
      <c r="N807" s="11"/>
      <c r="O807" s="11"/>
      <c r="P807" s="72"/>
      <c r="Q807" s="72"/>
      <c r="R807" s="49"/>
    </row>
    <row r="808" spans="2:18" s="9" customFormat="1" x14ac:dyDescent="0.2">
      <c r="B808" s="10"/>
      <c r="C808" s="11"/>
      <c r="D808" s="25"/>
      <c r="E808" s="47"/>
      <c r="F808" s="27"/>
      <c r="G808" s="12"/>
      <c r="H808" s="20"/>
      <c r="I808" s="18"/>
      <c r="J808" s="18"/>
      <c r="K808" s="44"/>
      <c r="L808" s="11"/>
      <c r="M808" s="11"/>
      <c r="N808" s="11"/>
      <c r="O808" s="11"/>
      <c r="P808" s="72"/>
      <c r="Q808" s="72"/>
      <c r="R808" s="49"/>
    </row>
    <row r="809" spans="2:18" s="9" customFormat="1" x14ac:dyDescent="0.2">
      <c r="B809" s="10"/>
      <c r="C809" s="11"/>
      <c r="D809" s="25"/>
      <c r="E809" s="47"/>
      <c r="F809" s="27"/>
      <c r="G809" s="12"/>
      <c r="H809" s="20"/>
      <c r="I809" s="18"/>
      <c r="J809" s="18"/>
      <c r="K809" s="44"/>
      <c r="L809" s="11"/>
      <c r="M809" s="11"/>
      <c r="N809" s="11"/>
      <c r="O809" s="11"/>
      <c r="P809" s="72"/>
      <c r="Q809" s="72"/>
      <c r="R809" s="49"/>
    </row>
    <row r="810" spans="2:18" s="9" customFormat="1" x14ac:dyDescent="0.2">
      <c r="B810" s="10"/>
      <c r="C810" s="11"/>
      <c r="D810" s="25"/>
      <c r="E810" s="47"/>
      <c r="F810" s="27"/>
      <c r="G810" s="12"/>
      <c r="H810" s="20"/>
      <c r="I810" s="18"/>
      <c r="J810" s="18"/>
      <c r="K810" s="44"/>
      <c r="L810" s="11"/>
      <c r="M810" s="11"/>
      <c r="N810" s="11"/>
      <c r="O810" s="11"/>
      <c r="P810" s="72"/>
      <c r="Q810" s="72"/>
      <c r="R810" s="49"/>
    </row>
    <row r="811" spans="2:18" s="9" customFormat="1" x14ac:dyDescent="0.2">
      <c r="B811" s="10"/>
      <c r="C811" s="11"/>
      <c r="D811" s="25"/>
      <c r="E811" s="47"/>
      <c r="F811" s="27"/>
      <c r="G811" s="12"/>
      <c r="H811" s="20"/>
      <c r="I811" s="18"/>
      <c r="J811" s="18"/>
      <c r="K811" s="44"/>
      <c r="L811" s="11"/>
      <c r="M811" s="11"/>
      <c r="N811" s="11"/>
      <c r="O811" s="11"/>
      <c r="P811" s="72"/>
      <c r="Q811" s="72"/>
      <c r="R811" s="49"/>
    </row>
    <row r="812" spans="2:18" s="9" customFormat="1" x14ac:dyDescent="0.2">
      <c r="B812" s="10"/>
      <c r="C812" s="11"/>
      <c r="D812" s="25"/>
      <c r="E812" s="47"/>
      <c r="F812" s="27"/>
      <c r="G812" s="12"/>
      <c r="H812" s="20"/>
      <c r="I812" s="18"/>
      <c r="J812" s="18"/>
      <c r="K812" s="44"/>
      <c r="L812" s="11"/>
      <c r="M812" s="11"/>
      <c r="N812" s="11"/>
      <c r="O812" s="11"/>
      <c r="P812" s="72"/>
      <c r="Q812" s="72"/>
      <c r="R812" s="49"/>
    </row>
    <row r="813" spans="2:18" s="9" customFormat="1" x14ac:dyDescent="0.2">
      <c r="B813" s="10"/>
      <c r="C813" s="11"/>
      <c r="D813" s="25"/>
      <c r="E813" s="47"/>
      <c r="F813" s="27"/>
      <c r="G813" s="12"/>
      <c r="H813" s="20"/>
      <c r="I813" s="18"/>
      <c r="J813" s="18"/>
      <c r="K813" s="44"/>
      <c r="L813" s="11"/>
      <c r="M813" s="11"/>
      <c r="N813" s="11"/>
      <c r="O813" s="11"/>
      <c r="P813" s="72"/>
      <c r="Q813" s="72"/>
      <c r="R813" s="49"/>
    </row>
    <row r="814" spans="2:18" s="9" customFormat="1" x14ac:dyDescent="0.2">
      <c r="B814" s="10"/>
      <c r="C814" s="11"/>
      <c r="D814" s="25"/>
      <c r="E814" s="47"/>
      <c r="F814" s="27"/>
      <c r="G814" s="12"/>
      <c r="H814" s="20"/>
      <c r="I814" s="18"/>
      <c r="J814" s="18"/>
      <c r="K814" s="44"/>
      <c r="L814" s="11"/>
      <c r="M814" s="11"/>
      <c r="N814" s="11"/>
      <c r="O814" s="11"/>
      <c r="P814" s="72"/>
      <c r="Q814" s="72"/>
      <c r="R814" s="49"/>
    </row>
    <row r="815" spans="2:18" s="9" customFormat="1" x14ac:dyDescent="0.2">
      <c r="B815" s="10"/>
      <c r="C815" s="11"/>
      <c r="D815" s="25"/>
      <c r="E815" s="47"/>
      <c r="F815" s="27"/>
      <c r="G815" s="12"/>
      <c r="H815" s="20"/>
      <c r="I815" s="18"/>
      <c r="J815" s="18"/>
      <c r="K815" s="44"/>
      <c r="L815" s="11"/>
      <c r="M815" s="11"/>
      <c r="N815" s="11"/>
      <c r="O815" s="11"/>
      <c r="P815" s="72"/>
      <c r="Q815" s="72"/>
      <c r="R815" s="49"/>
    </row>
    <row r="816" spans="2:18" s="9" customFormat="1" x14ac:dyDescent="0.2">
      <c r="B816" s="10"/>
      <c r="C816" s="11"/>
      <c r="D816" s="25"/>
      <c r="E816" s="47"/>
      <c r="F816" s="27"/>
      <c r="G816" s="12"/>
      <c r="H816" s="20"/>
      <c r="I816" s="18"/>
      <c r="J816" s="18"/>
      <c r="K816" s="44"/>
      <c r="L816" s="11"/>
      <c r="M816" s="11"/>
      <c r="N816" s="11"/>
      <c r="O816" s="11"/>
      <c r="P816" s="72"/>
      <c r="Q816" s="72"/>
      <c r="R816" s="49"/>
    </row>
    <row r="817" spans="2:18" s="9" customFormat="1" x14ac:dyDescent="0.2">
      <c r="B817" s="10"/>
      <c r="C817" s="11"/>
      <c r="D817" s="25"/>
      <c r="E817" s="47"/>
      <c r="F817" s="27"/>
      <c r="G817" s="12"/>
      <c r="H817" s="20"/>
      <c r="I817" s="18"/>
      <c r="J817" s="18"/>
      <c r="K817" s="44"/>
      <c r="L817" s="11"/>
      <c r="M817" s="11"/>
      <c r="N817" s="11"/>
      <c r="O817" s="11"/>
      <c r="P817" s="72"/>
      <c r="Q817" s="72"/>
      <c r="R817" s="49"/>
    </row>
    <row r="818" spans="2:18" s="9" customFormat="1" x14ac:dyDescent="0.2">
      <c r="B818" s="10"/>
      <c r="C818" s="11"/>
      <c r="D818" s="25"/>
      <c r="E818" s="47"/>
      <c r="F818" s="27"/>
      <c r="G818" s="12"/>
      <c r="H818" s="20"/>
      <c r="I818" s="18"/>
      <c r="J818" s="18"/>
      <c r="K818" s="44"/>
      <c r="L818" s="11"/>
      <c r="M818" s="11"/>
      <c r="N818" s="11"/>
      <c r="O818" s="11"/>
      <c r="P818" s="72"/>
      <c r="Q818" s="72"/>
      <c r="R818" s="49"/>
    </row>
    <row r="819" spans="2:18" s="9" customFormat="1" x14ac:dyDescent="0.2">
      <c r="B819" s="10"/>
      <c r="C819" s="11"/>
      <c r="D819" s="25"/>
      <c r="E819" s="47"/>
      <c r="F819" s="27"/>
      <c r="G819" s="12"/>
      <c r="H819" s="20"/>
      <c r="I819" s="18"/>
      <c r="J819" s="18"/>
      <c r="K819" s="44"/>
      <c r="L819" s="11"/>
      <c r="M819" s="11"/>
      <c r="N819" s="11"/>
      <c r="O819" s="11"/>
      <c r="P819" s="72"/>
      <c r="Q819" s="72"/>
      <c r="R819" s="49"/>
    </row>
    <row r="820" spans="2:18" s="9" customFormat="1" x14ac:dyDescent="0.2">
      <c r="B820" s="10"/>
      <c r="C820" s="11"/>
      <c r="D820" s="25"/>
      <c r="E820" s="47"/>
      <c r="F820" s="27"/>
      <c r="G820" s="12"/>
      <c r="H820" s="20"/>
      <c r="I820" s="18"/>
      <c r="J820" s="18"/>
      <c r="K820" s="44"/>
      <c r="L820" s="11"/>
      <c r="M820" s="11"/>
      <c r="N820" s="11"/>
      <c r="O820" s="11"/>
      <c r="P820" s="72"/>
      <c r="Q820" s="72"/>
      <c r="R820" s="49"/>
    </row>
    <row r="821" spans="2:18" s="9" customFormat="1" x14ac:dyDescent="0.2">
      <c r="B821" s="10"/>
      <c r="C821" s="11"/>
      <c r="D821" s="25"/>
      <c r="E821" s="47"/>
      <c r="F821" s="27"/>
      <c r="G821" s="12"/>
      <c r="H821" s="20"/>
      <c r="I821" s="18"/>
      <c r="J821" s="18"/>
      <c r="K821" s="44"/>
      <c r="L821" s="11"/>
      <c r="M821" s="11"/>
      <c r="N821" s="11"/>
      <c r="O821" s="11"/>
      <c r="P821" s="72"/>
      <c r="Q821" s="72"/>
      <c r="R821" s="49"/>
    </row>
    <row r="822" spans="2:18" s="9" customFormat="1" x14ac:dyDescent="0.2">
      <c r="B822" s="10"/>
      <c r="C822" s="11"/>
      <c r="D822" s="25"/>
      <c r="E822" s="47"/>
      <c r="F822" s="27"/>
      <c r="G822" s="12"/>
      <c r="H822" s="20"/>
      <c r="I822" s="18"/>
      <c r="J822" s="18"/>
      <c r="K822" s="44"/>
      <c r="L822" s="11"/>
      <c r="M822" s="11"/>
      <c r="N822" s="11"/>
      <c r="O822" s="11"/>
      <c r="P822" s="72"/>
      <c r="Q822" s="72"/>
      <c r="R822" s="49"/>
    </row>
    <row r="823" spans="2:18" s="9" customFormat="1" x14ac:dyDescent="0.2">
      <c r="B823" s="10"/>
      <c r="C823" s="11"/>
      <c r="D823" s="25"/>
      <c r="E823" s="47"/>
      <c r="F823" s="27"/>
      <c r="G823" s="12"/>
      <c r="H823" s="20"/>
      <c r="I823" s="18"/>
      <c r="J823" s="18"/>
      <c r="K823" s="44"/>
      <c r="L823" s="11"/>
      <c r="M823" s="11"/>
      <c r="N823" s="11"/>
      <c r="O823" s="11"/>
      <c r="P823" s="72"/>
      <c r="Q823" s="72"/>
      <c r="R823" s="49"/>
    </row>
    <row r="824" spans="2:18" s="9" customFormat="1" x14ac:dyDescent="0.2">
      <c r="B824" s="10"/>
      <c r="C824" s="11"/>
      <c r="D824" s="25"/>
      <c r="E824" s="47"/>
      <c r="F824" s="27"/>
      <c r="G824" s="12"/>
      <c r="H824" s="20"/>
      <c r="I824" s="18"/>
      <c r="J824" s="18"/>
      <c r="K824" s="44"/>
      <c r="L824" s="11"/>
      <c r="M824" s="11"/>
      <c r="N824" s="11"/>
      <c r="O824" s="11"/>
      <c r="P824" s="72"/>
      <c r="Q824" s="72"/>
      <c r="R824" s="49"/>
    </row>
    <row r="825" spans="2:18" s="9" customFormat="1" x14ac:dyDescent="0.2">
      <c r="B825" s="10"/>
      <c r="C825" s="11"/>
      <c r="D825" s="25"/>
      <c r="E825" s="47"/>
      <c r="F825" s="27"/>
      <c r="G825" s="12"/>
      <c r="H825" s="20"/>
      <c r="I825" s="18"/>
      <c r="J825" s="18"/>
      <c r="K825" s="44"/>
      <c r="L825" s="11"/>
      <c r="M825" s="11"/>
      <c r="N825" s="11"/>
      <c r="O825" s="11"/>
      <c r="P825" s="72"/>
      <c r="Q825" s="72"/>
      <c r="R825" s="49"/>
    </row>
    <row r="826" spans="2:18" s="9" customFormat="1" x14ac:dyDescent="0.2">
      <c r="B826" s="10"/>
      <c r="C826" s="11"/>
      <c r="D826" s="25"/>
      <c r="E826" s="47"/>
      <c r="F826" s="27"/>
      <c r="G826" s="12"/>
      <c r="H826" s="20"/>
      <c r="I826" s="18"/>
      <c r="J826" s="18"/>
      <c r="K826" s="44"/>
      <c r="L826" s="11"/>
      <c r="M826" s="11"/>
      <c r="N826" s="11"/>
      <c r="O826" s="11"/>
      <c r="P826" s="72"/>
      <c r="Q826" s="72"/>
      <c r="R826" s="49"/>
    </row>
    <row r="827" spans="2:18" s="9" customFormat="1" x14ac:dyDescent="0.2">
      <c r="B827" s="10"/>
      <c r="C827" s="11"/>
      <c r="D827" s="25"/>
      <c r="E827" s="47"/>
      <c r="F827" s="27"/>
      <c r="G827" s="12"/>
      <c r="H827" s="20"/>
      <c r="I827" s="18"/>
      <c r="J827" s="18"/>
      <c r="K827" s="44"/>
      <c r="L827" s="11"/>
      <c r="M827" s="11"/>
      <c r="N827" s="11"/>
      <c r="O827" s="11"/>
      <c r="P827" s="72"/>
      <c r="Q827" s="72"/>
      <c r="R827" s="49"/>
    </row>
    <row r="828" spans="2:18" s="9" customFormat="1" x14ac:dyDescent="0.2">
      <c r="B828" s="10"/>
      <c r="C828" s="11"/>
      <c r="D828" s="25"/>
      <c r="E828" s="47"/>
      <c r="F828" s="27"/>
      <c r="G828" s="12"/>
      <c r="H828" s="20"/>
      <c r="I828" s="18"/>
      <c r="J828" s="18"/>
      <c r="K828" s="44"/>
      <c r="L828" s="11"/>
      <c r="M828" s="11"/>
      <c r="N828" s="11"/>
      <c r="O828" s="11"/>
      <c r="P828" s="72"/>
      <c r="Q828" s="72"/>
      <c r="R828" s="49"/>
    </row>
    <row r="829" spans="2:18" s="9" customFormat="1" x14ac:dyDescent="0.2">
      <c r="B829" s="10"/>
      <c r="C829" s="11"/>
      <c r="D829" s="25"/>
      <c r="E829" s="47"/>
      <c r="F829" s="27"/>
      <c r="G829" s="12"/>
      <c r="H829" s="20"/>
      <c r="I829" s="18"/>
      <c r="J829" s="18"/>
      <c r="K829" s="44"/>
      <c r="L829" s="11"/>
      <c r="M829" s="11"/>
      <c r="N829" s="11"/>
      <c r="O829" s="11"/>
      <c r="P829" s="72"/>
      <c r="Q829" s="72"/>
      <c r="R829" s="49"/>
    </row>
    <row r="830" spans="2:18" s="9" customFormat="1" x14ac:dyDescent="0.2">
      <c r="B830" s="10"/>
      <c r="C830" s="11"/>
      <c r="D830" s="25"/>
      <c r="E830" s="47"/>
      <c r="F830" s="27"/>
      <c r="G830" s="12"/>
      <c r="H830" s="20"/>
      <c r="I830" s="18"/>
      <c r="J830" s="18"/>
      <c r="K830" s="44"/>
      <c r="L830" s="11"/>
      <c r="M830" s="11"/>
      <c r="N830" s="11"/>
      <c r="O830" s="11"/>
      <c r="P830" s="72"/>
      <c r="Q830" s="72"/>
      <c r="R830" s="49"/>
    </row>
    <row r="831" spans="2:18" s="9" customFormat="1" x14ac:dyDescent="0.2">
      <c r="B831" s="10"/>
      <c r="C831" s="11"/>
      <c r="D831" s="25"/>
      <c r="E831" s="47"/>
      <c r="F831" s="27"/>
      <c r="G831" s="12"/>
      <c r="H831" s="20"/>
      <c r="I831" s="18"/>
      <c r="J831" s="18"/>
      <c r="K831" s="44"/>
      <c r="L831" s="11"/>
      <c r="M831" s="11"/>
      <c r="N831" s="11"/>
      <c r="O831" s="11"/>
      <c r="P831" s="72"/>
      <c r="Q831" s="72"/>
      <c r="R831" s="49"/>
    </row>
    <row r="832" spans="2:18" s="9" customFormat="1" x14ac:dyDescent="0.2">
      <c r="B832" s="10"/>
      <c r="C832" s="11"/>
      <c r="D832" s="25"/>
      <c r="E832" s="47"/>
      <c r="F832" s="27"/>
      <c r="G832" s="12"/>
      <c r="H832" s="20"/>
      <c r="I832" s="18"/>
      <c r="J832" s="18"/>
      <c r="K832" s="44"/>
      <c r="L832" s="11"/>
      <c r="M832" s="11"/>
      <c r="N832" s="11"/>
      <c r="O832" s="11"/>
      <c r="P832" s="72"/>
      <c r="Q832" s="72"/>
      <c r="R832" s="49"/>
    </row>
    <row r="833" spans="2:18" s="9" customFormat="1" x14ac:dyDescent="0.2">
      <c r="B833" s="10"/>
      <c r="C833" s="11"/>
      <c r="D833" s="25"/>
      <c r="E833" s="47"/>
      <c r="F833" s="27"/>
      <c r="G833" s="12"/>
      <c r="H833" s="20"/>
      <c r="I833" s="18"/>
      <c r="J833" s="18"/>
      <c r="K833" s="44"/>
      <c r="L833" s="11"/>
      <c r="M833" s="11"/>
      <c r="N833" s="11"/>
      <c r="O833" s="11"/>
      <c r="P833" s="72"/>
      <c r="Q833" s="72"/>
      <c r="R833" s="49"/>
    </row>
    <row r="834" spans="2:18" s="9" customFormat="1" x14ac:dyDescent="0.2">
      <c r="B834" s="10"/>
      <c r="C834" s="11"/>
      <c r="D834" s="25"/>
      <c r="E834" s="47"/>
      <c r="F834" s="27"/>
      <c r="G834" s="12"/>
      <c r="H834" s="20"/>
      <c r="I834" s="18"/>
      <c r="J834" s="18"/>
      <c r="K834" s="44"/>
      <c r="L834" s="11"/>
      <c r="M834" s="11"/>
      <c r="N834" s="11"/>
      <c r="O834" s="11"/>
      <c r="P834" s="72"/>
      <c r="Q834" s="72"/>
      <c r="R834" s="49"/>
    </row>
    <row r="835" spans="2:18" s="9" customFormat="1" x14ac:dyDescent="0.2">
      <c r="B835" s="10"/>
      <c r="C835" s="11"/>
      <c r="D835" s="25"/>
      <c r="E835" s="47"/>
      <c r="F835" s="27"/>
      <c r="G835" s="12"/>
      <c r="H835" s="20"/>
      <c r="I835" s="18"/>
      <c r="J835" s="18"/>
      <c r="K835" s="44"/>
      <c r="L835" s="11"/>
      <c r="M835" s="11"/>
      <c r="N835" s="11"/>
      <c r="O835" s="11"/>
      <c r="P835" s="72"/>
      <c r="Q835" s="72"/>
      <c r="R835" s="49"/>
    </row>
    <row r="836" spans="2:18" s="9" customFormat="1" x14ac:dyDescent="0.2">
      <c r="B836" s="10"/>
      <c r="C836" s="11"/>
      <c r="D836" s="25"/>
      <c r="E836" s="47"/>
      <c r="F836" s="27"/>
      <c r="G836" s="12"/>
      <c r="H836" s="20"/>
      <c r="I836" s="18"/>
      <c r="J836" s="18"/>
      <c r="K836" s="44"/>
      <c r="L836" s="11"/>
      <c r="M836" s="11"/>
      <c r="N836" s="11"/>
      <c r="O836" s="11"/>
      <c r="P836" s="72"/>
      <c r="Q836" s="72"/>
      <c r="R836" s="49"/>
    </row>
    <row r="837" spans="2:18" s="9" customFormat="1" x14ac:dyDescent="0.2">
      <c r="B837" s="10"/>
      <c r="C837" s="11"/>
      <c r="D837" s="25"/>
      <c r="E837" s="47"/>
      <c r="F837" s="27"/>
      <c r="G837" s="12"/>
      <c r="H837" s="20"/>
      <c r="I837" s="18"/>
      <c r="J837" s="18"/>
      <c r="K837" s="44"/>
      <c r="L837" s="11"/>
      <c r="M837" s="11"/>
      <c r="N837" s="11"/>
      <c r="O837" s="11"/>
      <c r="P837" s="72"/>
      <c r="Q837" s="72"/>
      <c r="R837" s="49"/>
    </row>
    <row r="838" spans="2:18" s="9" customFormat="1" x14ac:dyDescent="0.2">
      <c r="B838" s="10"/>
      <c r="C838" s="11"/>
      <c r="D838" s="25"/>
      <c r="E838" s="47"/>
      <c r="F838" s="27"/>
      <c r="G838" s="12"/>
      <c r="H838" s="20"/>
      <c r="I838" s="18"/>
      <c r="J838" s="18"/>
      <c r="K838" s="44"/>
      <c r="L838" s="11"/>
      <c r="M838" s="11"/>
      <c r="N838" s="11"/>
      <c r="O838" s="11"/>
      <c r="P838" s="72"/>
      <c r="Q838" s="72"/>
      <c r="R838" s="49"/>
    </row>
    <row r="839" spans="2:18" s="9" customFormat="1" x14ac:dyDescent="0.2">
      <c r="B839" s="10"/>
      <c r="C839" s="11"/>
      <c r="D839" s="25"/>
      <c r="E839" s="47"/>
      <c r="F839" s="27"/>
      <c r="G839" s="12"/>
      <c r="H839" s="20"/>
      <c r="I839" s="18"/>
      <c r="J839" s="18"/>
      <c r="K839" s="44"/>
      <c r="L839" s="11"/>
      <c r="M839" s="11"/>
      <c r="N839" s="11"/>
      <c r="O839" s="11"/>
      <c r="P839" s="72"/>
      <c r="Q839" s="72"/>
      <c r="R839" s="49"/>
    </row>
    <row r="840" spans="2:18" s="9" customFormat="1" x14ac:dyDescent="0.2">
      <c r="B840" s="10"/>
      <c r="C840" s="11"/>
      <c r="D840" s="25"/>
      <c r="E840" s="47"/>
      <c r="F840" s="27"/>
      <c r="G840" s="12"/>
      <c r="H840" s="20"/>
      <c r="I840" s="18"/>
      <c r="J840" s="18"/>
      <c r="K840" s="44"/>
      <c r="L840" s="11"/>
      <c r="M840" s="11"/>
      <c r="N840" s="11"/>
      <c r="O840" s="11"/>
      <c r="P840" s="72"/>
      <c r="Q840" s="72"/>
      <c r="R840" s="49"/>
    </row>
    <row r="841" spans="2:18" s="9" customFormat="1" x14ac:dyDescent="0.2">
      <c r="B841" s="10"/>
      <c r="C841" s="11"/>
      <c r="D841" s="25"/>
      <c r="E841" s="47"/>
      <c r="F841" s="27"/>
      <c r="G841" s="12"/>
      <c r="H841" s="20"/>
      <c r="I841" s="18"/>
      <c r="J841" s="18"/>
      <c r="K841" s="44"/>
      <c r="L841" s="11"/>
      <c r="M841" s="11"/>
      <c r="N841" s="11"/>
      <c r="O841" s="11"/>
      <c r="P841" s="72"/>
      <c r="Q841" s="72"/>
      <c r="R841" s="49"/>
    </row>
    <row r="842" spans="2:18" s="9" customFormat="1" x14ac:dyDescent="0.2">
      <c r="B842" s="10"/>
      <c r="C842" s="11"/>
      <c r="D842" s="25"/>
      <c r="E842" s="47"/>
      <c r="F842" s="27"/>
      <c r="G842" s="12"/>
      <c r="H842" s="20"/>
      <c r="I842" s="18"/>
      <c r="J842" s="18"/>
      <c r="K842" s="44"/>
      <c r="L842" s="11"/>
      <c r="M842" s="11"/>
      <c r="N842" s="11"/>
      <c r="O842" s="11"/>
      <c r="P842" s="72"/>
      <c r="Q842" s="72"/>
      <c r="R842" s="49"/>
    </row>
    <row r="843" spans="2:18" s="9" customFormat="1" x14ac:dyDescent="0.2">
      <c r="B843" s="10"/>
      <c r="C843" s="11"/>
      <c r="D843" s="25"/>
      <c r="E843" s="47"/>
      <c r="F843" s="27"/>
      <c r="G843" s="12"/>
      <c r="H843" s="20"/>
      <c r="I843" s="18"/>
      <c r="J843" s="18"/>
      <c r="K843" s="44"/>
      <c r="L843" s="11"/>
      <c r="M843" s="11"/>
      <c r="N843" s="11"/>
      <c r="O843" s="11"/>
      <c r="P843" s="72"/>
      <c r="Q843" s="72"/>
      <c r="R843" s="49"/>
    </row>
    <row r="844" spans="2:18" s="9" customFormat="1" x14ac:dyDescent="0.2">
      <c r="B844" s="10"/>
      <c r="C844" s="11"/>
      <c r="D844" s="25"/>
      <c r="E844" s="47"/>
      <c r="F844" s="27"/>
      <c r="G844" s="12"/>
      <c r="H844" s="20"/>
      <c r="I844" s="18"/>
      <c r="J844" s="18"/>
      <c r="K844" s="44"/>
      <c r="L844" s="11"/>
      <c r="M844" s="11"/>
      <c r="N844" s="11"/>
      <c r="O844" s="11"/>
      <c r="P844" s="72"/>
      <c r="Q844" s="72"/>
      <c r="R844" s="49"/>
    </row>
    <row r="845" spans="2:18" s="9" customFormat="1" x14ac:dyDescent="0.2">
      <c r="B845" s="10"/>
      <c r="C845" s="11"/>
      <c r="D845" s="25"/>
      <c r="E845" s="47"/>
      <c r="F845" s="27"/>
      <c r="G845" s="12"/>
      <c r="H845" s="20"/>
      <c r="I845" s="18"/>
      <c r="J845" s="18"/>
      <c r="K845" s="44"/>
      <c r="L845" s="11"/>
      <c r="M845" s="11"/>
      <c r="N845" s="11"/>
      <c r="O845" s="11"/>
      <c r="P845" s="72"/>
      <c r="Q845" s="72"/>
      <c r="R845" s="49"/>
    </row>
    <row r="846" spans="2:18" s="9" customFormat="1" x14ac:dyDescent="0.2">
      <c r="B846" s="10"/>
      <c r="C846" s="11"/>
      <c r="D846" s="25"/>
      <c r="E846" s="47"/>
      <c r="F846" s="27"/>
      <c r="G846" s="12"/>
      <c r="H846" s="20"/>
      <c r="I846" s="18"/>
      <c r="J846" s="18"/>
      <c r="K846" s="44"/>
      <c r="L846" s="11"/>
      <c r="M846" s="11"/>
      <c r="N846" s="11"/>
      <c r="O846" s="11"/>
      <c r="P846" s="72"/>
      <c r="Q846" s="72"/>
      <c r="R846" s="49"/>
    </row>
    <row r="847" spans="2:18" s="9" customFormat="1" x14ac:dyDescent="0.2">
      <c r="B847" s="10"/>
      <c r="C847" s="11"/>
      <c r="D847" s="25"/>
      <c r="E847" s="47"/>
      <c r="F847" s="27"/>
      <c r="G847" s="12"/>
      <c r="H847" s="20"/>
      <c r="I847" s="18"/>
      <c r="J847" s="18"/>
      <c r="K847" s="44"/>
      <c r="L847" s="11"/>
      <c r="M847" s="11"/>
      <c r="N847" s="11"/>
      <c r="O847" s="11"/>
      <c r="P847" s="72"/>
      <c r="Q847" s="72"/>
      <c r="R847" s="49"/>
    </row>
    <row r="848" spans="2:18" s="9" customFormat="1" x14ac:dyDescent="0.2">
      <c r="B848" s="10"/>
      <c r="C848" s="11"/>
      <c r="D848" s="25"/>
      <c r="E848" s="47"/>
      <c r="F848" s="27"/>
      <c r="G848" s="12"/>
      <c r="H848" s="20"/>
      <c r="I848" s="18"/>
      <c r="J848" s="18"/>
      <c r="K848" s="44"/>
      <c r="L848" s="11"/>
      <c r="M848" s="11"/>
      <c r="N848" s="11"/>
      <c r="O848" s="11"/>
      <c r="P848" s="72"/>
      <c r="Q848" s="72"/>
      <c r="R848" s="49"/>
    </row>
    <row r="849" spans="2:18" s="9" customFormat="1" x14ac:dyDescent="0.2">
      <c r="B849" s="10"/>
      <c r="C849" s="11"/>
      <c r="D849" s="25"/>
      <c r="E849" s="47"/>
      <c r="F849" s="27"/>
      <c r="G849" s="12"/>
      <c r="H849" s="20"/>
      <c r="I849" s="18"/>
      <c r="J849" s="18"/>
      <c r="K849" s="44"/>
      <c r="L849" s="11"/>
      <c r="M849" s="11"/>
      <c r="N849" s="11"/>
      <c r="O849" s="11"/>
      <c r="P849" s="72"/>
      <c r="Q849" s="72"/>
      <c r="R849" s="49"/>
    </row>
    <row r="850" spans="2:18" s="9" customFormat="1" x14ac:dyDescent="0.2">
      <c r="B850" s="10"/>
      <c r="C850" s="11"/>
      <c r="D850" s="25"/>
      <c r="E850" s="47"/>
      <c r="F850" s="27"/>
      <c r="G850" s="12"/>
      <c r="H850" s="20"/>
      <c r="I850" s="18"/>
      <c r="J850" s="18"/>
      <c r="K850" s="44"/>
      <c r="L850" s="11"/>
      <c r="M850" s="11"/>
      <c r="N850" s="11"/>
      <c r="O850" s="11"/>
      <c r="P850" s="72"/>
      <c r="Q850" s="72"/>
      <c r="R850" s="49"/>
    </row>
    <row r="851" spans="2:18" s="9" customFormat="1" x14ac:dyDescent="0.2">
      <c r="B851" s="10"/>
      <c r="C851" s="11"/>
      <c r="D851" s="25"/>
      <c r="E851" s="47"/>
      <c r="F851" s="27"/>
      <c r="G851" s="12"/>
      <c r="H851" s="20"/>
      <c r="I851" s="18"/>
      <c r="J851" s="18"/>
      <c r="K851" s="44"/>
      <c r="L851" s="11"/>
      <c r="M851" s="11"/>
      <c r="N851" s="11"/>
      <c r="O851" s="11"/>
      <c r="P851" s="72"/>
      <c r="Q851" s="72"/>
      <c r="R851" s="49"/>
    </row>
    <row r="852" spans="2:18" s="9" customFormat="1" x14ac:dyDescent="0.2">
      <c r="B852" s="10"/>
      <c r="C852" s="11"/>
      <c r="D852" s="25"/>
      <c r="E852" s="47"/>
      <c r="F852" s="27"/>
      <c r="G852" s="12"/>
      <c r="H852" s="20"/>
      <c r="I852" s="18"/>
      <c r="J852" s="18"/>
      <c r="K852" s="44"/>
      <c r="L852" s="11"/>
      <c r="M852" s="11"/>
      <c r="N852" s="11"/>
      <c r="O852" s="11"/>
      <c r="P852" s="72"/>
      <c r="Q852" s="72"/>
      <c r="R852" s="49"/>
    </row>
    <row r="853" spans="2:18" s="9" customFormat="1" x14ac:dyDescent="0.2">
      <c r="B853" s="10"/>
      <c r="C853" s="11"/>
      <c r="D853" s="25"/>
      <c r="E853" s="47"/>
      <c r="F853" s="27"/>
      <c r="G853" s="12"/>
      <c r="H853" s="20"/>
      <c r="I853" s="18"/>
      <c r="J853" s="18"/>
      <c r="K853" s="44"/>
      <c r="L853" s="11"/>
      <c r="M853" s="11"/>
      <c r="N853" s="11"/>
      <c r="O853" s="11"/>
      <c r="P853" s="72"/>
      <c r="Q853" s="72"/>
      <c r="R853" s="49"/>
    </row>
    <row r="854" spans="2:18" s="9" customFormat="1" x14ac:dyDescent="0.2">
      <c r="B854" s="10"/>
      <c r="C854" s="11"/>
      <c r="D854" s="25"/>
      <c r="E854" s="47"/>
      <c r="F854" s="27"/>
      <c r="G854" s="12"/>
      <c r="H854" s="20"/>
      <c r="I854" s="18"/>
      <c r="J854" s="18"/>
      <c r="K854" s="44"/>
      <c r="L854" s="11"/>
      <c r="M854" s="11"/>
      <c r="N854" s="11"/>
      <c r="O854" s="11"/>
      <c r="P854" s="72"/>
      <c r="Q854" s="72"/>
      <c r="R854" s="49"/>
    </row>
    <row r="855" spans="2:18" s="9" customFormat="1" x14ac:dyDescent="0.2">
      <c r="B855" s="10"/>
      <c r="C855" s="11"/>
      <c r="D855" s="25"/>
      <c r="E855" s="47"/>
      <c r="F855" s="27"/>
      <c r="G855" s="12"/>
      <c r="H855" s="20"/>
      <c r="I855" s="18"/>
      <c r="J855" s="18"/>
      <c r="K855" s="44"/>
      <c r="L855" s="11"/>
      <c r="M855" s="11"/>
      <c r="N855" s="11"/>
      <c r="O855" s="11"/>
      <c r="P855" s="72"/>
      <c r="Q855" s="72"/>
      <c r="R855" s="49"/>
    </row>
    <row r="856" spans="2:18" s="9" customFormat="1" x14ac:dyDescent="0.2">
      <c r="B856" s="10"/>
      <c r="C856" s="11"/>
      <c r="D856" s="25"/>
      <c r="E856" s="47"/>
      <c r="F856" s="27"/>
      <c r="G856" s="12"/>
      <c r="H856" s="20"/>
      <c r="I856" s="18"/>
      <c r="J856" s="18"/>
      <c r="K856" s="44"/>
      <c r="L856" s="11"/>
      <c r="M856" s="11"/>
      <c r="N856" s="11"/>
      <c r="O856" s="11"/>
      <c r="P856" s="72"/>
      <c r="Q856" s="72"/>
      <c r="R856" s="49"/>
    </row>
    <row r="857" spans="2:18" s="9" customFormat="1" x14ac:dyDescent="0.2">
      <c r="B857" s="10"/>
      <c r="C857" s="11"/>
      <c r="D857" s="25"/>
      <c r="E857" s="47"/>
      <c r="F857" s="27"/>
      <c r="G857" s="12"/>
      <c r="H857" s="20"/>
      <c r="I857" s="18"/>
      <c r="J857" s="18"/>
      <c r="K857" s="44"/>
      <c r="L857" s="11"/>
      <c r="M857" s="11"/>
      <c r="N857" s="11"/>
      <c r="O857" s="11"/>
      <c r="P857" s="72"/>
      <c r="Q857" s="72"/>
      <c r="R857" s="49"/>
    </row>
    <row r="858" spans="2:18" s="9" customFormat="1" x14ac:dyDescent="0.2">
      <c r="B858" s="10"/>
      <c r="C858" s="11"/>
      <c r="D858" s="25"/>
      <c r="E858" s="47"/>
      <c r="F858" s="27"/>
      <c r="G858" s="12"/>
      <c r="H858" s="20"/>
      <c r="I858" s="18"/>
      <c r="J858" s="18"/>
      <c r="K858" s="44"/>
      <c r="L858" s="11"/>
      <c r="M858" s="11"/>
      <c r="N858" s="11"/>
      <c r="O858" s="11"/>
      <c r="P858" s="72"/>
      <c r="Q858" s="72"/>
      <c r="R858" s="49"/>
    </row>
    <row r="859" spans="2:18" s="9" customFormat="1" x14ac:dyDescent="0.2">
      <c r="B859" s="10"/>
      <c r="C859" s="11"/>
      <c r="D859" s="25"/>
      <c r="E859" s="47"/>
      <c r="F859" s="27"/>
      <c r="G859" s="12"/>
      <c r="H859" s="20"/>
      <c r="I859" s="18"/>
      <c r="J859" s="18"/>
      <c r="K859" s="44"/>
      <c r="L859" s="11"/>
      <c r="M859" s="11"/>
      <c r="N859" s="11"/>
      <c r="O859" s="11"/>
      <c r="P859" s="72"/>
      <c r="Q859" s="72"/>
      <c r="R859" s="49"/>
    </row>
    <row r="860" spans="2:18" s="9" customFormat="1" x14ac:dyDescent="0.2">
      <c r="B860" s="10"/>
      <c r="C860" s="11"/>
      <c r="D860" s="25"/>
      <c r="E860" s="47"/>
      <c r="F860" s="27"/>
      <c r="G860" s="12"/>
      <c r="H860" s="20"/>
      <c r="I860" s="18"/>
      <c r="J860" s="18"/>
      <c r="K860" s="44"/>
      <c r="L860" s="11"/>
      <c r="M860" s="11"/>
      <c r="N860" s="11"/>
      <c r="O860" s="11"/>
      <c r="P860" s="72"/>
      <c r="Q860" s="72"/>
      <c r="R860" s="49"/>
    </row>
    <row r="861" spans="2:18" s="9" customFormat="1" x14ac:dyDescent="0.2">
      <c r="B861" s="10"/>
      <c r="C861" s="11"/>
      <c r="D861" s="25"/>
      <c r="E861" s="47"/>
      <c r="F861" s="27"/>
      <c r="G861" s="12"/>
      <c r="H861" s="20"/>
      <c r="I861" s="18"/>
      <c r="J861" s="18"/>
      <c r="K861" s="44"/>
      <c r="L861" s="11"/>
      <c r="M861" s="11"/>
      <c r="N861" s="11"/>
      <c r="O861" s="11"/>
      <c r="P861" s="72"/>
      <c r="Q861" s="72"/>
      <c r="R861" s="49"/>
    </row>
    <row r="862" spans="2:18" s="9" customFormat="1" x14ac:dyDescent="0.2">
      <c r="B862" s="10"/>
      <c r="C862" s="11"/>
      <c r="D862" s="25"/>
      <c r="E862" s="47"/>
      <c r="F862" s="27"/>
      <c r="G862" s="12"/>
      <c r="H862" s="20"/>
      <c r="I862" s="18"/>
      <c r="J862" s="18"/>
      <c r="K862" s="44"/>
      <c r="L862" s="11"/>
      <c r="M862" s="11"/>
      <c r="N862" s="11"/>
      <c r="O862" s="11"/>
      <c r="P862" s="72"/>
      <c r="Q862" s="72"/>
      <c r="R862" s="49"/>
    </row>
    <row r="863" spans="2:18" s="9" customFormat="1" x14ac:dyDescent="0.2">
      <c r="B863" s="10"/>
      <c r="C863" s="11"/>
      <c r="D863" s="25"/>
      <c r="E863" s="47"/>
      <c r="F863" s="27"/>
      <c r="G863" s="12"/>
      <c r="H863" s="20"/>
      <c r="I863" s="18"/>
      <c r="J863" s="18"/>
      <c r="K863" s="44"/>
      <c r="L863" s="11"/>
      <c r="M863" s="11"/>
      <c r="N863" s="11"/>
      <c r="O863" s="11"/>
      <c r="P863" s="72"/>
      <c r="Q863" s="72"/>
      <c r="R863" s="49"/>
    </row>
    <row r="864" spans="2:18" s="9" customFormat="1" x14ac:dyDescent="0.2">
      <c r="B864" s="10"/>
      <c r="C864" s="11"/>
      <c r="D864" s="25"/>
      <c r="E864" s="47"/>
      <c r="F864" s="27"/>
      <c r="G864" s="12"/>
      <c r="H864" s="20"/>
      <c r="I864" s="18"/>
      <c r="J864" s="18"/>
      <c r="K864" s="44"/>
      <c r="L864" s="11"/>
      <c r="M864" s="11"/>
      <c r="N864" s="11"/>
      <c r="O864" s="11"/>
      <c r="P864" s="72"/>
      <c r="Q864" s="72"/>
      <c r="R864" s="49"/>
    </row>
    <row r="865" spans="2:18" s="9" customFormat="1" x14ac:dyDescent="0.2">
      <c r="B865" s="10"/>
      <c r="C865" s="11"/>
      <c r="D865" s="25"/>
      <c r="E865" s="47"/>
      <c r="F865" s="27"/>
      <c r="G865" s="12"/>
      <c r="H865" s="20"/>
      <c r="I865" s="18"/>
      <c r="J865" s="18"/>
      <c r="K865" s="44"/>
      <c r="L865" s="11"/>
      <c r="M865" s="11"/>
      <c r="N865" s="11"/>
      <c r="O865" s="11"/>
      <c r="P865" s="72"/>
      <c r="Q865" s="72"/>
      <c r="R865" s="49"/>
    </row>
    <row r="866" spans="2:18" s="9" customFormat="1" x14ac:dyDescent="0.2">
      <c r="B866" s="10"/>
      <c r="C866" s="11"/>
      <c r="D866" s="25"/>
      <c r="E866" s="47"/>
      <c r="F866" s="27"/>
      <c r="G866" s="12"/>
      <c r="H866" s="20"/>
      <c r="I866" s="18"/>
      <c r="J866" s="18"/>
      <c r="K866" s="44"/>
      <c r="L866" s="11"/>
      <c r="M866" s="11"/>
      <c r="N866" s="11"/>
      <c r="O866" s="11"/>
      <c r="P866" s="72"/>
      <c r="Q866" s="72"/>
      <c r="R866" s="49"/>
    </row>
    <row r="867" spans="2:18" s="9" customFormat="1" x14ac:dyDescent="0.2">
      <c r="B867" s="10"/>
      <c r="C867" s="11"/>
      <c r="D867" s="25"/>
      <c r="E867" s="47"/>
      <c r="F867" s="27"/>
      <c r="G867" s="12"/>
      <c r="H867" s="20"/>
      <c r="I867" s="18"/>
      <c r="J867" s="18"/>
      <c r="K867" s="44"/>
      <c r="L867" s="11"/>
      <c r="M867" s="11"/>
      <c r="N867" s="11"/>
      <c r="O867" s="11"/>
      <c r="P867" s="72"/>
      <c r="Q867" s="72"/>
      <c r="R867" s="49"/>
    </row>
    <row r="868" spans="2:18" s="9" customFormat="1" x14ac:dyDescent="0.2">
      <c r="B868" s="10"/>
      <c r="C868" s="11"/>
      <c r="D868" s="25"/>
      <c r="E868" s="47"/>
      <c r="F868" s="27"/>
      <c r="G868" s="12"/>
      <c r="H868" s="20"/>
      <c r="I868" s="18"/>
      <c r="J868" s="18"/>
      <c r="K868" s="44"/>
      <c r="L868" s="11"/>
      <c r="M868" s="11"/>
      <c r="N868" s="11"/>
      <c r="O868" s="11"/>
      <c r="P868" s="72"/>
      <c r="Q868" s="72"/>
      <c r="R868" s="49"/>
    </row>
    <row r="869" spans="2:18" s="9" customFormat="1" x14ac:dyDescent="0.2">
      <c r="B869" s="10"/>
      <c r="C869" s="11"/>
      <c r="D869" s="25"/>
      <c r="E869" s="47"/>
      <c r="F869" s="27"/>
      <c r="G869" s="12"/>
      <c r="H869" s="20"/>
      <c r="I869" s="18"/>
      <c r="J869" s="18"/>
      <c r="K869" s="44"/>
      <c r="L869" s="11"/>
      <c r="M869" s="11"/>
      <c r="N869" s="11"/>
      <c r="O869" s="11"/>
      <c r="P869" s="72"/>
      <c r="Q869" s="72"/>
      <c r="R869" s="49"/>
    </row>
    <row r="870" spans="2:18" s="9" customFormat="1" x14ac:dyDescent="0.2">
      <c r="B870" s="10"/>
      <c r="C870" s="11"/>
      <c r="D870" s="25"/>
      <c r="E870" s="47"/>
      <c r="F870" s="27"/>
      <c r="G870" s="12"/>
      <c r="H870" s="20"/>
      <c r="I870" s="18"/>
      <c r="J870" s="18"/>
      <c r="K870" s="44"/>
      <c r="L870" s="11"/>
      <c r="M870" s="11"/>
      <c r="N870" s="11"/>
      <c r="O870" s="11"/>
      <c r="P870" s="72"/>
      <c r="Q870" s="72"/>
      <c r="R870" s="49"/>
    </row>
    <row r="871" spans="2:18" s="9" customFormat="1" x14ac:dyDescent="0.2">
      <c r="B871" s="10"/>
      <c r="C871" s="11"/>
      <c r="D871" s="25"/>
      <c r="E871" s="47"/>
      <c r="F871" s="27"/>
      <c r="G871" s="12"/>
      <c r="H871" s="20"/>
      <c r="I871" s="18"/>
      <c r="J871" s="18"/>
      <c r="K871" s="44"/>
      <c r="L871" s="11"/>
      <c r="M871" s="11"/>
      <c r="N871" s="11"/>
      <c r="O871" s="11"/>
      <c r="P871" s="72"/>
      <c r="Q871" s="72"/>
      <c r="R871" s="49"/>
    </row>
    <row r="872" spans="2:18" s="9" customFormat="1" x14ac:dyDescent="0.2">
      <c r="B872" s="10"/>
      <c r="C872" s="11"/>
      <c r="D872" s="25"/>
      <c r="E872" s="47"/>
      <c r="F872" s="27"/>
      <c r="G872" s="12"/>
      <c r="H872" s="20"/>
      <c r="I872" s="18"/>
      <c r="J872" s="18"/>
      <c r="K872" s="44"/>
      <c r="L872" s="11"/>
      <c r="M872" s="11"/>
      <c r="N872" s="11"/>
      <c r="O872" s="11"/>
      <c r="P872" s="72"/>
      <c r="Q872" s="72"/>
      <c r="R872" s="49"/>
    </row>
    <row r="873" spans="2:18" s="9" customFormat="1" x14ac:dyDescent="0.2">
      <c r="B873" s="10"/>
      <c r="C873" s="11"/>
      <c r="D873" s="25"/>
      <c r="E873" s="47"/>
      <c r="F873" s="27"/>
      <c r="G873" s="12"/>
      <c r="H873" s="20"/>
      <c r="I873" s="18"/>
      <c r="J873" s="18"/>
      <c r="K873" s="44"/>
      <c r="L873" s="11"/>
      <c r="M873" s="11"/>
      <c r="N873" s="11"/>
      <c r="O873" s="11"/>
      <c r="P873" s="72"/>
      <c r="Q873" s="72"/>
      <c r="R873" s="49"/>
    </row>
    <row r="874" spans="2:18" s="9" customFormat="1" x14ac:dyDescent="0.2">
      <c r="B874" s="10"/>
      <c r="C874" s="11"/>
      <c r="D874" s="25"/>
      <c r="E874" s="47"/>
      <c r="F874" s="27"/>
      <c r="G874" s="12"/>
      <c r="H874" s="20"/>
      <c r="I874" s="18"/>
      <c r="J874" s="18"/>
      <c r="K874" s="44"/>
      <c r="L874" s="11"/>
      <c r="M874" s="11"/>
      <c r="N874" s="11"/>
      <c r="O874" s="11"/>
      <c r="P874" s="72"/>
      <c r="Q874" s="72"/>
      <c r="R874" s="49"/>
    </row>
    <row r="875" spans="2:18" s="9" customFormat="1" x14ac:dyDescent="0.2">
      <c r="B875" s="10"/>
      <c r="C875" s="11"/>
      <c r="D875" s="25"/>
      <c r="E875" s="47"/>
      <c r="F875" s="27"/>
      <c r="G875" s="12"/>
      <c r="H875" s="20"/>
      <c r="I875" s="18"/>
      <c r="J875" s="18"/>
      <c r="K875" s="44"/>
      <c r="L875" s="11"/>
      <c r="M875" s="11"/>
      <c r="N875" s="11"/>
      <c r="O875" s="11"/>
      <c r="P875" s="72"/>
      <c r="Q875" s="72"/>
      <c r="R875" s="49"/>
    </row>
    <row r="876" spans="2:18" s="9" customFormat="1" x14ac:dyDescent="0.2">
      <c r="B876" s="10"/>
      <c r="C876" s="11"/>
      <c r="D876" s="25"/>
      <c r="E876" s="47"/>
      <c r="F876" s="27"/>
      <c r="G876" s="12"/>
      <c r="H876" s="20"/>
      <c r="I876" s="18"/>
      <c r="J876" s="18"/>
      <c r="K876" s="44"/>
      <c r="L876" s="11"/>
      <c r="M876" s="11"/>
      <c r="N876" s="11"/>
      <c r="O876" s="11"/>
      <c r="P876" s="72"/>
      <c r="Q876" s="72"/>
      <c r="R876" s="49"/>
    </row>
    <row r="877" spans="2:18" s="9" customFormat="1" x14ac:dyDescent="0.2">
      <c r="B877" s="10"/>
      <c r="C877" s="11"/>
      <c r="D877" s="25"/>
      <c r="E877" s="47"/>
      <c r="F877" s="27"/>
      <c r="G877" s="12"/>
      <c r="H877" s="20"/>
      <c r="I877" s="18"/>
      <c r="J877" s="18"/>
      <c r="K877" s="44"/>
      <c r="L877" s="11"/>
      <c r="M877" s="11"/>
      <c r="N877" s="11"/>
      <c r="O877" s="11"/>
      <c r="P877" s="72"/>
      <c r="Q877" s="72"/>
      <c r="R877" s="49"/>
    </row>
    <row r="878" spans="2:18" s="9" customFormat="1" x14ac:dyDescent="0.2">
      <c r="B878" s="10"/>
      <c r="C878" s="11"/>
      <c r="D878" s="25"/>
      <c r="E878" s="47"/>
      <c r="F878" s="27"/>
      <c r="G878" s="12"/>
      <c r="H878" s="20"/>
      <c r="I878" s="18"/>
      <c r="J878" s="18"/>
      <c r="K878" s="44"/>
      <c r="L878" s="11"/>
      <c r="M878" s="11"/>
      <c r="N878" s="11"/>
      <c r="O878" s="11"/>
      <c r="P878" s="72"/>
      <c r="Q878" s="72"/>
      <c r="R878" s="49"/>
    </row>
    <row r="879" spans="2:18" s="9" customFormat="1" x14ac:dyDescent="0.2">
      <c r="B879" s="10"/>
      <c r="C879" s="11"/>
      <c r="D879" s="25"/>
      <c r="E879" s="47"/>
      <c r="F879" s="27"/>
      <c r="G879" s="12"/>
      <c r="H879" s="20"/>
      <c r="I879" s="18"/>
      <c r="J879" s="18"/>
      <c r="K879" s="44"/>
      <c r="L879" s="11"/>
      <c r="M879" s="11"/>
      <c r="N879" s="11"/>
      <c r="O879" s="11"/>
      <c r="P879" s="72"/>
      <c r="Q879" s="72"/>
      <c r="R879" s="49"/>
    </row>
    <row r="880" spans="2:18" s="9" customFormat="1" x14ac:dyDescent="0.2">
      <c r="B880" s="10"/>
      <c r="C880" s="11"/>
      <c r="D880" s="25"/>
      <c r="E880" s="47"/>
      <c r="F880" s="27"/>
      <c r="G880" s="12"/>
      <c r="H880" s="20"/>
      <c r="I880" s="18"/>
      <c r="J880" s="18"/>
      <c r="K880" s="44"/>
      <c r="L880" s="11"/>
      <c r="M880" s="11"/>
      <c r="N880" s="11"/>
      <c r="O880" s="11"/>
      <c r="P880" s="72"/>
      <c r="Q880" s="72"/>
      <c r="R880" s="49"/>
    </row>
    <row r="881" spans="2:18" s="9" customFormat="1" x14ac:dyDescent="0.2">
      <c r="B881" s="10"/>
      <c r="C881" s="11"/>
      <c r="D881" s="25"/>
      <c r="E881" s="47"/>
      <c r="F881" s="27"/>
      <c r="G881" s="12"/>
      <c r="H881" s="20"/>
      <c r="I881" s="18"/>
      <c r="J881" s="18"/>
      <c r="K881" s="44"/>
      <c r="L881" s="11"/>
      <c r="M881" s="11"/>
      <c r="N881" s="11"/>
      <c r="O881" s="11"/>
      <c r="P881" s="72"/>
      <c r="Q881" s="72"/>
      <c r="R881" s="49"/>
    </row>
    <row r="882" spans="2:18" s="9" customFormat="1" x14ac:dyDescent="0.2">
      <c r="B882" s="10"/>
      <c r="C882" s="11"/>
      <c r="D882" s="25"/>
      <c r="E882" s="47"/>
      <c r="F882" s="27"/>
      <c r="G882" s="12"/>
      <c r="H882" s="20"/>
      <c r="I882" s="18"/>
      <c r="J882" s="18"/>
      <c r="K882" s="44"/>
      <c r="L882" s="11"/>
      <c r="M882" s="11"/>
      <c r="N882" s="11"/>
      <c r="O882" s="11"/>
      <c r="P882" s="72"/>
      <c r="Q882" s="72"/>
      <c r="R882" s="49"/>
    </row>
    <row r="883" spans="2:18" s="9" customFormat="1" x14ac:dyDescent="0.2">
      <c r="B883" s="10"/>
      <c r="C883" s="11"/>
      <c r="D883" s="25"/>
      <c r="E883" s="47"/>
      <c r="F883" s="27"/>
      <c r="G883" s="12"/>
      <c r="H883" s="20"/>
      <c r="I883" s="18"/>
      <c r="J883" s="18"/>
      <c r="K883" s="44"/>
      <c r="L883" s="11"/>
      <c r="M883" s="11"/>
      <c r="N883" s="11"/>
      <c r="O883" s="11"/>
      <c r="P883" s="72"/>
      <c r="Q883" s="72"/>
      <c r="R883" s="49"/>
    </row>
    <row r="884" spans="2:18" s="9" customFormat="1" x14ac:dyDescent="0.2">
      <c r="B884" s="10"/>
      <c r="C884" s="11"/>
      <c r="D884" s="25"/>
      <c r="E884" s="47"/>
      <c r="F884" s="27"/>
      <c r="G884" s="12"/>
      <c r="H884" s="20"/>
      <c r="I884" s="18"/>
      <c r="J884" s="18"/>
      <c r="K884" s="44"/>
      <c r="L884" s="11"/>
      <c r="M884" s="11"/>
      <c r="N884" s="11"/>
      <c r="O884" s="11"/>
      <c r="P884" s="72"/>
      <c r="Q884" s="72"/>
      <c r="R884" s="49"/>
    </row>
    <row r="885" spans="2:18" s="9" customFormat="1" x14ac:dyDescent="0.2">
      <c r="B885" s="10"/>
      <c r="C885" s="11"/>
      <c r="D885" s="25"/>
      <c r="E885" s="47"/>
      <c r="F885" s="27"/>
      <c r="G885" s="12"/>
      <c r="H885" s="20"/>
      <c r="I885" s="18"/>
      <c r="J885" s="18"/>
      <c r="K885" s="44"/>
      <c r="L885" s="11"/>
      <c r="M885" s="11"/>
      <c r="N885" s="11"/>
      <c r="O885" s="11"/>
      <c r="P885" s="72"/>
      <c r="Q885" s="72"/>
      <c r="R885" s="49"/>
    </row>
    <row r="886" spans="2:18" s="9" customFormat="1" x14ac:dyDescent="0.2">
      <c r="B886" s="10"/>
      <c r="C886" s="11"/>
      <c r="D886" s="25"/>
      <c r="E886" s="47"/>
      <c r="F886" s="27"/>
      <c r="G886" s="12"/>
      <c r="H886" s="20"/>
      <c r="I886" s="18"/>
      <c r="J886" s="18"/>
      <c r="K886" s="44"/>
      <c r="L886" s="11"/>
      <c r="M886" s="11"/>
      <c r="N886" s="11"/>
      <c r="O886" s="11"/>
      <c r="P886" s="72"/>
      <c r="Q886" s="72"/>
      <c r="R886" s="49"/>
    </row>
    <row r="887" spans="2:18" s="9" customFormat="1" x14ac:dyDescent="0.2">
      <c r="B887" s="10"/>
      <c r="C887" s="11"/>
      <c r="D887" s="25"/>
      <c r="E887" s="47"/>
      <c r="F887" s="27"/>
      <c r="G887" s="12"/>
      <c r="H887" s="20"/>
      <c r="I887" s="18"/>
      <c r="J887" s="18"/>
      <c r="K887" s="44"/>
      <c r="L887" s="11"/>
      <c r="M887" s="11"/>
      <c r="N887" s="11"/>
      <c r="O887" s="11"/>
      <c r="P887" s="72"/>
      <c r="Q887" s="72"/>
      <c r="R887" s="49"/>
    </row>
    <row r="888" spans="2:18" s="9" customFormat="1" x14ac:dyDescent="0.2">
      <c r="B888" s="10"/>
      <c r="C888" s="11"/>
      <c r="D888" s="25"/>
      <c r="E888" s="47"/>
      <c r="F888" s="27"/>
      <c r="G888" s="12"/>
      <c r="H888" s="20"/>
      <c r="I888" s="18"/>
      <c r="J888" s="18"/>
      <c r="K888" s="44"/>
      <c r="L888" s="11"/>
      <c r="M888" s="11"/>
      <c r="N888" s="11"/>
      <c r="O888" s="11"/>
      <c r="P888" s="72"/>
      <c r="Q888" s="72"/>
      <c r="R888" s="49"/>
    </row>
    <row r="889" spans="2:18" s="9" customFormat="1" x14ac:dyDescent="0.2">
      <c r="B889" s="10"/>
      <c r="C889" s="11"/>
      <c r="D889" s="25"/>
      <c r="E889" s="47"/>
      <c r="F889" s="27"/>
      <c r="G889" s="12"/>
      <c r="H889" s="20"/>
      <c r="I889" s="18"/>
      <c r="J889" s="18"/>
      <c r="K889" s="44"/>
      <c r="L889" s="11"/>
      <c r="M889" s="11"/>
      <c r="N889" s="11"/>
      <c r="O889" s="11"/>
      <c r="P889" s="72"/>
      <c r="Q889" s="72"/>
      <c r="R889" s="49"/>
    </row>
    <row r="890" spans="2:18" s="9" customFormat="1" x14ac:dyDescent="0.2">
      <c r="B890" s="10"/>
      <c r="C890" s="11"/>
      <c r="D890" s="25"/>
      <c r="E890" s="47"/>
      <c r="F890" s="27"/>
      <c r="G890" s="12"/>
      <c r="H890" s="20"/>
      <c r="I890" s="18"/>
      <c r="J890" s="18"/>
      <c r="K890" s="44"/>
      <c r="L890" s="11"/>
      <c r="M890" s="11"/>
      <c r="N890" s="11"/>
      <c r="O890" s="11"/>
      <c r="P890" s="72"/>
      <c r="Q890" s="72"/>
      <c r="R890" s="49"/>
    </row>
    <row r="891" spans="2:18" s="9" customFormat="1" x14ac:dyDescent="0.2">
      <c r="B891" s="10"/>
      <c r="C891" s="11"/>
      <c r="D891" s="25"/>
      <c r="E891" s="47"/>
      <c r="F891" s="27"/>
      <c r="G891" s="12"/>
      <c r="H891" s="20"/>
      <c r="I891" s="18"/>
      <c r="J891" s="18"/>
      <c r="K891" s="44"/>
      <c r="L891" s="11"/>
      <c r="M891" s="11"/>
      <c r="N891" s="11"/>
      <c r="O891" s="11"/>
      <c r="P891" s="72"/>
      <c r="Q891" s="72"/>
      <c r="R891" s="49"/>
    </row>
    <row r="892" spans="2:18" s="9" customFormat="1" x14ac:dyDescent="0.2">
      <c r="B892" s="10"/>
      <c r="C892" s="11"/>
      <c r="D892" s="25"/>
      <c r="E892" s="47"/>
      <c r="F892" s="27"/>
      <c r="G892" s="12"/>
      <c r="H892" s="20"/>
      <c r="I892" s="18"/>
      <c r="J892" s="18"/>
      <c r="K892" s="44"/>
      <c r="L892" s="11"/>
      <c r="M892" s="11"/>
      <c r="N892" s="11"/>
      <c r="O892" s="11"/>
      <c r="P892" s="72"/>
      <c r="Q892" s="72"/>
      <c r="R892" s="49"/>
    </row>
    <row r="893" spans="2:18" s="9" customFormat="1" x14ac:dyDescent="0.2">
      <c r="B893" s="10"/>
      <c r="C893" s="11"/>
      <c r="D893" s="25"/>
      <c r="E893" s="47"/>
      <c r="F893" s="27"/>
      <c r="G893" s="12"/>
      <c r="H893" s="20"/>
      <c r="I893" s="18"/>
      <c r="J893" s="18"/>
      <c r="K893" s="44"/>
      <c r="L893" s="11"/>
      <c r="M893" s="11"/>
      <c r="N893" s="11"/>
      <c r="O893" s="11"/>
      <c r="P893" s="72"/>
      <c r="Q893" s="72"/>
      <c r="R893" s="49"/>
    </row>
    <row r="894" spans="2:18" s="9" customFormat="1" x14ac:dyDescent="0.2">
      <c r="B894" s="10"/>
      <c r="C894" s="11"/>
      <c r="D894" s="25"/>
      <c r="E894" s="47"/>
      <c r="F894" s="27"/>
      <c r="G894" s="12"/>
      <c r="H894" s="20"/>
      <c r="I894" s="18"/>
      <c r="J894" s="18"/>
      <c r="K894" s="44"/>
      <c r="L894" s="11"/>
      <c r="M894" s="11"/>
      <c r="N894" s="11"/>
      <c r="O894" s="11"/>
      <c r="P894" s="72"/>
      <c r="Q894" s="72"/>
      <c r="R894" s="49"/>
    </row>
    <row r="895" spans="2:18" s="9" customFormat="1" x14ac:dyDescent="0.2">
      <c r="B895" s="10"/>
      <c r="C895" s="11"/>
      <c r="D895" s="25"/>
      <c r="E895" s="47"/>
      <c r="F895" s="27"/>
      <c r="G895" s="12"/>
      <c r="H895" s="20"/>
      <c r="I895" s="18"/>
      <c r="J895" s="18"/>
      <c r="K895" s="44"/>
      <c r="L895" s="11"/>
      <c r="M895" s="11"/>
      <c r="N895" s="11"/>
      <c r="O895" s="11"/>
      <c r="P895" s="72"/>
      <c r="Q895" s="72"/>
      <c r="R895" s="49"/>
    </row>
    <row r="896" spans="2:18" s="9" customFormat="1" x14ac:dyDescent="0.2">
      <c r="B896" s="10"/>
      <c r="C896" s="11"/>
      <c r="D896" s="25"/>
      <c r="E896" s="47"/>
      <c r="F896" s="27"/>
      <c r="G896" s="12"/>
      <c r="H896" s="20"/>
      <c r="I896" s="18"/>
      <c r="J896" s="18"/>
      <c r="K896" s="44"/>
      <c r="L896" s="11"/>
      <c r="M896" s="11"/>
      <c r="N896" s="11"/>
      <c r="O896" s="11"/>
      <c r="P896" s="72"/>
      <c r="Q896" s="72"/>
      <c r="R896" s="49"/>
    </row>
    <row r="897" spans="2:18" s="9" customFormat="1" x14ac:dyDescent="0.2">
      <c r="B897" s="10"/>
      <c r="C897" s="11"/>
      <c r="D897" s="25"/>
      <c r="E897" s="47"/>
      <c r="F897" s="27"/>
      <c r="G897" s="12"/>
      <c r="H897" s="20"/>
      <c r="I897" s="18"/>
      <c r="J897" s="18"/>
      <c r="K897" s="44"/>
      <c r="L897" s="11"/>
      <c r="M897" s="11"/>
      <c r="N897" s="11"/>
      <c r="O897" s="11"/>
      <c r="P897" s="72"/>
      <c r="Q897" s="72"/>
      <c r="R897" s="49"/>
    </row>
    <row r="898" spans="2:18" s="9" customFormat="1" x14ac:dyDescent="0.2">
      <c r="B898" s="10"/>
      <c r="C898" s="11"/>
      <c r="D898" s="25"/>
      <c r="E898" s="47"/>
      <c r="F898" s="27"/>
      <c r="G898" s="12"/>
      <c r="H898" s="20"/>
      <c r="I898" s="18"/>
      <c r="J898" s="18"/>
      <c r="K898" s="44"/>
      <c r="L898" s="11"/>
      <c r="M898" s="11"/>
      <c r="N898" s="11"/>
      <c r="O898" s="11"/>
      <c r="P898" s="72"/>
      <c r="Q898" s="72"/>
      <c r="R898" s="49"/>
    </row>
    <row r="899" spans="2:18" s="9" customFormat="1" x14ac:dyDescent="0.2">
      <c r="B899" s="10"/>
      <c r="C899" s="11"/>
      <c r="D899" s="25"/>
      <c r="E899" s="47"/>
      <c r="F899" s="27"/>
      <c r="G899" s="12"/>
      <c r="H899" s="20"/>
      <c r="I899" s="18"/>
      <c r="J899" s="18"/>
      <c r="K899" s="44"/>
      <c r="L899" s="11"/>
      <c r="M899" s="11"/>
      <c r="N899" s="11"/>
      <c r="O899" s="11"/>
      <c r="P899" s="72"/>
      <c r="Q899" s="72"/>
      <c r="R899" s="49"/>
    </row>
    <row r="900" spans="2:18" s="9" customFormat="1" x14ac:dyDescent="0.2">
      <c r="B900" s="10"/>
      <c r="C900" s="11"/>
      <c r="D900" s="25"/>
      <c r="E900" s="47"/>
      <c r="F900" s="27"/>
      <c r="G900" s="12"/>
      <c r="H900" s="20"/>
      <c r="I900" s="18"/>
      <c r="J900" s="18"/>
      <c r="K900" s="44"/>
      <c r="L900" s="11"/>
      <c r="M900" s="11"/>
      <c r="N900" s="11"/>
      <c r="O900" s="11"/>
      <c r="P900" s="72"/>
      <c r="Q900" s="72"/>
      <c r="R900" s="49"/>
    </row>
    <row r="901" spans="2:18" s="9" customFormat="1" x14ac:dyDescent="0.2">
      <c r="B901" s="10"/>
      <c r="C901" s="11"/>
      <c r="D901" s="25"/>
      <c r="E901" s="47"/>
      <c r="F901" s="27"/>
      <c r="G901" s="12"/>
      <c r="H901" s="20"/>
      <c r="I901" s="18"/>
      <c r="J901" s="18"/>
      <c r="K901" s="44"/>
      <c r="L901" s="11"/>
      <c r="M901" s="11"/>
      <c r="N901" s="11"/>
      <c r="O901" s="11"/>
      <c r="P901" s="72"/>
      <c r="Q901" s="72"/>
      <c r="R901" s="49"/>
    </row>
    <row r="902" spans="2:18" s="9" customFormat="1" x14ac:dyDescent="0.2">
      <c r="B902" s="10"/>
      <c r="C902" s="11"/>
      <c r="D902" s="25"/>
      <c r="E902" s="47"/>
      <c r="F902" s="27"/>
      <c r="G902" s="12"/>
      <c r="H902" s="20"/>
      <c r="I902" s="18"/>
      <c r="J902" s="18"/>
      <c r="K902" s="44"/>
      <c r="L902" s="11"/>
      <c r="M902" s="11"/>
      <c r="N902" s="11"/>
      <c r="O902" s="11"/>
      <c r="P902" s="72"/>
      <c r="Q902" s="72"/>
      <c r="R902" s="49"/>
    </row>
    <row r="903" spans="2:18" s="9" customFormat="1" x14ac:dyDescent="0.2">
      <c r="B903" s="10"/>
      <c r="C903" s="11"/>
      <c r="D903" s="25"/>
      <c r="E903" s="47"/>
      <c r="F903" s="27"/>
      <c r="G903" s="12"/>
      <c r="H903" s="20"/>
      <c r="I903" s="18"/>
      <c r="J903" s="18"/>
      <c r="K903" s="44"/>
      <c r="L903" s="11"/>
      <c r="M903" s="11"/>
      <c r="N903" s="11"/>
      <c r="O903" s="11"/>
      <c r="P903" s="72"/>
      <c r="Q903" s="72"/>
      <c r="R903" s="49"/>
    </row>
    <row r="904" spans="2:18" s="9" customFormat="1" x14ac:dyDescent="0.2">
      <c r="B904" s="10"/>
      <c r="C904" s="11"/>
      <c r="D904" s="25"/>
      <c r="E904" s="47"/>
      <c r="F904" s="27"/>
      <c r="G904" s="12"/>
      <c r="H904" s="20"/>
      <c r="I904" s="18"/>
      <c r="J904" s="18"/>
      <c r="K904" s="44"/>
      <c r="L904" s="11"/>
      <c r="M904" s="11"/>
      <c r="N904" s="11"/>
      <c r="O904" s="11"/>
      <c r="P904" s="72"/>
      <c r="Q904" s="72"/>
      <c r="R904" s="49"/>
    </row>
    <row r="905" spans="2:18" s="9" customFormat="1" x14ac:dyDescent="0.2">
      <c r="B905" s="10"/>
      <c r="C905" s="11"/>
      <c r="D905" s="25"/>
      <c r="E905" s="47"/>
      <c r="F905" s="27"/>
      <c r="G905" s="12"/>
      <c r="H905" s="20"/>
      <c r="I905" s="18"/>
      <c r="J905" s="18"/>
      <c r="K905" s="44"/>
      <c r="L905" s="11"/>
      <c r="M905" s="11"/>
      <c r="N905" s="11"/>
      <c r="O905" s="11"/>
      <c r="P905" s="72"/>
      <c r="Q905" s="72"/>
      <c r="R905" s="49"/>
    </row>
    <row r="906" spans="2:18" s="9" customFormat="1" x14ac:dyDescent="0.2">
      <c r="B906" s="10"/>
      <c r="C906" s="11"/>
      <c r="D906" s="25"/>
      <c r="E906" s="47"/>
      <c r="F906" s="27"/>
      <c r="G906" s="12"/>
      <c r="H906" s="20"/>
      <c r="I906" s="18"/>
      <c r="J906" s="18"/>
      <c r="K906" s="44"/>
      <c r="L906" s="11"/>
      <c r="M906" s="11"/>
      <c r="N906" s="11"/>
      <c r="O906" s="11"/>
      <c r="P906" s="72"/>
      <c r="Q906" s="72"/>
      <c r="R906" s="49"/>
    </row>
    <row r="907" spans="2:18" s="9" customFormat="1" x14ac:dyDescent="0.2">
      <c r="B907" s="10"/>
      <c r="C907" s="11"/>
      <c r="D907" s="25"/>
      <c r="E907" s="47"/>
      <c r="F907" s="27"/>
      <c r="G907" s="12"/>
      <c r="H907" s="20"/>
      <c r="I907" s="18"/>
      <c r="J907" s="18"/>
      <c r="K907" s="44"/>
      <c r="L907" s="11"/>
      <c r="M907" s="11"/>
      <c r="N907" s="11"/>
      <c r="O907" s="11"/>
      <c r="P907" s="72"/>
      <c r="Q907" s="72"/>
      <c r="R907" s="49"/>
    </row>
    <row r="908" spans="2:18" s="9" customFormat="1" x14ac:dyDescent="0.2">
      <c r="B908" s="10"/>
      <c r="C908" s="11"/>
      <c r="D908" s="25"/>
      <c r="E908" s="47"/>
      <c r="F908" s="27"/>
      <c r="G908" s="12"/>
      <c r="H908" s="20"/>
      <c r="I908" s="18"/>
      <c r="J908" s="18"/>
      <c r="K908" s="44"/>
      <c r="L908" s="11"/>
      <c r="M908" s="11"/>
      <c r="N908" s="11"/>
      <c r="O908" s="11"/>
      <c r="P908" s="72"/>
      <c r="Q908" s="72"/>
      <c r="R908" s="49"/>
    </row>
    <row r="909" spans="2:18" s="9" customFormat="1" x14ac:dyDescent="0.2">
      <c r="B909" s="10"/>
      <c r="C909" s="11"/>
      <c r="D909" s="25"/>
      <c r="E909" s="47"/>
      <c r="F909" s="27"/>
      <c r="G909" s="12"/>
      <c r="H909" s="20"/>
      <c r="I909" s="18"/>
      <c r="J909" s="18"/>
      <c r="K909" s="44"/>
      <c r="L909" s="11"/>
      <c r="M909" s="11"/>
      <c r="N909" s="11"/>
      <c r="O909" s="11"/>
      <c r="P909" s="72"/>
      <c r="Q909" s="72"/>
      <c r="R909" s="49"/>
    </row>
    <row r="910" spans="2:18" s="9" customFormat="1" x14ac:dyDescent="0.2">
      <c r="B910" s="10"/>
      <c r="C910" s="11"/>
      <c r="D910" s="25"/>
      <c r="E910" s="47"/>
      <c r="F910" s="27"/>
      <c r="G910" s="12"/>
      <c r="H910" s="20"/>
      <c r="I910" s="18"/>
      <c r="J910" s="18"/>
      <c r="K910" s="44"/>
      <c r="L910" s="11"/>
      <c r="M910" s="11"/>
      <c r="N910" s="11"/>
      <c r="O910" s="11"/>
      <c r="P910" s="72"/>
      <c r="Q910" s="72"/>
      <c r="R910" s="49"/>
    </row>
    <row r="911" spans="2:18" s="9" customFormat="1" x14ac:dyDescent="0.2">
      <c r="B911" s="10"/>
      <c r="C911" s="11"/>
      <c r="D911" s="25"/>
      <c r="E911" s="47"/>
      <c r="F911" s="27"/>
      <c r="G911" s="12"/>
      <c r="H911" s="20"/>
      <c r="I911" s="18"/>
      <c r="J911" s="18"/>
      <c r="K911" s="44"/>
      <c r="L911" s="11"/>
      <c r="M911" s="11"/>
      <c r="N911" s="11"/>
      <c r="O911" s="11"/>
      <c r="P911" s="72"/>
      <c r="Q911" s="72"/>
      <c r="R911" s="49"/>
    </row>
    <row r="912" spans="2:18" s="9" customFormat="1" x14ac:dyDescent="0.2">
      <c r="B912" s="10"/>
      <c r="C912" s="11"/>
      <c r="D912" s="25"/>
      <c r="E912" s="47"/>
      <c r="F912" s="27"/>
      <c r="G912" s="12"/>
      <c r="H912" s="20"/>
      <c r="I912" s="18"/>
      <c r="J912" s="18"/>
      <c r="K912" s="44"/>
      <c r="L912" s="11"/>
      <c r="M912" s="11"/>
      <c r="N912" s="11"/>
      <c r="O912" s="11"/>
      <c r="P912" s="72"/>
      <c r="Q912" s="72"/>
      <c r="R912" s="49"/>
    </row>
    <row r="913" spans="2:18" s="9" customFormat="1" x14ac:dyDescent="0.2">
      <c r="B913" s="10"/>
      <c r="C913" s="11"/>
      <c r="D913" s="25"/>
      <c r="E913" s="47"/>
      <c r="F913" s="27"/>
      <c r="G913" s="12"/>
      <c r="H913" s="20"/>
      <c r="I913" s="18"/>
      <c r="J913" s="18"/>
      <c r="K913" s="44"/>
      <c r="L913" s="11"/>
      <c r="M913" s="11"/>
      <c r="N913" s="11"/>
      <c r="O913" s="11"/>
      <c r="P913" s="72"/>
      <c r="Q913" s="72"/>
      <c r="R913" s="49"/>
    </row>
    <row r="914" spans="2:18" s="9" customFormat="1" x14ac:dyDescent="0.2">
      <c r="B914" s="10"/>
      <c r="C914" s="11"/>
      <c r="D914" s="25"/>
      <c r="E914" s="47"/>
      <c r="F914" s="27"/>
      <c r="G914" s="12"/>
      <c r="H914" s="20"/>
      <c r="I914" s="18"/>
      <c r="J914" s="18"/>
      <c r="K914" s="44"/>
      <c r="L914" s="11"/>
      <c r="M914" s="11"/>
      <c r="N914" s="11"/>
      <c r="O914" s="11"/>
      <c r="P914" s="72"/>
      <c r="Q914" s="72"/>
      <c r="R914" s="49"/>
    </row>
    <row r="915" spans="2:18" s="9" customFormat="1" x14ac:dyDescent="0.2">
      <c r="B915" s="10"/>
      <c r="C915" s="11"/>
      <c r="D915" s="25"/>
      <c r="E915" s="47"/>
      <c r="F915" s="27"/>
      <c r="G915" s="12"/>
      <c r="H915" s="20"/>
      <c r="I915" s="18"/>
      <c r="J915" s="18"/>
      <c r="K915" s="44"/>
      <c r="L915" s="11"/>
      <c r="M915" s="11"/>
      <c r="N915" s="11"/>
      <c r="O915" s="11"/>
      <c r="P915" s="72"/>
      <c r="Q915" s="72"/>
      <c r="R915" s="49"/>
    </row>
    <row r="916" spans="2:18" s="9" customFormat="1" x14ac:dyDescent="0.2">
      <c r="B916" s="10"/>
      <c r="C916" s="11"/>
      <c r="D916" s="25"/>
      <c r="E916" s="47"/>
      <c r="F916" s="27"/>
      <c r="G916" s="12"/>
      <c r="H916" s="20"/>
      <c r="I916" s="18"/>
      <c r="J916" s="18"/>
      <c r="K916" s="44"/>
      <c r="L916" s="11"/>
      <c r="M916" s="11"/>
      <c r="N916" s="11"/>
      <c r="O916" s="11"/>
      <c r="P916" s="72"/>
      <c r="Q916" s="72"/>
      <c r="R916" s="49"/>
    </row>
    <row r="917" spans="2:18" s="9" customFormat="1" x14ac:dyDescent="0.2">
      <c r="B917" s="10"/>
      <c r="C917" s="11"/>
      <c r="D917" s="25"/>
      <c r="E917" s="47"/>
      <c r="F917" s="27"/>
      <c r="G917" s="12"/>
      <c r="H917" s="20"/>
      <c r="I917" s="18"/>
      <c r="J917" s="18"/>
      <c r="K917" s="44"/>
      <c r="L917" s="11"/>
      <c r="M917" s="11"/>
      <c r="N917" s="11"/>
      <c r="O917" s="11"/>
      <c r="P917" s="72"/>
      <c r="Q917" s="72"/>
      <c r="R917" s="49"/>
    </row>
    <row r="918" spans="2:18" s="9" customFormat="1" x14ac:dyDescent="0.2">
      <c r="B918" s="10"/>
      <c r="C918" s="11"/>
      <c r="D918" s="25"/>
      <c r="E918" s="47"/>
      <c r="F918" s="27"/>
      <c r="G918" s="12"/>
      <c r="H918" s="20"/>
      <c r="I918" s="18"/>
      <c r="J918" s="18"/>
      <c r="K918" s="44"/>
      <c r="L918" s="11"/>
      <c r="M918" s="11"/>
      <c r="N918" s="11"/>
      <c r="O918" s="11"/>
      <c r="P918" s="72"/>
      <c r="Q918" s="72"/>
      <c r="R918" s="49"/>
    </row>
    <row r="919" spans="2:18" s="9" customFormat="1" x14ac:dyDescent="0.2">
      <c r="B919" s="10"/>
      <c r="C919" s="11"/>
      <c r="D919" s="25"/>
      <c r="E919" s="47"/>
      <c r="F919" s="27"/>
      <c r="G919" s="12"/>
      <c r="H919" s="20"/>
      <c r="I919" s="18"/>
      <c r="J919" s="18"/>
      <c r="K919" s="44"/>
      <c r="L919" s="11"/>
      <c r="M919" s="11"/>
      <c r="N919" s="11"/>
      <c r="O919" s="11"/>
      <c r="P919" s="72"/>
      <c r="Q919" s="72"/>
      <c r="R919" s="49"/>
    </row>
    <row r="920" spans="2:18" s="9" customFormat="1" x14ac:dyDescent="0.2">
      <c r="B920" s="10"/>
      <c r="C920" s="11"/>
      <c r="D920" s="25"/>
      <c r="E920" s="47"/>
      <c r="F920" s="27"/>
      <c r="G920" s="12"/>
      <c r="H920" s="20"/>
      <c r="I920" s="18"/>
      <c r="J920" s="18"/>
      <c r="K920" s="44"/>
      <c r="L920" s="11"/>
      <c r="M920" s="11"/>
      <c r="N920" s="11"/>
      <c r="O920" s="11"/>
      <c r="P920" s="72"/>
      <c r="Q920" s="72"/>
      <c r="R920" s="49"/>
    </row>
    <row r="921" spans="2:18" s="9" customFormat="1" x14ac:dyDescent="0.2">
      <c r="B921" s="10"/>
      <c r="C921" s="11"/>
      <c r="D921" s="25"/>
      <c r="E921" s="47"/>
      <c r="F921" s="27"/>
      <c r="G921" s="12"/>
      <c r="H921" s="20"/>
      <c r="I921" s="18"/>
      <c r="J921" s="18"/>
      <c r="K921" s="44"/>
      <c r="L921" s="11"/>
      <c r="M921" s="11"/>
      <c r="N921" s="11"/>
      <c r="O921" s="11"/>
      <c r="P921" s="72"/>
      <c r="Q921" s="72"/>
      <c r="R921" s="49"/>
    </row>
    <row r="922" spans="2:18" s="9" customFormat="1" x14ac:dyDescent="0.2">
      <c r="B922" s="10"/>
      <c r="C922" s="11"/>
      <c r="D922" s="25"/>
      <c r="E922" s="47"/>
      <c r="F922" s="27"/>
      <c r="G922" s="12"/>
      <c r="H922" s="20"/>
      <c r="I922" s="18"/>
      <c r="J922" s="18"/>
      <c r="K922" s="44"/>
      <c r="L922" s="11"/>
      <c r="M922" s="11"/>
      <c r="N922" s="11"/>
      <c r="O922" s="11"/>
      <c r="P922" s="72"/>
      <c r="Q922" s="72"/>
      <c r="R922" s="49"/>
    </row>
    <row r="923" spans="2:18" s="9" customFormat="1" x14ac:dyDescent="0.2">
      <c r="B923" s="10"/>
      <c r="C923" s="11"/>
      <c r="D923" s="25"/>
      <c r="E923" s="47"/>
      <c r="F923" s="27"/>
      <c r="G923" s="12"/>
      <c r="H923" s="20"/>
      <c r="I923" s="18"/>
      <c r="J923" s="18"/>
      <c r="K923" s="44"/>
      <c r="L923" s="11"/>
      <c r="M923" s="11"/>
      <c r="N923" s="11"/>
      <c r="O923" s="11"/>
      <c r="P923" s="72"/>
      <c r="Q923" s="72"/>
      <c r="R923" s="49"/>
    </row>
    <row r="924" spans="2:18" s="9" customFormat="1" x14ac:dyDescent="0.2">
      <c r="B924" s="10"/>
      <c r="C924" s="11"/>
      <c r="D924" s="25"/>
      <c r="E924" s="47"/>
      <c r="F924" s="27"/>
      <c r="G924" s="12"/>
      <c r="H924" s="20"/>
      <c r="I924" s="18"/>
      <c r="J924" s="18"/>
      <c r="K924" s="44"/>
      <c r="L924" s="11"/>
      <c r="M924" s="11"/>
      <c r="N924" s="11"/>
      <c r="O924" s="11"/>
      <c r="P924" s="72"/>
      <c r="Q924" s="72"/>
      <c r="R924" s="49"/>
    </row>
    <row r="925" spans="2:18" s="9" customFormat="1" x14ac:dyDescent="0.2">
      <c r="B925" s="10"/>
      <c r="C925" s="11"/>
      <c r="D925" s="25"/>
      <c r="E925" s="47"/>
      <c r="F925" s="27"/>
      <c r="G925" s="12"/>
      <c r="H925" s="20"/>
      <c r="I925" s="18"/>
      <c r="J925" s="18"/>
      <c r="K925" s="44"/>
      <c r="L925" s="11"/>
      <c r="M925" s="11"/>
      <c r="N925" s="11"/>
      <c r="O925" s="11"/>
      <c r="P925" s="72"/>
      <c r="Q925" s="72"/>
      <c r="R925" s="49"/>
    </row>
    <row r="926" spans="2:18" s="9" customFormat="1" x14ac:dyDescent="0.2">
      <c r="B926" s="10"/>
      <c r="C926" s="11"/>
      <c r="D926" s="25"/>
      <c r="E926" s="47"/>
      <c r="F926" s="27"/>
      <c r="G926" s="12"/>
      <c r="H926" s="20"/>
      <c r="I926" s="18"/>
      <c r="J926" s="18"/>
      <c r="K926" s="44"/>
      <c r="L926" s="11"/>
      <c r="M926" s="11"/>
      <c r="N926" s="11"/>
      <c r="O926" s="11"/>
      <c r="P926" s="72"/>
      <c r="Q926" s="72"/>
      <c r="R926" s="49"/>
    </row>
    <row r="927" spans="2:18" s="9" customFormat="1" x14ac:dyDescent="0.2">
      <c r="B927" s="10"/>
      <c r="C927" s="11"/>
      <c r="D927" s="25"/>
      <c r="E927" s="47"/>
      <c r="F927" s="27"/>
      <c r="G927" s="12"/>
      <c r="H927" s="20"/>
      <c r="I927" s="18"/>
      <c r="J927" s="18"/>
      <c r="K927" s="44"/>
      <c r="L927" s="11"/>
      <c r="M927" s="11"/>
      <c r="N927" s="11"/>
      <c r="O927" s="11"/>
      <c r="P927" s="72"/>
      <c r="Q927" s="72"/>
      <c r="R927" s="49"/>
    </row>
    <row r="928" spans="2:18" s="9" customFormat="1" x14ac:dyDescent="0.2">
      <c r="B928" s="10"/>
      <c r="C928" s="11"/>
      <c r="D928" s="25"/>
      <c r="E928" s="47"/>
      <c r="F928" s="27"/>
      <c r="G928" s="12"/>
      <c r="H928" s="20"/>
      <c r="I928" s="18"/>
      <c r="J928" s="18"/>
      <c r="K928" s="44"/>
      <c r="L928" s="11"/>
      <c r="M928" s="11"/>
      <c r="N928" s="11"/>
      <c r="O928" s="11"/>
      <c r="P928" s="72"/>
      <c r="Q928" s="72"/>
      <c r="R928" s="49"/>
    </row>
    <row r="929" spans="2:18" s="9" customFormat="1" x14ac:dyDescent="0.2">
      <c r="B929" s="10"/>
      <c r="C929" s="11"/>
      <c r="D929" s="25"/>
      <c r="E929" s="47"/>
      <c r="F929" s="27"/>
      <c r="G929" s="12"/>
      <c r="H929" s="20"/>
      <c r="I929" s="18"/>
      <c r="J929" s="18"/>
      <c r="K929" s="44"/>
      <c r="L929" s="11"/>
      <c r="M929" s="11"/>
      <c r="N929" s="11"/>
      <c r="O929" s="11"/>
      <c r="P929" s="72"/>
      <c r="Q929" s="72"/>
      <c r="R929" s="49"/>
    </row>
    <row r="930" spans="2:18" s="9" customFormat="1" x14ac:dyDescent="0.2">
      <c r="B930" s="10"/>
      <c r="C930" s="11"/>
      <c r="D930" s="25"/>
      <c r="E930" s="47"/>
      <c r="F930" s="27"/>
      <c r="G930" s="12"/>
      <c r="H930" s="20"/>
      <c r="I930" s="18"/>
      <c r="J930" s="18"/>
      <c r="K930" s="44"/>
      <c r="L930" s="11"/>
      <c r="M930" s="11"/>
      <c r="N930" s="11"/>
      <c r="O930" s="11"/>
      <c r="P930" s="72"/>
      <c r="Q930" s="72"/>
      <c r="R930" s="49"/>
    </row>
    <row r="931" spans="2:18" s="9" customFormat="1" x14ac:dyDescent="0.2">
      <c r="B931" s="10"/>
      <c r="C931" s="11"/>
      <c r="D931" s="25"/>
      <c r="E931" s="47"/>
      <c r="F931" s="27"/>
      <c r="G931" s="12"/>
      <c r="H931" s="20"/>
      <c r="I931" s="18"/>
      <c r="J931" s="18"/>
      <c r="K931" s="44"/>
      <c r="L931" s="11"/>
      <c r="M931" s="11"/>
      <c r="N931" s="11"/>
      <c r="O931" s="11"/>
      <c r="P931" s="72"/>
      <c r="Q931" s="72"/>
      <c r="R931" s="49"/>
    </row>
    <row r="932" spans="2:18" s="9" customFormat="1" x14ac:dyDescent="0.2">
      <c r="B932" s="10"/>
      <c r="C932" s="11"/>
      <c r="D932" s="25"/>
      <c r="E932" s="47"/>
      <c r="F932" s="27"/>
      <c r="G932" s="12"/>
      <c r="H932" s="20"/>
      <c r="I932" s="18"/>
      <c r="J932" s="18"/>
      <c r="K932" s="44"/>
      <c r="L932" s="11"/>
      <c r="M932" s="11"/>
      <c r="N932" s="11"/>
      <c r="O932" s="11"/>
      <c r="P932" s="72"/>
      <c r="Q932" s="72"/>
      <c r="R932" s="49"/>
    </row>
    <row r="933" spans="2:18" s="9" customFormat="1" x14ac:dyDescent="0.2">
      <c r="B933" s="10"/>
      <c r="C933" s="11"/>
      <c r="D933" s="25"/>
      <c r="E933" s="47"/>
      <c r="F933" s="27"/>
      <c r="G933" s="12"/>
      <c r="H933" s="20"/>
      <c r="I933" s="18"/>
      <c r="J933" s="18"/>
      <c r="K933" s="44"/>
      <c r="L933" s="11"/>
      <c r="M933" s="11"/>
      <c r="N933" s="11"/>
      <c r="O933" s="11"/>
      <c r="P933" s="72"/>
      <c r="Q933" s="72"/>
      <c r="R933" s="49"/>
    </row>
    <row r="934" spans="2:18" s="9" customFormat="1" x14ac:dyDescent="0.2">
      <c r="B934" s="10"/>
      <c r="C934" s="11"/>
      <c r="D934" s="25"/>
      <c r="E934" s="47"/>
      <c r="F934" s="27"/>
      <c r="G934" s="12"/>
      <c r="H934" s="20"/>
      <c r="I934" s="18"/>
      <c r="J934" s="18"/>
      <c r="K934" s="44"/>
      <c r="L934" s="11"/>
      <c r="M934" s="11"/>
      <c r="N934" s="11"/>
      <c r="O934" s="11"/>
      <c r="P934" s="72"/>
      <c r="Q934" s="72"/>
      <c r="R934" s="49"/>
    </row>
    <row r="935" spans="2:18" s="9" customFormat="1" x14ac:dyDescent="0.2">
      <c r="B935" s="10"/>
      <c r="C935" s="11"/>
      <c r="D935" s="25"/>
      <c r="E935" s="47"/>
      <c r="F935" s="27"/>
      <c r="G935" s="12"/>
      <c r="H935" s="20"/>
      <c r="I935" s="18"/>
      <c r="J935" s="18"/>
      <c r="K935" s="44"/>
      <c r="L935" s="11"/>
      <c r="M935" s="11"/>
      <c r="N935" s="11"/>
      <c r="O935" s="11"/>
      <c r="P935" s="72"/>
      <c r="Q935" s="72"/>
      <c r="R935" s="49"/>
    </row>
    <row r="936" spans="2:18" s="9" customFormat="1" x14ac:dyDescent="0.2">
      <c r="B936" s="10"/>
      <c r="C936" s="11"/>
      <c r="D936" s="25"/>
      <c r="E936" s="47"/>
      <c r="F936" s="27"/>
      <c r="G936" s="12"/>
      <c r="H936" s="20"/>
      <c r="I936" s="18"/>
      <c r="J936" s="18"/>
      <c r="K936" s="44"/>
      <c r="L936" s="11"/>
      <c r="M936" s="11"/>
      <c r="N936" s="11"/>
      <c r="O936" s="11"/>
      <c r="P936" s="72"/>
      <c r="Q936" s="72"/>
      <c r="R936" s="49"/>
    </row>
    <row r="937" spans="2:18" s="9" customFormat="1" x14ac:dyDescent="0.2">
      <c r="B937" s="10"/>
      <c r="C937" s="11"/>
      <c r="D937" s="25"/>
      <c r="E937" s="47"/>
      <c r="F937" s="27"/>
      <c r="G937" s="12"/>
      <c r="H937" s="20"/>
      <c r="I937" s="18"/>
      <c r="J937" s="18"/>
      <c r="K937" s="44"/>
      <c r="L937" s="11"/>
      <c r="M937" s="11"/>
      <c r="N937" s="11"/>
      <c r="O937" s="11"/>
      <c r="P937" s="72"/>
      <c r="Q937" s="72"/>
      <c r="R937" s="49"/>
    </row>
    <row r="938" spans="2:18" s="9" customFormat="1" x14ac:dyDescent="0.2">
      <c r="B938" s="10"/>
      <c r="C938" s="11"/>
      <c r="D938" s="25"/>
      <c r="E938" s="47"/>
      <c r="F938" s="27"/>
      <c r="G938" s="12"/>
      <c r="H938" s="20"/>
      <c r="I938" s="18"/>
      <c r="J938" s="18"/>
      <c r="K938" s="44"/>
      <c r="L938" s="11"/>
      <c r="M938" s="11"/>
      <c r="N938" s="11"/>
      <c r="O938" s="11"/>
      <c r="P938" s="72"/>
      <c r="Q938" s="72"/>
      <c r="R938" s="49"/>
    </row>
    <row r="939" spans="2:18" s="9" customFormat="1" x14ac:dyDescent="0.2">
      <c r="B939" s="10"/>
      <c r="C939" s="11"/>
      <c r="D939" s="25"/>
      <c r="E939" s="47"/>
      <c r="F939" s="27"/>
      <c r="G939" s="12"/>
      <c r="H939" s="20"/>
      <c r="I939" s="18"/>
      <c r="J939" s="18"/>
      <c r="K939" s="44"/>
      <c r="L939" s="11"/>
      <c r="M939" s="11"/>
      <c r="N939" s="11"/>
      <c r="O939" s="11"/>
      <c r="P939" s="72"/>
      <c r="Q939" s="72"/>
      <c r="R939" s="49"/>
    </row>
    <row r="940" spans="2:18" s="9" customFormat="1" x14ac:dyDescent="0.2">
      <c r="B940" s="10"/>
      <c r="C940" s="11"/>
      <c r="D940" s="25"/>
      <c r="E940" s="47"/>
      <c r="F940" s="27"/>
      <c r="G940" s="12"/>
      <c r="H940" s="20"/>
      <c r="I940" s="18"/>
      <c r="J940" s="18"/>
      <c r="K940" s="44"/>
      <c r="L940" s="11"/>
      <c r="M940" s="11"/>
      <c r="N940" s="11"/>
      <c r="O940" s="11"/>
      <c r="P940" s="72"/>
      <c r="Q940" s="72"/>
      <c r="R940" s="49"/>
    </row>
    <row r="941" spans="2:18" s="9" customFormat="1" x14ac:dyDescent="0.2">
      <c r="B941" s="10"/>
      <c r="C941" s="11"/>
      <c r="D941" s="25"/>
      <c r="E941" s="47"/>
      <c r="F941" s="27"/>
      <c r="G941" s="12"/>
      <c r="H941" s="20"/>
      <c r="I941" s="18"/>
      <c r="J941" s="18"/>
      <c r="K941" s="44"/>
      <c r="L941" s="11"/>
      <c r="M941" s="11"/>
      <c r="N941" s="11"/>
      <c r="O941" s="11"/>
      <c r="P941" s="72"/>
      <c r="Q941" s="72"/>
      <c r="R941" s="49"/>
    </row>
    <row r="942" spans="2:18" s="9" customFormat="1" x14ac:dyDescent="0.2">
      <c r="B942" s="10"/>
      <c r="C942" s="11"/>
      <c r="D942" s="25"/>
      <c r="E942" s="47"/>
      <c r="F942" s="27"/>
      <c r="G942" s="12"/>
      <c r="H942" s="20"/>
      <c r="I942" s="18"/>
      <c r="J942" s="18"/>
      <c r="K942" s="44"/>
      <c r="L942" s="11"/>
      <c r="M942" s="11"/>
      <c r="N942" s="11"/>
      <c r="O942" s="11"/>
      <c r="P942" s="72"/>
      <c r="Q942" s="72"/>
      <c r="R942" s="49"/>
    </row>
    <row r="943" spans="2:18" s="9" customFormat="1" x14ac:dyDescent="0.2">
      <c r="B943" s="10"/>
      <c r="C943" s="11"/>
      <c r="D943" s="25"/>
      <c r="E943" s="47"/>
      <c r="F943" s="27"/>
      <c r="G943" s="12"/>
      <c r="H943" s="20"/>
      <c r="I943" s="18"/>
      <c r="J943" s="18"/>
      <c r="K943" s="44"/>
      <c r="L943" s="11"/>
      <c r="M943" s="11"/>
      <c r="N943" s="11"/>
      <c r="O943" s="11"/>
      <c r="P943" s="72"/>
      <c r="Q943" s="72"/>
      <c r="R943" s="49"/>
    </row>
    <row r="944" spans="2:18" s="9" customFormat="1" x14ac:dyDescent="0.2">
      <c r="B944" s="10"/>
      <c r="C944" s="11"/>
      <c r="D944" s="25"/>
      <c r="E944" s="47"/>
      <c r="F944" s="27"/>
      <c r="G944" s="12"/>
      <c r="H944" s="20"/>
      <c r="I944" s="18"/>
      <c r="J944" s="18"/>
      <c r="K944" s="44"/>
      <c r="L944" s="11"/>
      <c r="M944" s="11"/>
      <c r="N944" s="11"/>
      <c r="O944" s="11"/>
      <c r="P944" s="72"/>
      <c r="Q944" s="72"/>
      <c r="R944" s="49"/>
    </row>
    <row r="945" spans="2:18" s="9" customFormat="1" x14ac:dyDescent="0.2">
      <c r="B945" s="10"/>
      <c r="C945" s="11"/>
      <c r="D945" s="25"/>
      <c r="E945" s="47"/>
      <c r="F945" s="27"/>
      <c r="G945" s="12"/>
      <c r="H945" s="20"/>
      <c r="I945" s="18"/>
      <c r="J945" s="18"/>
      <c r="K945" s="44"/>
      <c r="L945" s="11"/>
      <c r="M945" s="11"/>
      <c r="N945" s="11"/>
      <c r="O945" s="11"/>
      <c r="P945" s="72"/>
      <c r="Q945" s="72"/>
      <c r="R945" s="49"/>
    </row>
    <row r="946" spans="2:18" s="9" customFormat="1" x14ac:dyDescent="0.2">
      <c r="B946" s="10"/>
      <c r="C946" s="11"/>
      <c r="D946" s="25"/>
      <c r="E946" s="47"/>
      <c r="F946" s="27"/>
      <c r="G946" s="12"/>
      <c r="H946" s="20"/>
      <c r="I946" s="18"/>
      <c r="J946" s="18"/>
      <c r="K946" s="44"/>
      <c r="L946" s="11"/>
      <c r="M946" s="11"/>
      <c r="N946" s="11"/>
      <c r="O946" s="11"/>
      <c r="P946" s="72"/>
      <c r="Q946" s="72"/>
      <c r="R946" s="49"/>
    </row>
    <row r="947" spans="2:18" s="9" customFormat="1" x14ac:dyDescent="0.2">
      <c r="B947" s="10"/>
      <c r="C947" s="11"/>
      <c r="D947" s="25"/>
      <c r="E947" s="47"/>
      <c r="F947" s="27"/>
      <c r="G947" s="12"/>
      <c r="H947" s="20"/>
      <c r="I947" s="18"/>
      <c r="J947" s="18"/>
      <c r="K947" s="44"/>
      <c r="L947" s="11"/>
      <c r="M947" s="11"/>
      <c r="N947" s="11"/>
      <c r="O947" s="11"/>
      <c r="P947" s="72"/>
      <c r="Q947" s="72"/>
      <c r="R947" s="49"/>
    </row>
    <row r="948" spans="2:18" s="9" customFormat="1" x14ac:dyDescent="0.2">
      <c r="B948" s="10"/>
      <c r="C948" s="11"/>
      <c r="D948" s="25"/>
      <c r="E948" s="47"/>
      <c r="F948" s="27"/>
      <c r="G948" s="12"/>
      <c r="H948" s="20"/>
      <c r="I948" s="18"/>
      <c r="J948" s="18"/>
      <c r="K948" s="44"/>
      <c r="L948" s="11"/>
      <c r="M948" s="11"/>
      <c r="N948" s="11"/>
      <c r="O948" s="11"/>
      <c r="P948" s="72"/>
      <c r="Q948" s="72"/>
      <c r="R948" s="49"/>
    </row>
    <row r="949" spans="2:18" s="9" customFormat="1" x14ac:dyDescent="0.2">
      <c r="B949" s="10"/>
      <c r="C949" s="11"/>
      <c r="D949" s="25"/>
      <c r="E949" s="47"/>
      <c r="F949" s="27"/>
      <c r="G949" s="12"/>
      <c r="H949" s="20"/>
      <c r="I949" s="18"/>
      <c r="J949" s="18"/>
      <c r="K949" s="44"/>
      <c r="L949" s="11"/>
      <c r="M949" s="11"/>
      <c r="N949" s="11"/>
      <c r="O949" s="11"/>
      <c r="P949" s="72"/>
      <c r="Q949" s="72"/>
      <c r="R949" s="49"/>
    </row>
    <row r="950" spans="2:18" s="9" customFormat="1" x14ac:dyDescent="0.2">
      <c r="B950" s="10"/>
      <c r="C950" s="11"/>
      <c r="D950" s="25"/>
      <c r="E950" s="47"/>
      <c r="F950" s="27"/>
      <c r="G950" s="12"/>
      <c r="H950" s="20"/>
      <c r="I950" s="18"/>
      <c r="J950" s="18"/>
      <c r="K950" s="44"/>
      <c r="L950" s="11"/>
      <c r="M950" s="11"/>
      <c r="N950" s="11"/>
      <c r="O950" s="11"/>
      <c r="P950" s="72"/>
      <c r="Q950" s="72"/>
      <c r="R950" s="49"/>
    </row>
    <row r="951" spans="2:18" s="9" customFormat="1" x14ac:dyDescent="0.2">
      <c r="B951" s="10"/>
      <c r="C951" s="11"/>
      <c r="D951" s="25"/>
      <c r="E951" s="47"/>
      <c r="F951" s="27"/>
      <c r="G951" s="12"/>
      <c r="H951" s="20"/>
      <c r="I951" s="18"/>
      <c r="J951" s="18"/>
      <c r="K951" s="44"/>
      <c r="L951" s="11"/>
      <c r="M951" s="11"/>
      <c r="N951" s="11"/>
      <c r="O951" s="11"/>
      <c r="P951" s="72"/>
      <c r="Q951" s="72"/>
      <c r="R951" s="49"/>
    </row>
    <row r="952" spans="2:18" s="9" customFormat="1" x14ac:dyDescent="0.2">
      <c r="B952" s="10"/>
      <c r="C952" s="11"/>
      <c r="D952" s="25"/>
      <c r="E952" s="47"/>
      <c r="F952" s="27"/>
      <c r="G952" s="12"/>
      <c r="H952" s="20"/>
      <c r="I952" s="18"/>
      <c r="J952" s="18"/>
      <c r="K952" s="44"/>
      <c r="L952" s="11"/>
      <c r="M952" s="11"/>
      <c r="N952" s="11"/>
      <c r="O952" s="11"/>
      <c r="P952" s="72"/>
      <c r="Q952" s="72"/>
      <c r="R952" s="49"/>
    </row>
    <row r="953" spans="2:18" s="9" customFormat="1" x14ac:dyDescent="0.2">
      <c r="B953" s="10"/>
      <c r="C953" s="11"/>
      <c r="D953" s="25"/>
      <c r="E953" s="47"/>
      <c r="F953" s="27"/>
      <c r="G953" s="12"/>
      <c r="H953" s="20"/>
      <c r="I953" s="18"/>
      <c r="J953" s="18"/>
      <c r="K953" s="44"/>
      <c r="L953" s="11"/>
      <c r="M953" s="11"/>
      <c r="N953" s="11"/>
      <c r="O953" s="11"/>
      <c r="P953" s="72"/>
      <c r="Q953" s="72"/>
      <c r="R953" s="49"/>
    </row>
    <row r="954" spans="2:18" s="9" customFormat="1" x14ac:dyDescent="0.2">
      <c r="B954" s="10"/>
      <c r="C954" s="11"/>
      <c r="D954" s="25"/>
      <c r="E954" s="47"/>
      <c r="F954" s="27"/>
      <c r="G954" s="12"/>
      <c r="H954" s="20"/>
      <c r="I954" s="18"/>
      <c r="J954" s="18"/>
      <c r="K954" s="44"/>
      <c r="L954" s="11"/>
      <c r="M954" s="11"/>
      <c r="N954" s="11"/>
      <c r="O954" s="11"/>
      <c r="P954" s="72"/>
      <c r="Q954" s="72"/>
      <c r="R954" s="49"/>
    </row>
    <row r="955" spans="2:18" s="9" customFormat="1" x14ac:dyDescent="0.2">
      <c r="B955" s="10"/>
      <c r="C955" s="11"/>
      <c r="D955" s="25"/>
      <c r="E955" s="47"/>
      <c r="F955" s="27"/>
      <c r="G955" s="12"/>
      <c r="H955" s="20"/>
      <c r="I955" s="18"/>
      <c r="J955" s="18"/>
      <c r="K955" s="44"/>
      <c r="L955" s="11"/>
      <c r="M955" s="11"/>
      <c r="N955" s="11"/>
      <c r="O955" s="11"/>
      <c r="P955" s="72"/>
      <c r="Q955" s="72"/>
      <c r="R955" s="49"/>
    </row>
    <row r="956" spans="2:18" s="9" customFormat="1" x14ac:dyDescent="0.2">
      <c r="B956" s="10"/>
      <c r="C956" s="11"/>
      <c r="D956" s="25"/>
      <c r="E956" s="47"/>
      <c r="F956" s="27"/>
      <c r="G956" s="12"/>
      <c r="H956" s="20"/>
      <c r="I956" s="18"/>
      <c r="J956" s="18"/>
      <c r="K956" s="44"/>
      <c r="L956" s="11"/>
      <c r="M956" s="11"/>
      <c r="N956" s="11"/>
      <c r="O956" s="11"/>
      <c r="P956" s="72"/>
      <c r="Q956" s="72"/>
      <c r="R956" s="49"/>
    </row>
    <row r="957" spans="2:18" s="9" customFormat="1" x14ac:dyDescent="0.2">
      <c r="B957" s="10"/>
      <c r="C957" s="11"/>
      <c r="D957" s="25"/>
      <c r="E957" s="47"/>
      <c r="F957" s="27"/>
      <c r="G957" s="12"/>
      <c r="H957" s="20"/>
      <c r="I957" s="18"/>
      <c r="J957" s="18"/>
      <c r="K957" s="44"/>
      <c r="L957" s="11"/>
      <c r="M957" s="11"/>
      <c r="N957" s="11"/>
      <c r="O957" s="11"/>
      <c r="P957" s="72"/>
      <c r="Q957" s="72"/>
      <c r="R957" s="49"/>
    </row>
    <row r="958" spans="2:18" s="9" customFormat="1" x14ac:dyDescent="0.2">
      <c r="B958" s="10"/>
      <c r="C958" s="11"/>
      <c r="D958" s="25"/>
      <c r="E958" s="47"/>
      <c r="F958" s="27"/>
      <c r="G958" s="12"/>
      <c r="H958" s="20"/>
      <c r="I958" s="18"/>
      <c r="J958" s="18"/>
      <c r="K958" s="44"/>
      <c r="L958" s="11"/>
      <c r="M958" s="11"/>
      <c r="N958" s="11"/>
      <c r="O958" s="11"/>
      <c r="P958" s="72"/>
      <c r="Q958" s="72"/>
      <c r="R958" s="49"/>
    </row>
    <row r="959" spans="2:18" s="9" customFormat="1" x14ac:dyDescent="0.2">
      <c r="B959" s="10"/>
      <c r="C959" s="11"/>
      <c r="D959" s="25"/>
      <c r="E959" s="47"/>
      <c r="F959" s="27"/>
      <c r="G959" s="12"/>
      <c r="H959" s="20"/>
      <c r="I959" s="18"/>
      <c r="J959" s="18"/>
      <c r="K959" s="44"/>
      <c r="L959" s="11"/>
      <c r="M959" s="11"/>
      <c r="N959" s="11"/>
      <c r="O959" s="11"/>
      <c r="P959" s="72"/>
      <c r="Q959" s="72"/>
      <c r="R959" s="49"/>
    </row>
    <row r="960" spans="2:18" s="9" customFormat="1" x14ac:dyDescent="0.2">
      <c r="B960" s="10"/>
      <c r="C960" s="11"/>
      <c r="D960" s="25"/>
      <c r="E960" s="47"/>
      <c r="F960" s="27"/>
      <c r="G960" s="12"/>
      <c r="H960" s="20"/>
      <c r="I960" s="18"/>
      <c r="J960" s="18"/>
      <c r="K960" s="44"/>
      <c r="L960" s="11"/>
      <c r="M960" s="11"/>
      <c r="N960" s="11"/>
      <c r="O960" s="11"/>
      <c r="P960" s="72"/>
      <c r="Q960" s="72"/>
      <c r="R960" s="49"/>
    </row>
    <row r="961" spans="2:18" s="9" customFormat="1" x14ac:dyDescent="0.2">
      <c r="B961" s="10"/>
      <c r="C961" s="11"/>
      <c r="D961" s="25"/>
      <c r="E961" s="47"/>
      <c r="F961" s="27"/>
      <c r="G961" s="12"/>
      <c r="H961" s="20"/>
      <c r="I961" s="18"/>
      <c r="J961" s="18"/>
      <c r="K961" s="44"/>
      <c r="L961" s="11"/>
      <c r="M961" s="11"/>
      <c r="N961" s="11"/>
      <c r="O961" s="11"/>
      <c r="P961" s="72"/>
      <c r="Q961" s="72"/>
      <c r="R961" s="49"/>
    </row>
    <row r="962" spans="2:18" s="9" customFormat="1" x14ac:dyDescent="0.2">
      <c r="B962" s="10"/>
      <c r="C962" s="11"/>
      <c r="D962" s="25"/>
      <c r="E962" s="47"/>
      <c r="F962" s="27"/>
      <c r="G962" s="12"/>
      <c r="H962" s="20"/>
      <c r="I962" s="18"/>
      <c r="J962" s="18"/>
      <c r="K962" s="44"/>
      <c r="L962" s="11"/>
      <c r="M962" s="11"/>
      <c r="N962" s="11"/>
      <c r="O962" s="11"/>
      <c r="P962" s="72"/>
      <c r="Q962" s="72"/>
      <c r="R962" s="49"/>
    </row>
    <row r="963" spans="2:18" s="9" customFormat="1" x14ac:dyDescent="0.2">
      <c r="B963" s="10"/>
      <c r="C963" s="11"/>
      <c r="D963" s="25"/>
      <c r="E963" s="47"/>
      <c r="F963" s="27"/>
      <c r="G963" s="12"/>
      <c r="H963" s="20"/>
      <c r="I963" s="18"/>
      <c r="J963" s="18"/>
      <c r="K963" s="44"/>
      <c r="L963" s="11"/>
      <c r="M963" s="11"/>
      <c r="N963" s="11"/>
      <c r="O963" s="11"/>
      <c r="P963" s="72"/>
      <c r="Q963" s="72"/>
      <c r="R963" s="49"/>
    </row>
    <row r="964" spans="2:18" s="9" customFormat="1" x14ac:dyDescent="0.2">
      <c r="B964" s="10"/>
      <c r="C964" s="11"/>
      <c r="D964" s="25"/>
      <c r="E964" s="47"/>
      <c r="F964" s="27"/>
      <c r="G964" s="12"/>
      <c r="H964" s="20"/>
      <c r="I964" s="18"/>
      <c r="J964" s="18"/>
      <c r="K964" s="44"/>
      <c r="L964" s="11"/>
      <c r="M964" s="11"/>
      <c r="N964" s="11"/>
      <c r="O964" s="11"/>
      <c r="P964" s="72"/>
      <c r="Q964" s="72"/>
      <c r="R964" s="49"/>
    </row>
    <row r="965" spans="2:18" s="9" customFormat="1" x14ac:dyDescent="0.2">
      <c r="B965" s="10"/>
      <c r="C965" s="11"/>
      <c r="D965" s="25"/>
      <c r="E965" s="47"/>
      <c r="F965" s="27"/>
      <c r="G965" s="12"/>
      <c r="H965" s="20"/>
      <c r="I965" s="18"/>
      <c r="J965" s="18"/>
      <c r="K965" s="44"/>
      <c r="L965" s="11"/>
      <c r="M965" s="11"/>
      <c r="N965" s="11"/>
      <c r="O965" s="11"/>
      <c r="P965" s="72"/>
      <c r="Q965" s="72"/>
      <c r="R965" s="49"/>
    </row>
    <row r="966" spans="2:18" s="9" customFormat="1" x14ac:dyDescent="0.2">
      <c r="B966" s="10"/>
      <c r="C966" s="11"/>
      <c r="D966" s="25"/>
      <c r="E966" s="47"/>
      <c r="F966" s="27"/>
      <c r="G966" s="12"/>
      <c r="H966" s="20"/>
      <c r="I966" s="18"/>
      <c r="J966" s="18"/>
      <c r="K966" s="44"/>
      <c r="L966" s="11"/>
      <c r="M966" s="11"/>
      <c r="N966" s="11"/>
      <c r="O966" s="11"/>
      <c r="P966" s="72"/>
      <c r="Q966" s="72"/>
      <c r="R966" s="49"/>
    </row>
    <row r="967" spans="2:18" s="9" customFormat="1" x14ac:dyDescent="0.2">
      <c r="B967" s="10"/>
      <c r="C967" s="11"/>
      <c r="D967" s="25"/>
      <c r="E967" s="47"/>
      <c r="F967" s="27"/>
      <c r="G967" s="12"/>
      <c r="H967" s="20"/>
      <c r="I967" s="18"/>
      <c r="J967" s="18"/>
      <c r="K967" s="44"/>
      <c r="L967" s="11"/>
      <c r="M967" s="11"/>
      <c r="N967" s="11"/>
      <c r="O967" s="11"/>
      <c r="P967" s="72"/>
      <c r="Q967" s="72"/>
      <c r="R967" s="49"/>
    </row>
    <row r="968" spans="2:18" s="9" customFormat="1" x14ac:dyDescent="0.2">
      <c r="B968" s="10"/>
      <c r="C968" s="11"/>
      <c r="D968" s="25"/>
      <c r="E968" s="47"/>
      <c r="F968" s="27"/>
      <c r="G968" s="12"/>
      <c r="H968" s="20"/>
      <c r="I968" s="18"/>
      <c r="J968" s="18"/>
      <c r="K968" s="44"/>
      <c r="L968" s="11"/>
      <c r="M968" s="11"/>
      <c r="N968" s="11"/>
      <c r="O968" s="11"/>
      <c r="P968" s="72"/>
      <c r="Q968" s="72"/>
      <c r="R968" s="49"/>
    </row>
    <row r="969" spans="2:18" s="9" customFormat="1" x14ac:dyDescent="0.2">
      <c r="B969" s="10"/>
      <c r="C969" s="11"/>
      <c r="D969" s="25"/>
      <c r="E969" s="47"/>
      <c r="F969" s="27"/>
      <c r="G969" s="12"/>
      <c r="H969" s="20"/>
      <c r="I969" s="18"/>
      <c r="J969" s="18"/>
      <c r="K969" s="44"/>
      <c r="L969" s="11"/>
      <c r="M969" s="11"/>
      <c r="N969" s="11"/>
      <c r="O969" s="11"/>
      <c r="P969" s="72"/>
      <c r="Q969" s="72"/>
      <c r="R969" s="49"/>
    </row>
    <row r="970" spans="2:18" s="9" customFormat="1" x14ac:dyDescent="0.2">
      <c r="B970" s="10"/>
      <c r="C970" s="11"/>
      <c r="D970" s="25"/>
      <c r="E970" s="47"/>
      <c r="F970" s="27"/>
      <c r="G970" s="12"/>
      <c r="H970" s="20"/>
      <c r="I970" s="18"/>
      <c r="J970" s="18"/>
      <c r="K970" s="44"/>
      <c r="L970" s="11"/>
      <c r="M970" s="11"/>
      <c r="N970" s="11"/>
      <c r="O970" s="11"/>
      <c r="P970" s="72"/>
      <c r="Q970" s="72"/>
      <c r="R970" s="49"/>
    </row>
    <row r="971" spans="2:18" s="9" customFormat="1" x14ac:dyDescent="0.2">
      <c r="B971" s="10"/>
      <c r="C971" s="11"/>
      <c r="D971" s="25"/>
      <c r="E971" s="47"/>
      <c r="F971" s="27"/>
      <c r="G971" s="12"/>
      <c r="H971" s="20"/>
      <c r="I971" s="18"/>
      <c r="J971" s="18"/>
      <c r="K971" s="44"/>
      <c r="L971" s="11"/>
      <c r="M971" s="11"/>
      <c r="N971" s="11"/>
      <c r="O971" s="11"/>
      <c r="P971" s="72"/>
      <c r="Q971" s="72"/>
      <c r="R971" s="49"/>
    </row>
    <row r="972" spans="2:18" s="9" customFormat="1" x14ac:dyDescent="0.2">
      <c r="B972" s="10"/>
      <c r="C972" s="11"/>
      <c r="D972" s="25"/>
      <c r="E972" s="47"/>
      <c r="F972" s="27"/>
      <c r="G972" s="12"/>
      <c r="H972" s="20"/>
      <c r="I972" s="18"/>
      <c r="J972" s="18"/>
      <c r="K972" s="44"/>
      <c r="L972" s="11"/>
      <c r="M972" s="11"/>
      <c r="N972" s="11"/>
      <c r="O972" s="11"/>
      <c r="P972" s="72"/>
      <c r="Q972" s="72"/>
      <c r="R972" s="49"/>
    </row>
    <row r="973" spans="2:18" s="9" customFormat="1" x14ac:dyDescent="0.2">
      <c r="B973" s="10"/>
      <c r="C973" s="11"/>
      <c r="D973" s="25"/>
      <c r="E973" s="47"/>
      <c r="F973" s="27"/>
      <c r="G973" s="12"/>
      <c r="H973" s="20"/>
      <c r="I973" s="18"/>
      <c r="J973" s="18"/>
      <c r="K973" s="44"/>
      <c r="L973" s="11"/>
      <c r="M973" s="11"/>
      <c r="N973" s="11"/>
      <c r="O973" s="11"/>
      <c r="P973" s="72"/>
      <c r="Q973" s="72"/>
      <c r="R973" s="49"/>
    </row>
    <row r="974" spans="2:18" s="9" customFormat="1" x14ac:dyDescent="0.2">
      <c r="B974" s="10"/>
      <c r="C974" s="11"/>
      <c r="D974" s="25"/>
      <c r="E974" s="47"/>
      <c r="F974" s="27"/>
      <c r="G974" s="12"/>
      <c r="H974" s="20"/>
      <c r="I974" s="18"/>
      <c r="J974" s="18"/>
      <c r="K974" s="44"/>
      <c r="L974" s="11"/>
      <c r="M974" s="11"/>
      <c r="N974" s="11"/>
      <c r="O974" s="11"/>
      <c r="P974" s="72"/>
      <c r="Q974" s="72"/>
      <c r="R974" s="49"/>
    </row>
    <row r="975" spans="2:18" s="9" customFormat="1" x14ac:dyDescent="0.2">
      <c r="B975" s="10"/>
      <c r="C975" s="11"/>
      <c r="D975" s="25"/>
      <c r="E975" s="47"/>
      <c r="F975" s="27"/>
      <c r="G975" s="12"/>
      <c r="H975" s="20"/>
      <c r="I975" s="18"/>
      <c r="J975" s="18"/>
      <c r="K975" s="44"/>
      <c r="L975" s="11"/>
      <c r="M975" s="11"/>
      <c r="N975" s="11"/>
      <c r="O975" s="11"/>
      <c r="P975" s="72"/>
      <c r="Q975" s="72"/>
      <c r="R975" s="49"/>
    </row>
    <row r="976" spans="2:18" s="9" customFormat="1" x14ac:dyDescent="0.2">
      <c r="B976" s="10"/>
      <c r="C976" s="11"/>
      <c r="D976" s="25"/>
      <c r="E976" s="47"/>
      <c r="F976" s="27"/>
      <c r="G976" s="12"/>
      <c r="H976" s="20"/>
      <c r="I976" s="18"/>
      <c r="J976" s="18"/>
      <c r="K976" s="44"/>
      <c r="L976" s="11"/>
      <c r="M976" s="11"/>
      <c r="N976" s="11"/>
      <c r="O976" s="11"/>
      <c r="P976" s="72"/>
      <c r="Q976" s="72"/>
      <c r="R976" s="49"/>
    </row>
    <row r="977" spans="2:18" s="9" customFormat="1" x14ac:dyDescent="0.2">
      <c r="B977" s="10"/>
      <c r="C977" s="11"/>
      <c r="D977" s="25"/>
      <c r="E977" s="47"/>
      <c r="F977" s="27"/>
      <c r="G977" s="12"/>
      <c r="H977" s="20"/>
      <c r="I977" s="18"/>
      <c r="J977" s="18"/>
      <c r="K977" s="44"/>
      <c r="L977" s="11"/>
      <c r="M977" s="11"/>
      <c r="N977" s="11"/>
      <c r="O977" s="11"/>
      <c r="P977" s="72"/>
      <c r="Q977" s="72"/>
      <c r="R977" s="49"/>
    </row>
    <row r="978" spans="2:18" s="9" customFormat="1" x14ac:dyDescent="0.2">
      <c r="B978" s="10"/>
      <c r="C978" s="11"/>
      <c r="D978" s="25"/>
      <c r="E978" s="47"/>
      <c r="F978" s="27"/>
      <c r="G978" s="12"/>
      <c r="H978" s="20"/>
      <c r="I978" s="18"/>
      <c r="J978" s="18"/>
      <c r="K978" s="44"/>
      <c r="L978" s="11"/>
      <c r="M978" s="11"/>
      <c r="N978" s="11"/>
      <c r="O978" s="11"/>
      <c r="P978" s="72"/>
      <c r="Q978" s="72"/>
      <c r="R978" s="49"/>
    </row>
    <row r="979" spans="2:18" s="9" customFormat="1" x14ac:dyDescent="0.2">
      <c r="B979" s="10"/>
      <c r="C979" s="11"/>
      <c r="D979" s="25"/>
      <c r="E979" s="47"/>
      <c r="F979" s="27"/>
      <c r="G979" s="12"/>
      <c r="H979" s="20"/>
      <c r="I979" s="18"/>
      <c r="J979" s="18"/>
      <c r="K979" s="44"/>
      <c r="L979" s="11"/>
      <c r="M979" s="11"/>
      <c r="N979" s="11"/>
      <c r="O979" s="11"/>
      <c r="P979" s="72"/>
      <c r="Q979" s="72"/>
      <c r="R979" s="49"/>
    </row>
    <row r="980" spans="2:18" s="9" customFormat="1" x14ac:dyDescent="0.2">
      <c r="B980" s="10"/>
      <c r="C980" s="11"/>
      <c r="D980" s="25"/>
      <c r="E980" s="47"/>
      <c r="F980" s="27"/>
      <c r="G980" s="12"/>
      <c r="H980" s="20"/>
      <c r="I980" s="18"/>
      <c r="J980" s="18"/>
      <c r="K980" s="44"/>
      <c r="L980" s="11"/>
      <c r="M980" s="11"/>
      <c r="N980" s="11"/>
      <c r="O980" s="11"/>
      <c r="P980" s="72"/>
      <c r="Q980" s="72"/>
      <c r="R980" s="49"/>
    </row>
    <row r="981" spans="2:18" s="9" customFormat="1" x14ac:dyDescent="0.2">
      <c r="B981" s="10"/>
      <c r="C981" s="11"/>
      <c r="D981" s="25"/>
      <c r="E981" s="47"/>
      <c r="F981" s="27"/>
      <c r="G981" s="12"/>
      <c r="H981" s="20"/>
      <c r="I981" s="18"/>
      <c r="J981" s="18"/>
      <c r="K981" s="44"/>
      <c r="L981" s="11"/>
      <c r="M981" s="11"/>
      <c r="N981" s="11"/>
      <c r="O981" s="11"/>
      <c r="P981" s="72"/>
      <c r="Q981" s="72"/>
      <c r="R981" s="49"/>
    </row>
    <row r="982" spans="2:18" s="9" customFormat="1" x14ac:dyDescent="0.2">
      <c r="B982" s="10"/>
      <c r="C982" s="11"/>
      <c r="D982" s="25"/>
      <c r="E982" s="47"/>
      <c r="F982" s="27"/>
      <c r="G982" s="12"/>
      <c r="H982" s="20"/>
      <c r="I982" s="18"/>
      <c r="J982" s="18"/>
      <c r="K982" s="44"/>
      <c r="L982" s="11"/>
      <c r="M982" s="11"/>
      <c r="N982" s="11"/>
      <c r="O982" s="11"/>
      <c r="P982" s="72"/>
      <c r="Q982" s="72"/>
      <c r="R982" s="49"/>
    </row>
    <row r="983" spans="2:18" s="9" customFormat="1" x14ac:dyDescent="0.2">
      <c r="B983" s="10"/>
      <c r="C983" s="11"/>
      <c r="D983" s="25"/>
      <c r="E983" s="47"/>
      <c r="F983" s="27"/>
      <c r="G983" s="12"/>
      <c r="H983" s="20"/>
      <c r="I983" s="18"/>
      <c r="J983" s="18"/>
      <c r="K983" s="44"/>
      <c r="L983" s="11"/>
      <c r="M983" s="11"/>
      <c r="N983" s="11"/>
      <c r="O983" s="11"/>
      <c r="P983" s="72"/>
      <c r="Q983" s="72"/>
      <c r="R983" s="49"/>
    </row>
    <row r="984" spans="2:18" s="9" customFormat="1" x14ac:dyDescent="0.2">
      <c r="B984" s="10"/>
      <c r="C984" s="11"/>
      <c r="D984" s="25"/>
      <c r="E984" s="47"/>
      <c r="F984" s="27"/>
      <c r="G984" s="12"/>
      <c r="H984" s="20"/>
      <c r="I984" s="18"/>
      <c r="J984" s="18"/>
      <c r="K984" s="44"/>
      <c r="L984" s="11"/>
      <c r="M984" s="11"/>
      <c r="N984" s="11"/>
      <c r="O984" s="11"/>
      <c r="P984" s="72"/>
      <c r="Q984" s="72"/>
      <c r="R984" s="49"/>
    </row>
    <row r="985" spans="2:18" s="9" customFormat="1" x14ac:dyDescent="0.2">
      <c r="B985" s="10"/>
      <c r="C985" s="11"/>
      <c r="D985" s="25"/>
      <c r="E985" s="47"/>
      <c r="F985" s="27"/>
      <c r="G985" s="12"/>
      <c r="H985" s="20"/>
      <c r="I985" s="18"/>
      <c r="J985" s="18"/>
      <c r="K985" s="44"/>
      <c r="L985" s="11"/>
      <c r="M985" s="11"/>
      <c r="N985" s="11"/>
      <c r="O985" s="11"/>
      <c r="P985" s="72"/>
      <c r="Q985" s="72"/>
      <c r="R985" s="49"/>
    </row>
    <row r="986" spans="2:18" s="9" customFormat="1" x14ac:dyDescent="0.2">
      <c r="B986" s="10"/>
      <c r="C986" s="11"/>
      <c r="D986" s="25"/>
      <c r="E986" s="47"/>
      <c r="F986" s="27"/>
      <c r="G986" s="12"/>
      <c r="H986" s="20"/>
      <c r="I986" s="18"/>
      <c r="J986" s="18"/>
      <c r="K986" s="44"/>
      <c r="L986" s="11"/>
      <c r="M986" s="11"/>
      <c r="N986" s="11"/>
      <c r="O986" s="11"/>
      <c r="P986" s="72"/>
      <c r="Q986" s="72"/>
      <c r="R986" s="49"/>
    </row>
    <row r="987" spans="2:18" s="9" customFormat="1" x14ac:dyDescent="0.2">
      <c r="B987" s="10"/>
      <c r="C987" s="11"/>
      <c r="D987" s="25"/>
      <c r="E987" s="47"/>
      <c r="F987" s="27"/>
      <c r="G987" s="12"/>
      <c r="H987" s="20"/>
      <c r="I987" s="18"/>
      <c r="J987" s="18"/>
      <c r="K987" s="44"/>
      <c r="L987" s="11"/>
      <c r="M987" s="11"/>
      <c r="N987" s="11"/>
      <c r="O987" s="11"/>
      <c r="P987" s="72"/>
      <c r="Q987" s="72"/>
      <c r="R987" s="49"/>
    </row>
    <row r="988" spans="2:18" s="9" customFormat="1" x14ac:dyDescent="0.2">
      <c r="B988" s="10"/>
      <c r="C988" s="11"/>
      <c r="D988" s="25"/>
      <c r="E988" s="47"/>
      <c r="F988" s="27"/>
      <c r="G988" s="12"/>
      <c r="H988" s="20"/>
      <c r="I988" s="18"/>
      <c r="J988" s="18"/>
      <c r="K988" s="44"/>
      <c r="L988" s="11"/>
      <c r="M988" s="11"/>
      <c r="N988" s="11"/>
      <c r="O988" s="11"/>
      <c r="P988" s="72"/>
      <c r="Q988" s="72"/>
      <c r="R988" s="49"/>
    </row>
    <row r="989" spans="2:18" s="9" customFormat="1" x14ac:dyDescent="0.2">
      <c r="B989" s="10"/>
      <c r="C989" s="11"/>
      <c r="D989" s="25"/>
      <c r="E989" s="47"/>
      <c r="F989" s="27"/>
      <c r="G989" s="12"/>
      <c r="H989" s="20"/>
      <c r="I989" s="18"/>
      <c r="J989" s="18"/>
      <c r="K989" s="44"/>
      <c r="L989" s="11"/>
      <c r="M989" s="11"/>
      <c r="N989" s="11"/>
      <c r="O989" s="11"/>
      <c r="P989" s="72"/>
      <c r="Q989" s="72"/>
      <c r="R989" s="49"/>
    </row>
    <row r="990" spans="2:18" s="9" customFormat="1" x14ac:dyDescent="0.2">
      <c r="B990" s="10"/>
      <c r="C990" s="11"/>
      <c r="D990" s="25"/>
      <c r="E990" s="47"/>
      <c r="F990" s="27"/>
      <c r="G990" s="12"/>
      <c r="H990" s="20"/>
      <c r="I990" s="18"/>
      <c r="J990" s="18"/>
      <c r="K990" s="44"/>
      <c r="L990" s="11"/>
      <c r="M990" s="11"/>
      <c r="N990" s="11"/>
      <c r="O990" s="11"/>
      <c r="P990" s="72"/>
      <c r="Q990" s="72"/>
      <c r="R990" s="49"/>
    </row>
    <row r="991" spans="2:18" s="9" customFormat="1" x14ac:dyDescent="0.2">
      <c r="B991" s="10"/>
      <c r="C991" s="11"/>
      <c r="D991" s="25"/>
      <c r="E991" s="47"/>
      <c r="F991" s="27"/>
      <c r="G991" s="12"/>
      <c r="H991" s="20"/>
      <c r="I991" s="18"/>
      <c r="J991" s="18"/>
      <c r="K991" s="44"/>
      <c r="L991" s="11"/>
      <c r="M991" s="11"/>
      <c r="N991" s="11"/>
      <c r="O991" s="11"/>
      <c r="P991" s="72"/>
      <c r="Q991" s="72"/>
      <c r="R991" s="49"/>
    </row>
    <row r="992" spans="2:18" s="9" customFormat="1" x14ac:dyDescent="0.2">
      <c r="B992" s="10"/>
      <c r="C992" s="11"/>
      <c r="D992" s="25"/>
      <c r="E992" s="47"/>
      <c r="F992" s="27"/>
      <c r="G992" s="12"/>
      <c r="H992" s="20"/>
      <c r="I992" s="18"/>
      <c r="J992" s="18"/>
      <c r="K992" s="44"/>
      <c r="L992" s="11"/>
      <c r="M992" s="11"/>
      <c r="N992" s="11"/>
      <c r="O992" s="11"/>
      <c r="P992" s="72"/>
      <c r="Q992" s="72"/>
      <c r="R992" s="49"/>
    </row>
    <row r="993" spans="2:18" s="9" customFormat="1" x14ac:dyDescent="0.2">
      <c r="B993" s="10"/>
      <c r="C993" s="11"/>
      <c r="D993" s="25"/>
      <c r="E993" s="47"/>
      <c r="F993" s="27"/>
      <c r="G993" s="12"/>
      <c r="H993" s="20"/>
      <c r="I993" s="18"/>
      <c r="J993" s="18"/>
      <c r="K993" s="44"/>
      <c r="L993" s="11"/>
      <c r="M993" s="11"/>
      <c r="N993" s="11"/>
      <c r="O993" s="11"/>
      <c r="P993" s="72"/>
      <c r="Q993" s="72"/>
      <c r="R993" s="49"/>
    </row>
    <row r="994" spans="2:18" s="9" customFormat="1" x14ac:dyDescent="0.2">
      <c r="B994" s="10"/>
      <c r="C994" s="11"/>
      <c r="D994" s="25"/>
      <c r="E994" s="47"/>
      <c r="F994" s="27"/>
      <c r="G994" s="12"/>
      <c r="H994" s="20"/>
      <c r="I994" s="18"/>
      <c r="J994" s="18"/>
      <c r="K994" s="44"/>
      <c r="L994" s="11"/>
      <c r="M994" s="11"/>
      <c r="N994" s="11"/>
      <c r="O994" s="11"/>
      <c r="P994" s="72"/>
      <c r="Q994" s="72"/>
      <c r="R994" s="49"/>
    </row>
    <row r="995" spans="2:18" s="9" customFormat="1" x14ac:dyDescent="0.2">
      <c r="B995" s="10"/>
      <c r="C995" s="11"/>
      <c r="D995" s="25"/>
      <c r="E995" s="47"/>
      <c r="F995" s="27"/>
      <c r="G995" s="12"/>
      <c r="H995" s="20"/>
      <c r="I995" s="18"/>
      <c r="J995" s="18"/>
      <c r="K995" s="44"/>
      <c r="L995" s="11"/>
      <c r="M995" s="11"/>
      <c r="N995" s="11"/>
      <c r="O995" s="11"/>
      <c r="P995" s="72"/>
      <c r="Q995" s="72"/>
      <c r="R995" s="49"/>
    </row>
    <row r="996" spans="2:18" s="9" customFormat="1" x14ac:dyDescent="0.2">
      <c r="B996" s="10"/>
      <c r="C996" s="11"/>
      <c r="D996" s="25"/>
      <c r="E996" s="47"/>
      <c r="F996" s="27"/>
      <c r="G996" s="12"/>
      <c r="H996" s="20"/>
      <c r="I996" s="18"/>
      <c r="J996" s="18"/>
      <c r="K996" s="44"/>
      <c r="L996" s="11"/>
      <c r="M996" s="11"/>
      <c r="N996" s="11"/>
      <c r="O996" s="11"/>
      <c r="P996" s="72"/>
      <c r="Q996" s="72"/>
      <c r="R996" s="49"/>
    </row>
    <row r="997" spans="2:18" s="9" customFormat="1" x14ac:dyDescent="0.2">
      <c r="B997" s="10"/>
      <c r="C997" s="11"/>
      <c r="D997" s="25"/>
      <c r="E997" s="47"/>
      <c r="F997" s="27"/>
      <c r="G997" s="12"/>
      <c r="H997" s="20"/>
      <c r="I997" s="18"/>
      <c r="J997" s="18"/>
      <c r="K997" s="44"/>
      <c r="L997" s="11"/>
      <c r="M997" s="11"/>
      <c r="N997" s="11"/>
      <c r="O997" s="11"/>
      <c r="P997" s="72"/>
      <c r="Q997" s="72"/>
      <c r="R997" s="49"/>
    </row>
    <row r="998" spans="2:18" s="9" customFormat="1" x14ac:dyDescent="0.2">
      <c r="B998" s="10"/>
      <c r="C998" s="11"/>
      <c r="D998" s="25"/>
      <c r="E998" s="47"/>
      <c r="F998" s="27"/>
      <c r="G998" s="12"/>
      <c r="H998" s="20"/>
      <c r="I998" s="18"/>
      <c r="J998" s="18"/>
      <c r="K998" s="44"/>
      <c r="L998" s="11"/>
      <c r="M998" s="11"/>
      <c r="N998" s="11"/>
      <c r="O998" s="11"/>
      <c r="P998" s="72"/>
      <c r="Q998" s="72"/>
      <c r="R998" s="49"/>
    </row>
    <row r="999" spans="2:18" s="9" customFormat="1" x14ac:dyDescent="0.2">
      <c r="B999" s="10"/>
      <c r="C999" s="11"/>
      <c r="D999" s="25"/>
      <c r="E999" s="47"/>
      <c r="F999" s="27"/>
      <c r="G999" s="12"/>
      <c r="H999" s="20"/>
      <c r="I999" s="18"/>
      <c r="J999" s="18"/>
      <c r="K999" s="44"/>
      <c r="L999" s="11"/>
      <c r="M999" s="11"/>
      <c r="N999" s="11"/>
      <c r="O999" s="11"/>
      <c r="P999" s="72"/>
      <c r="Q999" s="72"/>
      <c r="R999" s="49"/>
    </row>
    <row r="1000" spans="2:18" s="9" customFormat="1" x14ac:dyDescent="0.2">
      <c r="B1000" s="10"/>
      <c r="C1000" s="11"/>
      <c r="D1000" s="25"/>
      <c r="E1000" s="47"/>
      <c r="F1000" s="27"/>
      <c r="G1000" s="12"/>
      <c r="H1000" s="20"/>
      <c r="I1000" s="18"/>
      <c r="J1000" s="18"/>
      <c r="K1000" s="44"/>
      <c r="L1000" s="11"/>
      <c r="M1000" s="11"/>
      <c r="N1000" s="11"/>
      <c r="O1000" s="11"/>
      <c r="P1000" s="72"/>
      <c r="Q1000" s="72"/>
      <c r="R1000" s="49"/>
    </row>
    <row r="1001" spans="2:18" s="9" customFormat="1" x14ac:dyDescent="0.2">
      <c r="B1001" s="10"/>
      <c r="C1001" s="11"/>
      <c r="D1001" s="25"/>
      <c r="E1001" s="47"/>
      <c r="F1001" s="27"/>
      <c r="G1001" s="12"/>
      <c r="H1001" s="20"/>
      <c r="I1001" s="18"/>
      <c r="J1001" s="18"/>
      <c r="K1001" s="44"/>
      <c r="L1001" s="11"/>
      <c r="M1001" s="11"/>
      <c r="N1001" s="11"/>
      <c r="O1001" s="11"/>
      <c r="P1001" s="72"/>
      <c r="Q1001" s="72"/>
      <c r="R1001" s="49"/>
    </row>
    <row r="1002" spans="2:18" s="9" customFormat="1" x14ac:dyDescent="0.2">
      <c r="B1002" s="10"/>
      <c r="C1002" s="11"/>
      <c r="D1002" s="25"/>
      <c r="E1002" s="47"/>
      <c r="F1002" s="27"/>
      <c r="G1002" s="12"/>
      <c r="H1002" s="20"/>
      <c r="I1002" s="18"/>
      <c r="J1002" s="18"/>
      <c r="K1002" s="44"/>
      <c r="L1002" s="11"/>
      <c r="M1002" s="11"/>
      <c r="N1002" s="11"/>
      <c r="O1002" s="11"/>
      <c r="P1002" s="72"/>
      <c r="Q1002" s="72"/>
      <c r="R1002" s="49"/>
    </row>
    <row r="1003" spans="2:18" s="9" customFormat="1" x14ac:dyDescent="0.2">
      <c r="B1003" s="10"/>
      <c r="C1003" s="11"/>
      <c r="D1003" s="25"/>
      <c r="E1003" s="47"/>
      <c r="F1003" s="27"/>
      <c r="G1003" s="12"/>
      <c r="H1003" s="20"/>
      <c r="I1003" s="18"/>
      <c r="J1003" s="18"/>
      <c r="K1003" s="44"/>
      <c r="L1003" s="11"/>
      <c r="M1003" s="11"/>
      <c r="N1003" s="11"/>
      <c r="O1003" s="11"/>
      <c r="P1003" s="72"/>
      <c r="Q1003" s="72"/>
      <c r="R1003" s="49"/>
    </row>
    <row r="1004" spans="2:18" s="9" customFormat="1" x14ac:dyDescent="0.2">
      <c r="B1004" s="10"/>
      <c r="C1004" s="11"/>
      <c r="D1004" s="25"/>
      <c r="E1004" s="47"/>
      <c r="F1004" s="27"/>
      <c r="G1004" s="12"/>
      <c r="H1004" s="20"/>
      <c r="I1004" s="18"/>
      <c r="J1004" s="18"/>
      <c r="K1004" s="44"/>
      <c r="L1004" s="11"/>
      <c r="M1004" s="11"/>
      <c r="N1004" s="11"/>
      <c r="O1004" s="11"/>
      <c r="P1004" s="72"/>
      <c r="Q1004" s="72"/>
      <c r="R1004" s="49"/>
    </row>
    <row r="1005" spans="2:18" s="9" customFormat="1" x14ac:dyDescent="0.2">
      <c r="B1005" s="10"/>
      <c r="C1005" s="11"/>
      <c r="D1005" s="25"/>
      <c r="E1005" s="47"/>
      <c r="F1005" s="27"/>
      <c r="G1005" s="12"/>
      <c r="H1005" s="20"/>
      <c r="I1005" s="18"/>
      <c r="J1005" s="18"/>
      <c r="K1005" s="44"/>
      <c r="L1005" s="11"/>
      <c r="M1005" s="11"/>
      <c r="N1005" s="11"/>
      <c r="O1005" s="11"/>
      <c r="P1005" s="72"/>
      <c r="Q1005" s="72"/>
      <c r="R1005" s="49"/>
    </row>
    <row r="1006" spans="2:18" s="9" customFormat="1" x14ac:dyDescent="0.2">
      <c r="B1006" s="10"/>
      <c r="C1006" s="11"/>
      <c r="D1006" s="25"/>
      <c r="E1006" s="47"/>
      <c r="F1006" s="27"/>
      <c r="G1006" s="12"/>
      <c r="H1006" s="20"/>
      <c r="I1006" s="18"/>
      <c r="J1006" s="18"/>
      <c r="K1006" s="44"/>
      <c r="L1006" s="11"/>
      <c r="M1006" s="11"/>
      <c r="N1006" s="11"/>
      <c r="O1006" s="11"/>
      <c r="P1006" s="72"/>
      <c r="Q1006" s="72"/>
      <c r="R1006" s="49"/>
    </row>
    <row r="1007" spans="2:18" s="9" customFormat="1" x14ac:dyDescent="0.2">
      <c r="B1007" s="10"/>
      <c r="C1007" s="11"/>
      <c r="D1007" s="25"/>
      <c r="E1007" s="47"/>
      <c r="F1007" s="27"/>
      <c r="G1007" s="12"/>
      <c r="H1007" s="20"/>
      <c r="I1007" s="18"/>
      <c r="J1007" s="18"/>
      <c r="K1007" s="44"/>
      <c r="L1007" s="11"/>
      <c r="M1007" s="11"/>
      <c r="N1007" s="11"/>
      <c r="O1007" s="11"/>
      <c r="P1007" s="72"/>
      <c r="Q1007" s="72"/>
      <c r="R1007" s="49"/>
    </row>
    <row r="1008" spans="2:18" s="9" customFormat="1" x14ac:dyDescent="0.2">
      <c r="B1008" s="10"/>
      <c r="C1008" s="11"/>
      <c r="D1008" s="25"/>
      <c r="E1008" s="47"/>
      <c r="F1008" s="27"/>
      <c r="G1008" s="12"/>
      <c r="H1008" s="20"/>
      <c r="I1008" s="18"/>
      <c r="J1008" s="18"/>
      <c r="K1008" s="44"/>
      <c r="L1008" s="11"/>
      <c r="M1008" s="11"/>
      <c r="N1008" s="11"/>
      <c r="O1008" s="11"/>
      <c r="P1008" s="72"/>
      <c r="Q1008" s="72"/>
      <c r="R1008" s="49"/>
    </row>
    <row r="1009" spans="2:18" s="9" customFormat="1" x14ac:dyDescent="0.2">
      <c r="B1009" s="10"/>
      <c r="C1009" s="11"/>
      <c r="D1009" s="25"/>
      <c r="E1009" s="47"/>
      <c r="F1009" s="27"/>
      <c r="G1009" s="12"/>
      <c r="H1009" s="20"/>
      <c r="I1009" s="18"/>
      <c r="J1009" s="18"/>
      <c r="K1009" s="44"/>
      <c r="L1009" s="11"/>
      <c r="M1009" s="11"/>
      <c r="N1009" s="11"/>
      <c r="O1009" s="11"/>
      <c r="P1009" s="72"/>
      <c r="Q1009" s="72"/>
      <c r="R1009" s="49"/>
    </row>
    <row r="1010" spans="2:18" s="9" customFormat="1" x14ac:dyDescent="0.2">
      <c r="B1010" s="10"/>
      <c r="C1010" s="11"/>
      <c r="D1010" s="25"/>
      <c r="E1010" s="47"/>
      <c r="F1010" s="27"/>
      <c r="G1010" s="12"/>
      <c r="H1010" s="20"/>
      <c r="I1010" s="18"/>
      <c r="J1010" s="18"/>
      <c r="K1010" s="44"/>
      <c r="L1010" s="11"/>
      <c r="M1010" s="11"/>
      <c r="N1010" s="11"/>
      <c r="O1010" s="11"/>
      <c r="P1010" s="72"/>
      <c r="Q1010" s="72"/>
      <c r="R1010" s="49"/>
    </row>
    <row r="1011" spans="2:18" s="9" customFormat="1" x14ac:dyDescent="0.2">
      <c r="B1011" s="10"/>
      <c r="C1011" s="11"/>
      <c r="D1011" s="25"/>
      <c r="E1011" s="47"/>
      <c r="F1011" s="27"/>
      <c r="G1011" s="12"/>
      <c r="H1011" s="20"/>
      <c r="I1011" s="18"/>
      <c r="J1011" s="18"/>
      <c r="K1011" s="44"/>
      <c r="L1011" s="11"/>
      <c r="M1011" s="11"/>
      <c r="N1011" s="11"/>
      <c r="O1011" s="11"/>
      <c r="P1011" s="72"/>
      <c r="Q1011" s="72"/>
      <c r="R1011" s="49"/>
    </row>
    <row r="1012" spans="2:18" s="9" customFormat="1" x14ac:dyDescent="0.2">
      <c r="B1012" s="10"/>
      <c r="C1012" s="11"/>
      <c r="D1012" s="25"/>
      <c r="E1012" s="47"/>
      <c r="F1012" s="27"/>
      <c r="G1012" s="12"/>
      <c r="H1012" s="20"/>
      <c r="I1012" s="18"/>
      <c r="J1012" s="18"/>
      <c r="K1012" s="44"/>
      <c r="L1012" s="11"/>
      <c r="M1012" s="11"/>
      <c r="N1012" s="11"/>
      <c r="O1012" s="11"/>
      <c r="P1012" s="72"/>
      <c r="Q1012" s="72"/>
      <c r="R1012" s="49"/>
    </row>
    <row r="1013" spans="2:18" s="9" customFormat="1" x14ac:dyDescent="0.2">
      <c r="B1013" s="10"/>
      <c r="C1013" s="11"/>
      <c r="D1013" s="25"/>
      <c r="E1013" s="47"/>
      <c r="F1013" s="27"/>
      <c r="G1013" s="12"/>
      <c r="H1013" s="20"/>
      <c r="I1013" s="18"/>
      <c r="J1013" s="18"/>
      <c r="K1013" s="44"/>
      <c r="L1013" s="11"/>
      <c r="M1013" s="11"/>
      <c r="N1013" s="11"/>
      <c r="O1013" s="11"/>
      <c r="P1013" s="72"/>
      <c r="Q1013" s="72"/>
      <c r="R1013" s="49"/>
    </row>
    <row r="1014" spans="2:18" s="9" customFormat="1" x14ac:dyDescent="0.2">
      <c r="B1014" s="10"/>
      <c r="C1014" s="11"/>
      <c r="D1014" s="25"/>
      <c r="E1014" s="47"/>
      <c r="F1014" s="27"/>
      <c r="G1014" s="12"/>
      <c r="H1014" s="20"/>
      <c r="I1014" s="18"/>
      <c r="J1014" s="18"/>
      <c r="K1014" s="44"/>
      <c r="L1014" s="11"/>
      <c r="M1014" s="11"/>
      <c r="N1014" s="11"/>
      <c r="O1014" s="11"/>
      <c r="P1014" s="72"/>
      <c r="Q1014" s="72"/>
      <c r="R1014" s="49"/>
    </row>
    <row r="1015" spans="2:18" s="9" customFormat="1" x14ac:dyDescent="0.2">
      <c r="B1015" s="10"/>
      <c r="C1015" s="11"/>
      <c r="D1015" s="25"/>
      <c r="E1015" s="47"/>
      <c r="F1015" s="27"/>
      <c r="G1015" s="12"/>
      <c r="H1015" s="20"/>
      <c r="I1015" s="18"/>
      <c r="J1015" s="18"/>
      <c r="K1015" s="44"/>
      <c r="L1015" s="11"/>
      <c r="M1015" s="11"/>
      <c r="N1015" s="11"/>
      <c r="O1015" s="11"/>
      <c r="P1015" s="72"/>
      <c r="Q1015" s="72"/>
      <c r="R1015" s="49"/>
    </row>
    <row r="1016" spans="2:18" s="9" customFormat="1" x14ac:dyDescent="0.2">
      <c r="B1016" s="10"/>
      <c r="C1016" s="11"/>
      <c r="D1016" s="25"/>
      <c r="E1016" s="47"/>
      <c r="F1016" s="27"/>
      <c r="G1016" s="12"/>
      <c r="H1016" s="20"/>
      <c r="I1016" s="18"/>
      <c r="J1016" s="18"/>
      <c r="K1016" s="44"/>
      <c r="L1016" s="11"/>
      <c r="M1016" s="11"/>
      <c r="N1016" s="11"/>
      <c r="O1016" s="11"/>
      <c r="P1016" s="72"/>
      <c r="Q1016" s="72"/>
      <c r="R1016" s="49"/>
    </row>
    <row r="1017" spans="2:18" s="9" customFormat="1" x14ac:dyDescent="0.2">
      <c r="B1017" s="10"/>
      <c r="C1017" s="11"/>
      <c r="D1017" s="25"/>
      <c r="E1017" s="47"/>
      <c r="F1017" s="27"/>
      <c r="G1017" s="12"/>
      <c r="H1017" s="20"/>
      <c r="I1017" s="18"/>
      <c r="J1017" s="18"/>
      <c r="K1017" s="44"/>
      <c r="L1017" s="11"/>
      <c r="M1017" s="11"/>
      <c r="N1017" s="11"/>
      <c r="O1017" s="11"/>
      <c r="P1017" s="72"/>
      <c r="Q1017" s="72"/>
      <c r="R1017" s="49"/>
    </row>
    <row r="1018" spans="2:18" s="9" customFormat="1" x14ac:dyDescent="0.2">
      <c r="B1018" s="10"/>
      <c r="C1018" s="11"/>
      <c r="D1018" s="25"/>
      <c r="E1018" s="47"/>
      <c r="F1018" s="27"/>
      <c r="G1018" s="12"/>
      <c r="H1018" s="20"/>
      <c r="I1018" s="18"/>
      <c r="J1018" s="18"/>
      <c r="K1018" s="44"/>
      <c r="L1018" s="11"/>
      <c r="M1018" s="11"/>
      <c r="N1018" s="11"/>
      <c r="O1018" s="11"/>
      <c r="P1018" s="72"/>
      <c r="Q1018" s="72"/>
      <c r="R1018" s="49"/>
    </row>
    <row r="1019" spans="2:18" s="9" customFormat="1" x14ac:dyDescent="0.2">
      <c r="B1019" s="10"/>
      <c r="C1019" s="11"/>
      <c r="D1019" s="25"/>
      <c r="E1019" s="47"/>
      <c r="F1019" s="27"/>
      <c r="G1019" s="12"/>
      <c r="H1019" s="20"/>
      <c r="I1019" s="18"/>
      <c r="J1019" s="18"/>
      <c r="K1019" s="44"/>
      <c r="L1019" s="11"/>
      <c r="M1019" s="11"/>
      <c r="N1019" s="11"/>
      <c r="O1019" s="11"/>
      <c r="P1019" s="72"/>
      <c r="Q1019" s="72"/>
      <c r="R1019" s="49"/>
    </row>
    <row r="1020" spans="2:18" s="9" customFormat="1" x14ac:dyDescent="0.2">
      <c r="B1020" s="10"/>
      <c r="C1020" s="11"/>
      <c r="D1020" s="25"/>
      <c r="E1020" s="47"/>
      <c r="F1020" s="27"/>
      <c r="G1020" s="12"/>
      <c r="H1020" s="20"/>
      <c r="I1020" s="18"/>
      <c r="J1020" s="18"/>
      <c r="K1020" s="44"/>
      <c r="L1020" s="11"/>
      <c r="M1020" s="11"/>
      <c r="N1020" s="11"/>
      <c r="O1020" s="11"/>
      <c r="P1020" s="72"/>
      <c r="Q1020" s="72"/>
      <c r="R1020" s="49"/>
    </row>
    <row r="1021" spans="2:18" s="9" customFormat="1" x14ac:dyDescent="0.2">
      <c r="B1021" s="10"/>
      <c r="C1021" s="11"/>
      <c r="D1021" s="25"/>
      <c r="E1021" s="47"/>
      <c r="F1021" s="27"/>
      <c r="G1021" s="12"/>
      <c r="H1021" s="20"/>
      <c r="I1021" s="18"/>
      <c r="J1021" s="18"/>
      <c r="K1021" s="44"/>
      <c r="L1021" s="11"/>
      <c r="M1021" s="11"/>
      <c r="N1021" s="11"/>
      <c r="O1021" s="11"/>
      <c r="P1021" s="72"/>
      <c r="Q1021" s="72"/>
      <c r="R1021" s="49"/>
    </row>
    <row r="1022" spans="2:18" s="9" customFormat="1" x14ac:dyDescent="0.2">
      <c r="B1022" s="10"/>
      <c r="C1022" s="11"/>
      <c r="D1022" s="25"/>
      <c r="E1022" s="47"/>
      <c r="F1022" s="27"/>
      <c r="G1022" s="12"/>
      <c r="H1022" s="20"/>
      <c r="I1022" s="18"/>
      <c r="J1022" s="18"/>
      <c r="K1022" s="44"/>
      <c r="L1022" s="11"/>
      <c r="M1022" s="11"/>
      <c r="N1022" s="11"/>
      <c r="O1022" s="11"/>
      <c r="P1022" s="72"/>
      <c r="Q1022" s="72"/>
      <c r="R1022" s="49"/>
    </row>
    <row r="1023" spans="2:18" s="9" customFormat="1" x14ac:dyDescent="0.2">
      <c r="B1023" s="10"/>
      <c r="C1023" s="11"/>
      <c r="D1023" s="25"/>
      <c r="E1023" s="47"/>
      <c r="F1023" s="27"/>
      <c r="G1023" s="12"/>
      <c r="H1023" s="20"/>
      <c r="I1023" s="18"/>
      <c r="J1023" s="18"/>
      <c r="K1023" s="44"/>
      <c r="L1023" s="11"/>
      <c r="M1023" s="11"/>
      <c r="N1023" s="11"/>
      <c r="O1023" s="11"/>
      <c r="P1023" s="72"/>
      <c r="Q1023" s="72"/>
      <c r="R1023" s="49"/>
    </row>
    <row r="1024" spans="2:18" s="9" customFormat="1" x14ac:dyDescent="0.2">
      <c r="B1024" s="10"/>
      <c r="C1024" s="11"/>
      <c r="D1024" s="25"/>
      <c r="E1024" s="47"/>
      <c r="F1024" s="27"/>
      <c r="G1024" s="12"/>
      <c r="H1024" s="20"/>
      <c r="I1024" s="18"/>
      <c r="J1024" s="18"/>
      <c r="K1024" s="44"/>
      <c r="L1024" s="11"/>
      <c r="M1024" s="11"/>
      <c r="N1024" s="11"/>
      <c r="O1024" s="11"/>
      <c r="P1024" s="72"/>
      <c r="Q1024" s="72"/>
      <c r="R1024" s="49"/>
    </row>
    <row r="1025" spans="2:18" s="9" customFormat="1" x14ac:dyDescent="0.2">
      <c r="B1025" s="10"/>
      <c r="C1025" s="11"/>
      <c r="D1025" s="25"/>
      <c r="E1025" s="47"/>
      <c r="F1025" s="27"/>
      <c r="G1025" s="12"/>
      <c r="H1025" s="20"/>
      <c r="I1025" s="18"/>
      <c r="J1025" s="18"/>
      <c r="K1025" s="44"/>
      <c r="L1025" s="11"/>
      <c r="M1025" s="11"/>
      <c r="N1025" s="11"/>
      <c r="O1025" s="11"/>
      <c r="P1025" s="72"/>
      <c r="Q1025" s="72"/>
      <c r="R1025" s="49"/>
    </row>
    <row r="1026" spans="2:18" s="9" customFormat="1" x14ac:dyDescent="0.2">
      <c r="B1026" s="10"/>
      <c r="C1026" s="11"/>
      <c r="D1026" s="25"/>
      <c r="E1026" s="47"/>
      <c r="F1026" s="27"/>
      <c r="G1026" s="12"/>
      <c r="H1026" s="20"/>
      <c r="I1026" s="18"/>
      <c r="J1026" s="18"/>
      <c r="K1026" s="44"/>
      <c r="L1026" s="11"/>
      <c r="M1026" s="11"/>
      <c r="N1026" s="11"/>
      <c r="O1026" s="11"/>
      <c r="P1026" s="72"/>
      <c r="Q1026" s="72"/>
      <c r="R1026" s="49"/>
    </row>
    <row r="1027" spans="2:18" s="9" customFormat="1" x14ac:dyDescent="0.2">
      <c r="B1027" s="10"/>
      <c r="C1027" s="11"/>
      <c r="D1027" s="25"/>
      <c r="E1027" s="47"/>
      <c r="F1027" s="27"/>
      <c r="G1027" s="12"/>
      <c r="H1027" s="20"/>
      <c r="I1027" s="18"/>
      <c r="J1027" s="18"/>
      <c r="K1027" s="44"/>
      <c r="L1027" s="11"/>
      <c r="M1027" s="11"/>
      <c r="N1027" s="11"/>
      <c r="O1027" s="11"/>
      <c r="P1027" s="72"/>
      <c r="Q1027" s="72"/>
      <c r="R1027" s="49"/>
    </row>
    <row r="1028" spans="2:18" s="9" customFormat="1" x14ac:dyDescent="0.2">
      <c r="B1028" s="10"/>
      <c r="C1028" s="11"/>
      <c r="D1028" s="25"/>
      <c r="E1028" s="47"/>
      <c r="F1028" s="27"/>
      <c r="G1028" s="12"/>
      <c r="H1028" s="20"/>
      <c r="I1028" s="18"/>
      <c r="J1028" s="18"/>
      <c r="K1028" s="44"/>
      <c r="L1028" s="11"/>
      <c r="M1028" s="11"/>
      <c r="N1028" s="11"/>
      <c r="O1028" s="11"/>
      <c r="P1028" s="72"/>
      <c r="Q1028" s="72"/>
      <c r="R1028" s="49"/>
    </row>
    <row r="1029" spans="2:18" s="9" customFormat="1" x14ac:dyDescent="0.2">
      <c r="B1029" s="10"/>
      <c r="C1029" s="11"/>
      <c r="D1029" s="25"/>
      <c r="E1029" s="47"/>
      <c r="F1029" s="27"/>
      <c r="G1029" s="12"/>
      <c r="H1029" s="20"/>
      <c r="I1029" s="18"/>
      <c r="J1029" s="18"/>
      <c r="K1029" s="44"/>
      <c r="L1029" s="11"/>
      <c r="M1029" s="11"/>
      <c r="N1029" s="11"/>
      <c r="O1029" s="11"/>
      <c r="P1029" s="72"/>
      <c r="Q1029" s="72"/>
      <c r="R1029" s="49"/>
    </row>
    <row r="1030" spans="2:18" s="9" customFormat="1" x14ac:dyDescent="0.2">
      <c r="B1030" s="10"/>
      <c r="C1030" s="11"/>
      <c r="D1030" s="25"/>
      <c r="E1030" s="47"/>
      <c r="F1030" s="27"/>
      <c r="G1030" s="12"/>
      <c r="H1030" s="20"/>
      <c r="I1030" s="18"/>
      <c r="J1030" s="18"/>
      <c r="K1030" s="44"/>
      <c r="L1030" s="11"/>
      <c r="M1030" s="11"/>
      <c r="N1030" s="11"/>
      <c r="O1030" s="11"/>
      <c r="P1030" s="72"/>
      <c r="Q1030" s="72"/>
      <c r="R1030" s="49"/>
    </row>
    <row r="1031" spans="2:18" s="9" customFormat="1" x14ac:dyDescent="0.2">
      <c r="B1031" s="10"/>
      <c r="C1031" s="11"/>
      <c r="D1031" s="25"/>
      <c r="E1031" s="47"/>
      <c r="F1031" s="27"/>
      <c r="G1031" s="12"/>
      <c r="H1031" s="20"/>
      <c r="I1031" s="18"/>
      <c r="J1031" s="18"/>
      <c r="K1031" s="44"/>
      <c r="L1031" s="11"/>
      <c r="M1031" s="11"/>
      <c r="N1031" s="11"/>
      <c r="O1031" s="11"/>
      <c r="P1031" s="72"/>
      <c r="Q1031" s="72"/>
      <c r="R1031" s="49"/>
    </row>
    <row r="1032" spans="2:18" s="9" customFormat="1" x14ac:dyDescent="0.2">
      <c r="B1032" s="10"/>
      <c r="C1032" s="11"/>
      <c r="D1032" s="25"/>
      <c r="E1032" s="47"/>
      <c r="F1032" s="27"/>
      <c r="G1032" s="12"/>
      <c r="H1032" s="20"/>
      <c r="I1032" s="18"/>
      <c r="J1032" s="18"/>
      <c r="K1032" s="44"/>
      <c r="L1032" s="11"/>
      <c r="M1032" s="11"/>
      <c r="N1032" s="11"/>
      <c r="O1032" s="11"/>
      <c r="P1032" s="72"/>
      <c r="Q1032" s="72"/>
      <c r="R1032" s="49"/>
    </row>
    <row r="1033" spans="2:18" s="9" customFormat="1" x14ac:dyDescent="0.2">
      <c r="B1033" s="10"/>
      <c r="C1033" s="11"/>
      <c r="D1033" s="25"/>
      <c r="E1033" s="47"/>
      <c r="F1033" s="27"/>
      <c r="G1033" s="12"/>
      <c r="H1033" s="20"/>
      <c r="I1033" s="18"/>
      <c r="J1033" s="18"/>
      <c r="K1033" s="44"/>
      <c r="L1033" s="11"/>
      <c r="M1033" s="11"/>
      <c r="N1033" s="11"/>
      <c r="O1033" s="11"/>
      <c r="P1033" s="72"/>
      <c r="Q1033" s="72"/>
      <c r="R1033" s="49"/>
    </row>
    <row r="1034" spans="2:18" s="9" customFormat="1" x14ac:dyDescent="0.2">
      <c r="B1034" s="10"/>
      <c r="C1034" s="11"/>
      <c r="D1034" s="25"/>
      <c r="E1034" s="47"/>
      <c r="F1034" s="27"/>
      <c r="G1034" s="12"/>
      <c r="H1034" s="20"/>
      <c r="I1034" s="18"/>
      <c r="J1034" s="18"/>
      <c r="K1034" s="44"/>
      <c r="L1034" s="11"/>
      <c r="M1034" s="11"/>
      <c r="N1034" s="11"/>
      <c r="O1034" s="11"/>
      <c r="P1034" s="72"/>
      <c r="Q1034" s="72"/>
      <c r="R1034" s="49"/>
    </row>
    <row r="1035" spans="2:18" s="9" customFormat="1" x14ac:dyDescent="0.2">
      <c r="B1035" s="10"/>
      <c r="C1035" s="11"/>
      <c r="D1035" s="25"/>
      <c r="E1035" s="47"/>
      <c r="F1035" s="27"/>
      <c r="G1035" s="12"/>
      <c r="H1035" s="20"/>
      <c r="I1035" s="18"/>
      <c r="J1035" s="18"/>
      <c r="K1035" s="44"/>
      <c r="L1035" s="11"/>
      <c r="M1035" s="11"/>
      <c r="N1035" s="11"/>
      <c r="O1035" s="11"/>
      <c r="P1035" s="72"/>
      <c r="Q1035" s="72"/>
      <c r="R1035" s="49"/>
    </row>
    <row r="1036" spans="2:18" s="9" customFormat="1" x14ac:dyDescent="0.2">
      <c r="B1036" s="10"/>
      <c r="C1036" s="11"/>
      <c r="D1036" s="25"/>
      <c r="E1036" s="47"/>
      <c r="F1036" s="27"/>
      <c r="G1036" s="12"/>
      <c r="H1036" s="20"/>
      <c r="I1036" s="18"/>
      <c r="J1036" s="18"/>
      <c r="K1036" s="44"/>
      <c r="L1036" s="11"/>
      <c r="M1036" s="11"/>
      <c r="N1036" s="11"/>
      <c r="O1036" s="11"/>
      <c r="P1036" s="72"/>
      <c r="Q1036" s="72"/>
      <c r="R1036" s="49"/>
    </row>
    <row r="1037" spans="2:18" s="9" customFormat="1" x14ac:dyDescent="0.2">
      <c r="B1037" s="10"/>
      <c r="C1037" s="11"/>
      <c r="D1037" s="25"/>
      <c r="E1037" s="47"/>
      <c r="F1037" s="27"/>
      <c r="G1037" s="12"/>
      <c r="H1037" s="20"/>
      <c r="I1037" s="18"/>
      <c r="J1037" s="18"/>
      <c r="K1037" s="44"/>
      <c r="L1037" s="11"/>
      <c r="M1037" s="11"/>
      <c r="N1037" s="11"/>
      <c r="O1037" s="11"/>
      <c r="P1037" s="72"/>
      <c r="Q1037" s="72"/>
      <c r="R1037" s="49"/>
    </row>
    <row r="1038" spans="2:18" s="9" customFormat="1" x14ac:dyDescent="0.2">
      <c r="B1038" s="10"/>
      <c r="C1038" s="11"/>
      <c r="D1038" s="25"/>
      <c r="E1038" s="47"/>
      <c r="F1038" s="27"/>
      <c r="G1038" s="12"/>
      <c r="H1038" s="20"/>
      <c r="I1038" s="18"/>
      <c r="J1038" s="18"/>
      <c r="K1038" s="44"/>
      <c r="L1038" s="11"/>
      <c r="M1038" s="11"/>
      <c r="N1038" s="11"/>
      <c r="O1038" s="11"/>
      <c r="P1038" s="72"/>
      <c r="Q1038" s="72"/>
      <c r="R1038" s="49"/>
    </row>
    <row r="1039" spans="2:18" s="9" customFormat="1" x14ac:dyDescent="0.2">
      <c r="B1039" s="10"/>
      <c r="C1039" s="11"/>
      <c r="D1039" s="25"/>
      <c r="E1039" s="47"/>
      <c r="F1039" s="27"/>
      <c r="G1039" s="12"/>
      <c r="H1039" s="20"/>
      <c r="I1039" s="18"/>
      <c r="J1039" s="18"/>
      <c r="K1039" s="44"/>
      <c r="L1039" s="11"/>
      <c r="M1039" s="11"/>
      <c r="N1039" s="11"/>
      <c r="O1039" s="11"/>
      <c r="P1039" s="72"/>
      <c r="Q1039" s="72"/>
      <c r="R1039" s="49"/>
    </row>
    <row r="1040" spans="2:18" s="9" customFormat="1" x14ac:dyDescent="0.2">
      <c r="B1040" s="10"/>
      <c r="C1040" s="11"/>
      <c r="D1040" s="25"/>
      <c r="E1040" s="47"/>
      <c r="F1040" s="27"/>
      <c r="G1040" s="12"/>
      <c r="H1040" s="20"/>
      <c r="I1040" s="18"/>
      <c r="J1040" s="18"/>
      <c r="K1040" s="44"/>
      <c r="L1040" s="11"/>
      <c r="M1040" s="11"/>
      <c r="N1040" s="11"/>
      <c r="O1040" s="11"/>
      <c r="P1040" s="72"/>
      <c r="Q1040" s="72"/>
      <c r="R1040" s="49"/>
    </row>
    <row r="1041" spans="2:18" s="9" customFormat="1" x14ac:dyDescent="0.2">
      <c r="B1041" s="10"/>
      <c r="C1041" s="11"/>
      <c r="D1041" s="25"/>
      <c r="E1041" s="47"/>
      <c r="F1041" s="27"/>
      <c r="G1041" s="12"/>
      <c r="H1041" s="20"/>
      <c r="I1041" s="18"/>
      <c r="J1041" s="18"/>
      <c r="K1041" s="44"/>
      <c r="L1041" s="11"/>
      <c r="M1041" s="11"/>
      <c r="N1041" s="11"/>
      <c r="O1041" s="11"/>
      <c r="P1041" s="72"/>
      <c r="Q1041" s="72"/>
      <c r="R1041" s="49"/>
    </row>
    <row r="1042" spans="2:18" s="9" customFormat="1" x14ac:dyDescent="0.2">
      <c r="B1042" s="10"/>
      <c r="C1042" s="11"/>
      <c r="D1042" s="25"/>
      <c r="E1042" s="47"/>
      <c r="F1042" s="27"/>
      <c r="G1042" s="12"/>
      <c r="H1042" s="20"/>
      <c r="I1042" s="18"/>
      <c r="J1042" s="18"/>
      <c r="K1042" s="44"/>
      <c r="L1042" s="11"/>
      <c r="M1042" s="11"/>
      <c r="N1042" s="11"/>
      <c r="O1042" s="11"/>
      <c r="P1042" s="72"/>
      <c r="Q1042" s="72"/>
      <c r="R1042" s="49"/>
    </row>
    <row r="1043" spans="2:18" s="9" customFormat="1" x14ac:dyDescent="0.2">
      <c r="B1043" s="10"/>
      <c r="C1043" s="11"/>
      <c r="D1043" s="25"/>
      <c r="E1043" s="47"/>
      <c r="F1043" s="27"/>
      <c r="G1043" s="12"/>
      <c r="H1043" s="20"/>
      <c r="I1043" s="18"/>
      <c r="J1043" s="18"/>
      <c r="K1043" s="44"/>
      <c r="L1043" s="11"/>
      <c r="M1043" s="11"/>
      <c r="N1043" s="11"/>
      <c r="O1043" s="11"/>
      <c r="P1043" s="72"/>
      <c r="Q1043" s="72"/>
      <c r="R1043" s="49"/>
    </row>
    <row r="1044" spans="2:18" s="9" customFormat="1" x14ac:dyDescent="0.2">
      <c r="B1044" s="10"/>
      <c r="C1044" s="11"/>
      <c r="D1044" s="25"/>
      <c r="E1044" s="47"/>
      <c r="F1044" s="27"/>
      <c r="G1044" s="12"/>
      <c r="H1044" s="20"/>
      <c r="I1044" s="18"/>
      <c r="J1044" s="18"/>
      <c r="K1044" s="44"/>
      <c r="L1044" s="11"/>
      <c r="M1044" s="11"/>
      <c r="N1044" s="11"/>
      <c r="O1044" s="11"/>
      <c r="P1044" s="72"/>
      <c r="Q1044" s="72"/>
      <c r="R1044" s="49"/>
    </row>
    <row r="1045" spans="2:18" s="9" customFormat="1" x14ac:dyDescent="0.2">
      <c r="B1045" s="10"/>
      <c r="C1045" s="11"/>
      <c r="D1045" s="25"/>
      <c r="E1045" s="47"/>
      <c r="F1045" s="27"/>
      <c r="G1045" s="12"/>
      <c r="H1045" s="20"/>
      <c r="I1045" s="18"/>
      <c r="J1045" s="18"/>
      <c r="K1045" s="44"/>
      <c r="L1045" s="11"/>
      <c r="M1045" s="11"/>
      <c r="N1045" s="11"/>
      <c r="O1045" s="11"/>
      <c r="P1045" s="72"/>
      <c r="Q1045" s="72"/>
      <c r="R1045" s="49"/>
    </row>
    <row r="1046" spans="2:18" s="9" customFormat="1" x14ac:dyDescent="0.2">
      <c r="B1046" s="10"/>
      <c r="C1046" s="11"/>
      <c r="D1046" s="25"/>
      <c r="E1046" s="47"/>
      <c r="F1046" s="27"/>
      <c r="G1046" s="12"/>
      <c r="H1046" s="20"/>
      <c r="I1046" s="18"/>
      <c r="J1046" s="18"/>
      <c r="K1046" s="44"/>
      <c r="L1046" s="11"/>
      <c r="M1046" s="11"/>
      <c r="N1046" s="11"/>
      <c r="O1046" s="11"/>
      <c r="P1046" s="72"/>
      <c r="Q1046" s="72"/>
      <c r="R1046" s="49"/>
    </row>
    <row r="1047" spans="2:18" s="9" customFormat="1" x14ac:dyDescent="0.2">
      <c r="B1047" s="10"/>
      <c r="C1047" s="11"/>
      <c r="D1047" s="25"/>
      <c r="E1047" s="47"/>
      <c r="F1047" s="27"/>
      <c r="G1047" s="12"/>
      <c r="H1047" s="20"/>
      <c r="I1047" s="18"/>
      <c r="J1047" s="18"/>
      <c r="K1047" s="44"/>
      <c r="L1047" s="11"/>
      <c r="M1047" s="11"/>
      <c r="N1047" s="11"/>
      <c r="O1047" s="11"/>
      <c r="P1047" s="72"/>
      <c r="Q1047" s="72"/>
      <c r="R1047" s="49"/>
    </row>
    <row r="1048" spans="2:18" s="9" customFormat="1" x14ac:dyDescent="0.2">
      <c r="B1048" s="10"/>
      <c r="C1048" s="11"/>
      <c r="D1048" s="25"/>
      <c r="E1048" s="47"/>
      <c r="F1048" s="27"/>
      <c r="G1048" s="12"/>
      <c r="H1048" s="20"/>
      <c r="I1048" s="18"/>
      <c r="J1048" s="18"/>
      <c r="K1048" s="44"/>
      <c r="L1048" s="11"/>
      <c r="M1048" s="11"/>
      <c r="N1048" s="11"/>
      <c r="O1048" s="11"/>
      <c r="P1048" s="72"/>
      <c r="Q1048" s="72"/>
      <c r="R1048" s="49"/>
    </row>
    <row r="1049" spans="2:18" s="9" customFormat="1" x14ac:dyDescent="0.2">
      <c r="B1049" s="10"/>
      <c r="C1049" s="11"/>
      <c r="D1049" s="25"/>
      <c r="E1049" s="47"/>
      <c r="F1049" s="27"/>
      <c r="G1049" s="12"/>
      <c r="H1049" s="20"/>
      <c r="I1049" s="18"/>
      <c r="J1049" s="18"/>
      <c r="K1049" s="44"/>
      <c r="L1049" s="11"/>
      <c r="M1049" s="11"/>
      <c r="N1049" s="11"/>
      <c r="O1049" s="11"/>
      <c r="P1049" s="72"/>
      <c r="Q1049" s="72"/>
      <c r="R1049" s="49"/>
    </row>
    <row r="1050" spans="2:18" s="9" customFormat="1" x14ac:dyDescent="0.2">
      <c r="B1050" s="10"/>
      <c r="C1050" s="11"/>
      <c r="D1050" s="25"/>
      <c r="E1050" s="47"/>
      <c r="F1050" s="27"/>
      <c r="G1050" s="12"/>
      <c r="H1050" s="20"/>
      <c r="I1050" s="18"/>
      <c r="J1050" s="18"/>
      <c r="K1050" s="44"/>
      <c r="L1050" s="11"/>
      <c r="M1050" s="11"/>
      <c r="N1050" s="11"/>
      <c r="O1050" s="11"/>
      <c r="P1050" s="72"/>
      <c r="Q1050" s="72"/>
      <c r="R1050" s="49"/>
    </row>
    <row r="1051" spans="2:18" s="9" customFormat="1" x14ac:dyDescent="0.2">
      <c r="B1051" s="10"/>
      <c r="C1051" s="11"/>
      <c r="D1051" s="25"/>
      <c r="E1051" s="47"/>
      <c r="F1051" s="27"/>
      <c r="G1051" s="12"/>
      <c r="H1051" s="20"/>
      <c r="I1051" s="18"/>
      <c r="J1051" s="18"/>
      <c r="K1051" s="44"/>
      <c r="L1051" s="11"/>
      <c r="M1051" s="11"/>
      <c r="N1051" s="11"/>
      <c r="O1051" s="11"/>
      <c r="P1051" s="72"/>
      <c r="Q1051" s="72"/>
      <c r="R1051" s="49"/>
    </row>
    <row r="1052" spans="2:18" s="9" customFormat="1" x14ac:dyDescent="0.2">
      <c r="B1052" s="10"/>
      <c r="C1052" s="11"/>
      <c r="D1052" s="25"/>
      <c r="E1052" s="47"/>
      <c r="F1052" s="27"/>
      <c r="G1052" s="12"/>
      <c r="H1052" s="20"/>
      <c r="I1052" s="18"/>
      <c r="J1052" s="18"/>
      <c r="K1052" s="44"/>
      <c r="L1052" s="11"/>
      <c r="M1052" s="11"/>
      <c r="N1052" s="11"/>
      <c r="O1052" s="11"/>
      <c r="P1052" s="72"/>
      <c r="Q1052" s="72"/>
      <c r="R1052" s="49"/>
    </row>
    <row r="1053" spans="2:18" s="9" customFormat="1" x14ac:dyDescent="0.2">
      <c r="B1053" s="10"/>
      <c r="C1053" s="11"/>
      <c r="D1053" s="25"/>
      <c r="E1053" s="47"/>
      <c r="F1053" s="27"/>
      <c r="G1053" s="12"/>
      <c r="H1053" s="20"/>
      <c r="I1053" s="18"/>
      <c r="J1053" s="18"/>
      <c r="K1053" s="44"/>
      <c r="L1053" s="11"/>
      <c r="M1053" s="11"/>
      <c r="N1053" s="11"/>
      <c r="O1053" s="11"/>
      <c r="P1053" s="72"/>
      <c r="Q1053" s="72"/>
      <c r="R1053" s="49"/>
    </row>
    <row r="1054" spans="2:18" s="9" customFormat="1" x14ac:dyDescent="0.2">
      <c r="B1054" s="10"/>
      <c r="C1054" s="11"/>
      <c r="D1054" s="25"/>
      <c r="E1054" s="47"/>
      <c r="F1054" s="27"/>
      <c r="G1054" s="12"/>
      <c r="H1054" s="20"/>
      <c r="I1054" s="18"/>
      <c r="J1054" s="18"/>
      <c r="K1054" s="44"/>
      <c r="L1054" s="11"/>
      <c r="M1054" s="11"/>
      <c r="N1054" s="11"/>
      <c r="O1054" s="11"/>
      <c r="P1054" s="72"/>
      <c r="Q1054" s="72"/>
      <c r="R1054" s="49"/>
    </row>
    <row r="1055" spans="2:18" s="9" customFormat="1" x14ac:dyDescent="0.2">
      <c r="B1055" s="10"/>
      <c r="C1055" s="11"/>
      <c r="D1055" s="25"/>
      <c r="E1055" s="47"/>
      <c r="F1055" s="27"/>
      <c r="G1055" s="12"/>
      <c r="H1055" s="20"/>
      <c r="I1055" s="18"/>
      <c r="J1055" s="18"/>
      <c r="K1055" s="44"/>
      <c r="L1055" s="11"/>
      <c r="M1055" s="11"/>
      <c r="N1055" s="11"/>
      <c r="O1055" s="11"/>
      <c r="P1055" s="72"/>
      <c r="Q1055" s="72"/>
      <c r="R1055" s="49"/>
    </row>
    <row r="1056" spans="2:18" s="9" customFormat="1" x14ac:dyDescent="0.2">
      <c r="B1056" s="10"/>
      <c r="C1056" s="11"/>
      <c r="D1056" s="25"/>
      <c r="E1056" s="47"/>
      <c r="F1056" s="27"/>
      <c r="G1056" s="12"/>
      <c r="H1056" s="20"/>
      <c r="I1056" s="18"/>
      <c r="J1056" s="18"/>
      <c r="K1056" s="44"/>
      <c r="L1056" s="11"/>
      <c r="M1056" s="11"/>
      <c r="N1056" s="11"/>
      <c r="O1056" s="11"/>
      <c r="P1056" s="72"/>
      <c r="Q1056" s="72"/>
      <c r="R1056" s="49"/>
    </row>
    <row r="1057" spans="2:18" s="9" customFormat="1" x14ac:dyDescent="0.2">
      <c r="B1057" s="10"/>
      <c r="C1057" s="11"/>
      <c r="D1057" s="25"/>
      <c r="E1057" s="47"/>
      <c r="F1057" s="27"/>
      <c r="G1057" s="12"/>
      <c r="H1057" s="20"/>
      <c r="I1057" s="18"/>
      <c r="J1057" s="18"/>
      <c r="K1057" s="44"/>
      <c r="L1057" s="11"/>
      <c r="M1057" s="11"/>
      <c r="N1057" s="11"/>
      <c r="O1057" s="11"/>
      <c r="P1057" s="72"/>
      <c r="Q1057" s="72"/>
      <c r="R1057" s="49"/>
    </row>
    <row r="1058" spans="2:18" s="9" customFormat="1" x14ac:dyDescent="0.2">
      <c r="B1058" s="10"/>
      <c r="C1058" s="11"/>
      <c r="D1058" s="25"/>
      <c r="E1058" s="47"/>
      <c r="F1058" s="27"/>
      <c r="G1058" s="12"/>
      <c r="H1058" s="20"/>
      <c r="I1058" s="18"/>
      <c r="J1058" s="18"/>
      <c r="K1058" s="44"/>
      <c r="L1058" s="11"/>
      <c r="M1058" s="11"/>
      <c r="N1058" s="11"/>
      <c r="O1058" s="11"/>
      <c r="P1058" s="72"/>
      <c r="Q1058" s="72"/>
      <c r="R1058" s="49"/>
    </row>
    <row r="1059" spans="2:18" s="9" customFormat="1" x14ac:dyDescent="0.2">
      <c r="B1059" s="10"/>
      <c r="C1059" s="11"/>
      <c r="D1059" s="25"/>
      <c r="E1059" s="47"/>
      <c r="F1059" s="27"/>
      <c r="G1059" s="12"/>
      <c r="H1059" s="20"/>
      <c r="I1059" s="18"/>
      <c r="J1059" s="18"/>
      <c r="K1059" s="44"/>
      <c r="L1059" s="11"/>
      <c r="M1059" s="11"/>
      <c r="N1059" s="11"/>
      <c r="O1059" s="11"/>
      <c r="P1059" s="72"/>
      <c r="Q1059" s="72"/>
      <c r="R1059" s="49"/>
    </row>
    <row r="1060" spans="2:18" s="9" customFormat="1" x14ac:dyDescent="0.2">
      <c r="B1060" s="10"/>
      <c r="C1060" s="11"/>
      <c r="D1060" s="25"/>
      <c r="E1060" s="47"/>
      <c r="F1060" s="27"/>
      <c r="G1060" s="12"/>
      <c r="H1060" s="20"/>
      <c r="I1060" s="18"/>
      <c r="J1060" s="18"/>
      <c r="K1060" s="44"/>
      <c r="L1060" s="11"/>
      <c r="M1060" s="11"/>
      <c r="N1060" s="11"/>
      <c r="O1060" s="11"/>
      <c r="P1060" s="72"/>
      <c r="Q1060" s="72"/>
      <c r="R1060" s="49"/>
    </row>
    <row r="1061" spans="2:18" s="9" customFormat="1" x14ac:dyDescent="0.2">
      <c r="B1061" s="10"/>
      <c r="C1061" s="11"/>
      <c r="D1061" s="25"/>
      <c r="E1061" s="47"/>
      <c r="F1061" s="27"/>
      <c r="G1061" s="12"/>
      <c r="H1061" s="20"/>
      <c r="I1061" s="18"/>
      <c r="J1061" s="18"/>
      <c r="K1061" s="44"/>
      <c r="L1061" s="11"/>
      <c r="M1061" s="11"/>
      <c r="N1061" s="11"/>
      <c r="O1061" s="11"/>
      <c r="P1061" s="72"/>
      <c r="Q1061" s="72"/>
      <c r="R1061" s="49"/>
    </row>
    <row r="1062" spans="2:18" s="9" customFormat="1" x14ac:dyDescent="0.2">
      <c r="B1062" s="10"/>
      <c r="C1062" s="11"/>
      <c r="D1062" s="25"/>
      <c r="E1062" s="47"/>
      <c r="F1062" s="27"/>
      <c r="G1062" s="12"/>
      <c r="H1062" s="20"/>
      <c r="I1062" s="18"/>
      <c r="J1062" s="18"/>
      <c r="K1062" s="44"/>
      <c r="L1062" s="11"/>
      <c r="M1062" s="11"/>
      <c r="N1062" s="11"/>
      <c r="O1062" s="11"/>
      <c r="P1062" s="72"/>
      <c r="Q1062" s="72"/>
      <c r="R1062" s="49"/>
    </row>
    <row r="1063" spans="2:18" s="9" customFormat="1" x14ac:dyDescent="0.2">
      <c r="B1063" s="10"/>
      <c r="C1063" s="11"/>
      <c r="D1063" s="25"/>
      <c r="E1063" s="47"/>
      <c r="F1063" s="27"/>
      <c r="G1063" s="12"/>
      <c r="H1063" s="20"/>
      <c r="I1063" s="18"/>
      <c r="J1063" s="18"/>
      <c r="K1063" s="44"/>
      <c r="L1063" s="11"/>
      <c r="M1063" s="11"/>
      <c r="N1063" s="11"/>
      <c r="O1063" s="11"/>
      <c r="P1063" s="72"/>
      <c r="Q1063" s="72"/>
      <c r="R1063" s="49"/>
    </row>
    <row r="1064" spans="2:18" s="9" customFormat="1" x14ac:dyDescent="0.2">
      <c r="B1064" s="10"/>
      <c r="C1064" s="11"/>
      <c r="D1064" s="25"/>
      <c r="E1064" s="47"/>
      <c r="F1064" s="27"/>
      <c r="G1064" s="12"/>
      <c r="H1064" s="20"/>
      <c r="I1064" s="18"/>
      <c r="J1064" s="18"/>
      <c r="K1064" s="44"/>
      <c r="L1064" s="11"/>
      <c r="M1064" s="11"/>
      <c r="N1064" s="11"/>
      <c r="O1064" s="11"/>
      <c r="P1064" s="72"/>
      <c r="Q1064" s="72"/>
      <c r="R1064" s="49"/>
    </row>
    <row r="1065" spans="2:18" s="9" customFormat="1" x14ac:dyDescent="0.2">
      <c r="B1065" s="10"/>
      <c r="C1065" s="11"/>
      <c r="D1065" s="25"/>
      <c r="E1065" s="47"/>
      <c r="F1065" s="27"/>
      <c r="G1065" s="12"/>
      <c r="H1065" s="20"/>
      <c r="I1065" s="18"/>
      <c r="J1065" s="18"/>
      <c r="K1065" s="44"/>
      <c r="L1065" s="11"/>
      <c r="M1065" s="11"/>
      <c r="N1065" s="11"/>
      <c r="O1065" s="11"/>
      <c r="P1065" s="72"/>
      <c r="Q1065" s="72"/>
      <c r="R1065" s="49"/>
    </row>
    <row r="1066" spans="2:18" s="9" customFormat="1" x14ac:dyDescent="0.2">
      <c r="B1066" s="10"/>
      <c r="C1066" s="11"/>
      <c r="D1066" s="25"/>
      <c r="E1066" s="47"/>
      <c r="F1066" s="27"/>
      <c r="G1066" s="12"/>
      <c r="H1066" s="20"/>
      <c r="I1066" s="18"/>
      <c r="J1066" s="18"/>
      <c r="K1066" s="44"/>
      <c r="L1066" s="11"/>
      <c r="M1066" s="11"/>
      <c r="N1066" s="11"/>
      <c r="O1066" s="11"/>
      <c r="P1066" s="72"/>
      <c r="Q1066" s="72"/>
      <c r="R1066" s="49"/>
    </row>
    <row r="1067" spans="2:18" s="9" customFormat="1" x14ac:dyDescent="0.2">
      <c r="B1067" s="10"/>
      <c r="C1067" s="11"/>
      <c r="D1067" s="25"/>
      <c r="E1067" s="47"/>
      <c r="F1067" s="27"/>
      <c r="G1067" s="12"/>
      <c r="H1067" s="20"/>
      <c r="I1067" s="18"/>
      <c r="J1067" s="18"/>
      <c r="K1067" s="44"/>
      <c r="L1067" s="11"/>
      <c r="M1067" s="11"/>
      <c r="N1067" s="11"/>
      <c r="O1067" s="11"/>
      <c r="P1067" s="72"/>
      <c r="Q1067" s="72"/>
      <c r="R1067" s="49"/>
    </row>
    <row r="1068" spans="2:18" s="9" customFormat="1" x14ac:dyDescent="0.2">
      <c r="B1068" s="10"/>
      <c r="C1068" s="11"/>
      <c r="D1068" s="25"/>
      <c r="E1068" s="47"/>
      <c r="F1068" s="27"/>
      <c r="G1068" s="12"/>
      <c r="H1068" s="20"/>
      <c r="I1068" s="18"/>
      <c r="J1068" s="18"/>
      <c r="K1068" s="44"/>
      <c r="L1068" s="11"/>
      <c r="M1068" s="11"/>
      <c r="N1068" s="11"/>
      <c r="O1068" s="11"/>
      <c r="P1068" s="72"/>
      <c r="Q1068" s="72"/>
      <c r="R1068" s="49"/>
    </row>
    <row r="1069" spans="2:18" s="9" customFormat="1" x14ac:dyDescent="0.2">
      <c r="B1069" s="10"/>
      <c r="C1069" s="11"/>
      <c r="D1069" s="25"/>
      <c r="E1069" s="47"/>
      <c r="F1069" s="27"/>
      <c r="G1069" s="12"/>
      <c r="H1069" s="20"/>
      <c r="I1069" s="18"/>
      <c r="J1069" s="18"/>
      <c r="K1069" s="44"/>
      <c r="L1069" s="11"/>
      <c r="M1069" s="11"/>
      <c r="N1069" s="11"/>
      <c r="O1069" s="11"/>
      <c r="P1069" s="72"/>
      <c r="Q1069" s="72"/>
      <c r="R1069" s="49"/>
    </row>
    <row r="1070" spans="2:18" s="9" customFormat="1" x14ac:dyDescent="0.2">
      <c r="B1070" s="10"/>
      <c r="C1070" s="11"/>
      <c r="D1070" s="25"/>
      <c r="E1070" s="47"/>
      <c r="F1070" s="27"/>
      <c r="G1070" s="12"/>
      <c r="H1070" s="20"/>
      <c r="I1070" s="18"/>
      <c r="J1070" s="18"/>
      <c r="K1070" s="44"/>
      <c r="L1070" s="11"/>
      <c r="M1070" s="11"/>
      <c r="N1070" s="11"/>
      <c r="O1070" s="11"/>
      <c r="P1070" s="72"/>
      <c r="Q1070" s="72"/>
      <c r="R1070" s="49"/>
    </row>
    <row r="1071" spans="2:18" s="9" customFormat="1" x14ac:dyDescent="0.2">
      <c r="B1071" s="10"/>
      <c r="C1071" s="11"/>
      <c r="D1071" s="25"/>
      <c r="E1071" s="47"/>
      <c r="F1071" s="27"/>
      <c r="G1071" s="12"/>
      <c r="H1071" s="20"/>
      <c r="I1071" s="18"/>
      <c r="J1071" s="18"/>
      <c r="K1071" s="44"/>
      <c r="L1071" s="11"/>
      <c r="M1071" s="11"/>
      <c r="N1071" s="11"/>
      <c r="O1071" s="11"/>
      <c r="P1071" s="72"/>
      <c r="Q1071" s="72"/>
      <c r="R1071" s="49"/>
    </row>
    <row r="1072" spans="2:18" s="9" customFormat="1" x14ac:dyDescent="0.2">
      <c r="B1072" s="10"/>
      <c r="C1072" s="11"/>
      <c r="D1072" s="25"/>
      <c r="E1072" s="47"/>
      <c r="F1072" s="27"/>
      <c r="G1072" s="12"/>
      <c r="H1072" s="20"/>
      <c r="I1072" s="18"/>
      <c r="J1072" s="18"/>
      <c r="K1072" s="44"/>
      <c r="L1072" s="11"/>
      <c r="M1072" s="11"/>
      <c r="N1072" s="11"/>
      <c r="O1072" s="11"/>
      <c r="P1072" s="72"/>
      <c r="Q1072" s="72"/>
      <c r="R1072" s="49"/>
    </row>
    <row r="1073" spans="2:18" s="9" customFormat="1" x14ac:dyDescent="0.2">
      <c r="B1073" s="10"/>
      <c r="C1073" s="11"/>
      <c r="D1073" s="25"/>
      <c r="E1073" s="47"/>
      <c r="F1073" s="27"/>
      <c r="G1073" s="12"/>
      <c r="H1073" s="20"/>
      <c r="I1073" s="18"/>
      <c r="J1073" s="18"/>
      <c r="K1073" s="44"/>
      <c r="L1073" s="11"/>
      <c r="M1073" s="11"/>
      <c r="N1073" s="11"/>
      <c r="O1073" s="11"/>
      <c r="P1073" s="72"/>
      <c r="Q1073" s="72"/>
      <c r="R1073" s="49"/>
    </row>
    <row r="1074" spans="2:18" s="9" customFormat="1" x14ac:dyDescent="0.2">
      <c r="B1074" s="10"/>
      <c r="C1074" s="11"/>
      <c r="D1074" s="25"/>
      <c r="E1074" s="47"/>
      <c r="F1074" s="27"/>
      <c r="G1074" s="12"/>
      <c r="H1074" s="20"/>
      <c r="I1074" s="18"/>
      <c r="J1074" s="18"/>
      <c r="K1074" s="44"/>
      <c r="L1074" s="11"/>
      <c r="M1074" s="11"/>
      <c r="N1074" s="11"/>
      <c r="O1074" s="11"/>
      <c r="P1074" s="72"/>
      <c r="Q1074" s="72"/>
      <c r="R1074" s="49"/>
    </row>
    <row r="1075" spans="2:18" s="9" customFormat="1" x14ac:dyDescent="0.2">
      <c r="B1075" s="10"/>
      <c r="C1075" s="11"/>
      <c r="D1075" s="25"/>
      <c r="E1075" s="47"/>
      <c r="F1075" s="27"/>
      <c r="G1075" s="12"/>
      <c r="H1075" s="20"/>
      <c r="I1075" s="18"/>
      <c r="J1075" s="18"/>
      <c r="K1075" s="44"/>
      <c r="L1075" s="11"/>
      <c r="M1075" s="11"/>
      <c r="N1075" s="11"/>
      <c r="O1075" s="11"/>
      <c r="P1075" s="72"/>
      <c r="Q1075" s="72"/>
      <c r="R1075" s="49"/>
    </row>
    <row r="1076" spans="2:18" s="9" customFormat="1" x14ac:dyDescent="0.2">
      <c r="B1076" s="10"/>
      <c r="C1076" s="11"/>
      <c r="D1076" s="25"/>
      <c r="E1076" s="47"/>
      <c r="F1076" s="27"/>
      <c r="G1076" s="12"/>
      <c r="H1076" s="20"/>
      <c r="I1076" s="18"/>
      <c r="J1076" s="18"/>
      <c r="K1076" s="44"/>
      <c r="L1076" s="11"/>
      <c r="M1076" s="11"/>
      <c r="N1076" s="11"/>
      <c r="O1076" s="11"/>
      <c r="P1076" s="72"/>
      <c r="Q1076" s="72"/>
      <c r="R1076" s="49"/>
    </row>
    <row r="1077" spans="2:18" s="9" customFormat="1" x14ac:dyDescent="0.2">
      <c r="B1077" s="10"/>
      <c r="C1077" s="11"/>
      <c r="D1077" s="25"/>
      <c r="E1077" s="47"/>
      <c r="F1077" s="27"/>
      <c r="G1077" s="12"/>
      <c r="H1077" s="20"/>
      <c r="I1077" s="18"/>
      <c r="J1077" s="18"/>
      <c r="K1077" s="44"/>
      <c r="L1077" s="11"/>
      <c r="M1077" s="11"/>
      <c r="N1077" s="11"/>
      <c r="O1077" s="11"/>
      <c r="P1077" s="72"/>
      <c r="Q1077" s="72"/>
      <c r="R1077" s="49"/>
    </row>
    <row r="1078" spans="2:18" s="9" customFormat="1" x14ac:dyDescent="0.2">
      <c r="B1078" s="10"/>
      <c r="C1078" s="11"/>
      <c r="D1078" s="25"/>
      <c r="E1078" s="47"/>
      <c r="F1078" s="27"/>
      <c r="G1078" s="12"/>
      <c r="H1078" s="20"/>
      <c r="I1078" s="18"/>
      <c r="J1078" s="18"/>
      <c r="K1078" s="44"/>
      <c r="L1078" s="11"/>
      <c r="M1078" s="11"/>
      <c r="N1078" s="11"/>
      <c r="O1078" s="11"/>
      <c r="P1078" s="72"/>
      <c r="Q1078" s="72"/>
      <c r="R1078" s="49"/>
    </row>
    <row r="1079" spans="2:18" s="9" customFormat="1" x14ac:dyDescent="0.2">
      <c r="B1079" s="10"/>
      <c r="C1079" s="11"/>
      <c r="D1079" s="25"/>
      <c r="E1079" s="47"/>
      <c r="F1079" s="27"/>
      <c r="G1079" s="12"/>
      <c r="H1079" s="20"/>
      <c r="I1079" s="18"/>
      <c r="J1079" s="18"/>
      <c r="K1079" s="44"/>
      <c r="L1079" s="11"/>
      <c r="M1079" s="11"/>
      <c r="N1079" s="11"/>
      <c r="O1079" s="11"/>
      <c r="P1079" s="72"/>
      <c r="Q1079" s="72"/>
      <c r="R1079" s="49"/>
    </row>
    <row r="1080" spans="2:18" s="9" customFormat="1" x14ac:dyDescent="0.2">
      <c r="B1080" s="10"/>
      <c r="C1080" s="11"/>
      <c r="D1080" s="25"/>
      <c r="E1080" s="47"/>
      <c r="F1080" s="27"/>
      <c r="G1080" s="12"/>
      <c r="H1080" s="20"/>
      <c r="I1080" s="18"/>
      <c r="J1080" s="18"/>
      <c r="K1080" s="44"/>
      <c r="L1080" s="11"/>
      <c r="M1080" s="11"/>
      <c r="N1080" s="11"/>
      <c r="O1080" s="11"/>
      <c r="P1080" s="72"/>
      <c r="Q1080" s="72"/>
      <c r="R1080" s="49"/>
    </row>
    <row r="1081" spans="2:18" s="9" customFormat="1" x14ac:dyDescent="0.2">
      <c r="B1081" s="10"/>
      <c r="C1081" s="11"/>
      <c r="D1081" s="25"/>
      <c r="E1081" s="47"/>
      <c r="F1081" s="27"/>
      <c r="G1081" s="12"/>
      <c r="H1081" s="20"/>
      <c r="I1081" s="18"/>
      <c r="J1081" s="18"/>
      <c r="K1081" s="44"/>
      <c r="L1081" s="11"/>
      <c r="M1081" s="11"/>
      <c r="N1081" s="11"/>
      <c r="O1081" s="11"/>
      <c r="P1081" s="72"/>
      <c r="Q1081" s="72"/>
      <c r="R1081" s="49"/>
    </row>
    <row r="1082" spans="2:18" s="9" customFormat="1" x14ac:dyDescent="0.2">
      <c r="B1082" s="10"/>
      <c r="C1082" s="11"/>
      <c r="D1082" s="25"/>
      <c r="E1082" s="47"/>
      <c r="F1082" s="27"/>
      <c r="G1082" s="12"/>
      <c r="H1082" s="20"/>
      <c r="I1082" s="18"/>
      <c r="J1082" s="18"/>
      <c r="K1082" s="44"/>
      <c r="L1082" s="11"/>
      <c r="M1082" s="11"/>
      <c r="N1082" s="11"/>
      <c r="O1082" s="11"/>
      <c r="P1082" s="72"/>
      <c r="Q1082" s="72"/>
      <c r="R1082" s="49"/>
    </row>
    <row r="1083" spans="2:18" s="9" customFormat="1" x14ac:dyDescent="0.2">
      <c r="B1083" s="10"/>
      <c r="C1083" s="11"/>
      <c r="D1083" s="25"/>
      <c r="E1083" s="47"/>
      <c r="F1083" s="27"/>
      <c r="G1083" s="12"/>
      <c r="H1083" s="20"/>
      <c r="I1083" s="18"/>
      <c r="J1083" s="18"/>
      <c r="K1083" s="44"/>
      <c r="L1083" s="11"/>
      <c r="M1083" s="11"/>
      <c r="N1083" s="11"/>
      <c r="O1083" s="11"/>
      <c r="P1083" s="72"/>
      <c r="Q1083" s="72"/>
      <c r="R1083" s="49"/>
    </row>
    <row r="1084" spans="2:18" s="9" customFormat="1" x14ac:dyDescent="0.2">
      <c r="B1084" s="10"/>
      <c r="C1084" s="11"/>
      <c r="D1084" s="25"/>
      <c r="E1084" s="47"/>
      <c r="F1084" s="27"/>
      <c r="G1084" s="12"/>
      <c r="H1084" s="20"/>
      <c r="I1084" s="18"/>
      <c r="J1084" s="18"/>
      <c r="K1084" s="44"/>
      <c r="L1084" s="11"/>
      <c r="M1084" s="11"/>
      <c r="N1084" s="11"/>
      <c r="O1084" s="11"/>
      <c r="P1084" s="72"/>
      <c r="Q1084" s="72"/>
      <c r="R1084" s="49"/>
    </row>
    <row r="1085" spans="2:18" s="9" customFormat="1" x14ac:dyDescent="0.2">
      <c r="B1085" s="10"/>
      <c r="C1085" s="11"/>
      <c r="D1085" s="25"/>
      <c r="E1085" s="47"/>
      <c r="F1085" s="27"/>
      <c r="G1085" s="12"/>
      <c r="H1085" s="20"/>
      <c r="I1085" s="18"/>
      <c r="J1085" s="18"/>
      <c r="K1085" s="44"/>
      <c r="L1085" s="11"/>
      <c r="M1085" s="11"/>
      <c r="N1085" s="11"/>
      <c r="O1085" s="11"/>
      <c r="P1085" s="72"/>
      <c r="Q1085" s="72"/>
      <c r="R1085" s="49"/>
    </row>
    <row r="1086" spans="2:18" s="9" customFormat="1" x14ac:dyDescent="0.2">
      <c r="B1086" s="10"/>
      <c r="C1086" s="11"/>
      <c r="D1086" s="25"/>
      <c r="E1086" s="47"/>
      <c r="F1086" s="27"/>
      <c r="G1086" s="12"/>
      <c r="H1086" s="20"/>
      <c r="I1086" s="18"/>
      <c r="J1086" s="18"/>
      <c r="K1086" s="44"/>
      <c r="L1086" s="11"/>
      <c r="M1086" s="11"/>
      <c r="N1086" s="11"/>
      <c r="O1086" s="11"/>
      <c r="P1086" s="72"/>
      <c r="Q1086" s="72"/>
      <c r="R1086" s="49"/>
    </row>
    <row r="1087" spans="2:18" s="9" customFormat="1" x14ac:dyDescent="0.2">
      <c r="B1087" s="10"/>
      <c r="C1087" s="11"/>
      <c r="D1087" s="25"/>
      <c r="E1087" s="47"/>
      <c r="F1087" s="27"/>
      <c r="G1087" s="12"/>
      <c r="H1087" s="20"/>
      <c r="I1087" s="18"/>
      <c r="J1087" s="18"/>
      <c r="K1087" s="44"/>
      <c r="L1087" s="11"/>
      <c r="M1087" s="11"/>
      <c r="N1087" s="11"/>
      <c r="O1087" s="11"/>
      <c r="P1087" s="72"/>
      <c r="Q1087" s="72"/>
      <c r="R1087" s="49"/>
    </row>
    <row r="1088" spans="2:18" s="9" customFormat="1" x14ac:dyDescent="0.2">
      <c r="B1088" s="10"/>
      <c r="C1088" s="11"/>
      <c r="D1088" s="25"/>
      <c r="E1088" s="47"/>
      <c r="F1088" s="27"/>
      <c r="G1088" s="12"/>
      <c r="H1088" s="20"/>
      <c r="I1088" s="18"/>
      <c r="J1088" s="18"/>
      <c r="K1088" s="44"/>
      <c r="L1088" s="11"/>
      <c r="M1088" s="11"/>
      <c r="N1088" s="11"/>
      <c r="O1088" s="11"/>
      <c r="P1088" s="72"/>
      <c r="Q1088" s="72"/>
      <c r="R1088" s="49"/>
    </row>
    <row r="1089" spans="2:18" s="9" customFormat="1" x14ac:dyDescent="0.2">
      <c r="B1089" s="10"/>
      <c r="C1089" s="11"/>
      <c r="D1089" s="25"/>
      <c r="E1089" s="47"/>
      <c r="F1089" s="27"/>
      <c r="G1089" s="12"/>
      <c r="H1089" s="20"/>
      <c r="I1089" s="18"/>
      <c r="J1089" s="18"/>
      <c r="K1089" s="44"/>
      <c r="L1089" s="11"/>
      <c r="M1089" s="11"/>
      <c r="N1089" s="11"/>
      <c r="O1089" s="11"/>
      <c r="P1089" s="72"/>
      <c r="Q1089" s="72"/>
      <c r="R1089" s="49"/>
    </row>
    <row r="1090" spans="2:18" s="9" customFormat="1" x14ac:dyDescent="0.2">
      <c r="B1090" s="10"/>
      <c r="C1090" s="11"/>
      <c r="D1090" s="25"/>
      <c r="E1090" s="47"/>
      <c r="F1090" s="27"/>
      <c r="G1090" s="12"/>
      <c r="H1090" s="20"/>
      <c r="I1090" s="18"/>
      <c r="J1090" s="18"/>
      <c r="K1090" s="44"/>
      <c r="L1090" s="11"/>
      <c r="M1090" s="11"/>
      <c r="N1090" s="11"/>
      <c r="O1090" s="11"/>
      <c r="P1090" s="72"/>
      <c r="Q1090" s="72"/>
      <c r="R1090" s="49"/>
    </row>
    <row r="1091" spans="2:18" s="9" customFormat="1" x14ac:dyDescent="0.2">
      <c r="B1091" s="10"/>
      <c r="C1091" s="11"/>
      <c r="D1091" s="25"/>
      <c r="E1091" s="47"/>
      <c r="F1091" s="27"/>
      <c r="G1091" s="12"/>
      <c r="H1091" s="20"/>
      <c r="I1091" s="18"/>
      <c r="J1091" s="18"/>
      <c r="K1091" s="44"/>
      <c r="L1091" s="11"/>
      <c r="M1091" s="11"/>
      <c r="N1091" s="11"/>
      <c r="O1091" s="11"/>
      <c r="P1091" s="72"/>
      <c r="Q1091" s="72"/>
      <c r="R1091" s="49"/>
    </row>
    <row r="1092" spans="2:18" s="9" customFormat="1" x14ac:dyDescent="0.2">
      <c r="B1092" s="10"/>
      <c r="C1092" s="11"/>
      <c r="D1092" s="25"/>
      <c r="E1092" s="47"/>
      <c r="F1092" s="27"/>
      <c r="G1092" s="12"/>
      <c r="H1092" s="20"/>
      <c r="I1092" s="18"/>
      <c r="J1092" s="18"/>
      <c r="K1092" s="44"/>
      <c r="L1092" s="11"/>
      <c r="M1092" s="11"/>
      <c r="N1092" s="11"/>
      <c r="O1092" s="11"/>
      <c r="P1092" s="72"/>
      <c r="Q1092" s="72"/>
      <c r="R1092" s="49"/>
    </row>
    <row r="1093" spans="2:18" s="9" customFormat="1" x14ac:dyDescent="0.2">
      <c r="B1093" s="10"/>
      <c r="C1093" s="11"/>
      <c r="D1093" s="25"/>
      <c r="E1093" s="47"/>
      <c r="F1093" s="27"/>
      <c r="G1093" s="12"/>
      <c r="H1093" s="20"/>
      <c r="I1093" s="18"/>
      <c r="J1093" s="18"/>
      <c r="K1093" s="44"/>
      <c r="L1093" s="11"/>
      <c r="M1093" s="11"/>
      <c r="N1093" s="11"/>
      <c r="O1093" s="11"/>
      <c r="P1093" s="72"/>
      <c r="Q1093" s="72"/>
      <c r="R1093" s="49"/>
    </row>
    <row r="1094" spans="2:18" s="9" customFormat="1" x14ac:dyDescent="0.2">
      <c r="B1094" s="10"/>
      <c r="C1094" s="11"/>
      <c r="D1094" s="25"/>
      <c r="E1094" s="47"/>
      <c r="F1094" s="27"/>
      <c r="G1094" s="12"/>
      <c r="H1094" s="20"/>
      <c r="I1094" s="18"/>
      <c r="J1094" s="18"/>
      <c r="K1094" s="44"/>
      <c r="L1094" s="11"/>
      <c r="M1094" s="11"/>
      <c r="N1094" s="11"/>
      <c r="O1094" s="11"/>
      <c r="P1094" s="72"/>
      <c r="Q1094" s="72"/>
      <c r="R1094" s="49"/>
    </row>
    <row r="1095" spans="2:18" s="9" customFormat="1" x14ac:dyDescent="0.2">
      <c r="B1095" s="10"/>
      <c r="C1095" s="11"/>
      <c r="D1095" s="25"/>
      <c r="E1095" s="47"/>
      <c r="F1095" s="27"/>
      <c r="G1095" s="12"/>
      <c r="H1095" s="20"/>
      <c r="I1095" s="18"/>
      <c r="J1095" s="18"/>
      <c r="K1095" s="44"/>
      <c r="L1095" s="11"/>
      <c r="M1095" s="11"/>
      <c r="N1095" s="11"/>
      <c r="O1095" s="11"/>
      <c r="P1095" s="72"/>
      <c r="Q1095" s="72"/>
      <c r="R1095" s="49"/>
    </row>
    <row r="1096" spans="2:18" s="9" customFormat="1" x14ac:dyDescent="0.2">
      <c r="B1096" s="10"/>
      <c r="C1096" s="11"/>
      <c r="D1096" s="25"/>
      <c r="E1096" s="47"/>
      <c r="F1096" s="27"/>
      <c r="G1096" s="12"/>
      <c r="H1096" s="20"/>
      <c r="I1096" s="18"/>
      <c r="J1096" s="18"/>
      <c r="K1096" s="44"/>
      <c r="L1096" s="11"/>
      <c r="M1096" s="11"/>
      <c r="N1096" s="11"/>
      <c r="O1096" s="11"/>
      <c r="P1096" s="72"/>
      <c r="Q1096" s="72"/>
      <c r="R1096" s="49"/>
    </row>
    <row r="1097" spans="2:18" s="9" customFormat="1" x14ac:dyDescent="0.2">
      <c r="B1097" s="10"/>
      <c r="C1097" s="11"/>
      <c r="D1097" s="25"/>
      <c r="E1097" s="47"/>
      <c r="F1097" s="27"/>
      <c r="G1097" s="12"/>
      <c r="H1097" s="20"/>
      <c r="I1097" s="18"/>
      <c r="J1097" s="18"/>
      <c r="K1097" s="44"/>
      <c r="L1097" s="11"/>
      <c r="M1097" s="11"/>
      <c r="N1097" s="11"/>
      <c r="O1097" s="11"/>
      <c r="P1097" s="72"/>
      <c r="Q1097" s="72"/>
      <c r="R1097" s="49"/>
    </row>
    <row r="1098" spans="2:18" s="9" customFormat="1" x14ac:dyDescent="0.2">
      <c r="B1098" s="10"/>
      <c r="C1098" s="11"/>
      <c r="D1098" s="25"/>
      <c r="E1098" s="47"/>
      <c r="F1098" s="27"/>
      <c r="G1098" s="12"/>
      <c r="H1098" s="20"/>
      <c r="I1098" s="18"/>
      <c r="J1098" s="18"/>
      <c r="K1098" s="44"/>
      <c r="L1098" s="11"/>
      <c r="M1098" s="11"/>
      <c r="N1098" s="11"/>
      <c r="O1098" s="11"/>
      <c r="P1098" s="72"/>
      <c r="Q1098" s="72"/>
      <c r="R1098" s="49"/>
    </row>
    <row r="1099" spans="2:18" s="9" customFormat="1" x14ac:dyDescent="0.2">
      <c r="B1099" s="10"/>
      <c r="C1099" s="11"/>
      <c r="D1099" s="25"/>
      <c r="E1099" s="47"/>
      <c r="F1099" s="27"/>
      <c r="G1099" s="12"/>
      <c r="H1099" s="20"/>
      <c r="I1099" s="18"/>
      <c r="J1099" s="18"/>
      <c r="K1099" s="44"/>
      <c r="L1099" s="11"/>
      <c r="M1099" s="11"/>
      <c r="N1099" s="11"/>
      <c r="O1099" s="11"/>
      <c r="P1099" s="72"/>
      <c r="Q1099" s="72"/>
      <c r="R1099" s="49"/>
    </row>
    <row r="1100" spans="2:18" s="9" customFormat="1" x14ac:dyDescent="0.2">
      <c r="B1100" s="10"/>
      <c r="C1100" s="11"/>
      <c r="D1100" s="25"/>
      <c r="E1100" s="47"/>
      <c r="F1100" s="27"/>
      <c r="G1100" s="12"/>
      <c r="H1100" s="20"/>
      <c r="I1100" s="18"/>
      <c r="J1100" s="18"/>
      <c r="K1100" s="44"/>
      <c r="L1100" s="11"/>
      <c r="M1100" s="11"/>
      <c r="N1100" s="11"/>
      <c r="O1100" s="11"/>
      <c r="P1100" s="72"/>
      <c r="Q1100" s="72"/>
      <c r="R1100" s="49"/>
    </row>
    <row r="1101" spans="2:18" s="9" customFormat="1" x14ac:dyDescent="0.2">
      <c r="B1101" s="10"/>
      <c r="C1101" s="11"/>
      <c r="D1101" s="25"/>
      <c r="E1101" s="47"/>
      <c r="F1101" s="27"/>
      <c r="G1101" s="12"/>
      <c r="H1101" s="20"/>
      <c r="I1101" s="18"/>
      <c r="J1101" s="18"/>
      <c r="K1101" s="44"/>
      <c r="L1101" s="11"/>
      <c r="M1101" s="11"/>
      <c r="N1101" s="11"/>
      <c r="O1101" s="11"/>
      <c r="P1101" s="72"/>
      <c r="Q1101" s="72"/>
      <c r="R1101" s="49"/>
    </row>
    <row r="1102" spans="2:18" s="9" customFormat="1" x14ac:dyDescent="0.2">
      <c r="B1102" s="10"/>
      <c r="C1102" s="11"/>
      <c r="D1102" s="25"/>
      <c r="E1102" s="47"/>
      <c r="F1102" s="27"/>
      <c r="G1102" s="12"/>
      <c r="H1102" s="20"/>
      <c r="I1102" s="18"/>
      <c r="J1102" s="18"/>
      <c r="K1102" s="44"/>
      <c r="L1102" s="11"/>
      <c r="M1102" s="11"/>
      <c r="N1102" s="11"/>
      <c r="O1102" s="11"/>
      <c r="P1102" s="72"/>
      <c r="Q1102" s="72"/>
      <c r="R1102" s="49"/>
    </row>
    <row r="1103" spans="2:18" s="9" customFormat="1" x14ac:dyDescent="0.2">
      <c r="B1103" s="10"/>
      <c r="C1103" s="11"/>
      <c r="D1103" s="25"/>
      <c r="E1103" s="47"/>
      <c r="F1103" s="27"/>
      <c r="G1103" s="12"/>
      <c r="H1103" s="20"/>
      <c r="I1103" s="18"/>
      <c r="J1103" s="18"/>
      <c r="K1103" s="44"/>
      <c r="L1103" s="11"/>
      <c r="M1103" s="11"/>
      <c r="N1103" s="11"/>
      <c r="O1103" s="11"/>
      <c r="P1103" s="72"/>
      <c r="Q1103" s="72"/>
      <c r="R1103" s="49"/>
    </row>
    <row r="1104" spans="2:18" s="9" customFormat="1" x14ac:dyDescent="0.2">
      <c r="B1104" s="10"/>
      <c r="C1104" s="11"/>
      <c r="D1104" s="25"/>
      <c r="E1104" s="47"/>
      <c r="F1104" s="27"/>
      <c r="G1104" s="12"/>
      <c r="H1104" s="20"/>
      <c r="I1104" s="18"/>
      <c r="J1104" s="18"/>
      <c r="K1104" s="44"/>
      <c r="L1104" s="11"/>
      <c r="M1104" s="11"/>
      <c r="N1104" s="11"/>
      <c r="O1104" s="11"/>
      <c r="P1104" s="72"/>
      <c r="Q1104" s="72"/>
      <c r="R1104" s="49"/>
    </row>
    <row r="1105" spans="2:18" s="9" customFormat="1" x14ac:dyDescent="0.2">
      <c r="B1105" s="10"/>
      <c r="C1105" s="11"/>
      <c r="D1105" s="25"/>
      <c r="E1105" s="47"/>
      <c r="F1105" s="27"/>
      <c r="G1105" s="12"/>
      <c r="H1105" s="20"/>
      <c r="I1105" s="18"/>
      <c r="J1105" s="18"/>
      <c r="K1105" s="44"/>
      <c r="L1105" s="11"/>
      <c r="M1105" s="11"/>
      <c r="N1105" s="11"/>
      <c r="O1105" s="11"/>
      <c r="P1105" s="72"/>
      <c r="Q1105" s="72"/>
      <c r="R1105" s="49"/>
    </row>
    <row r="1106" spans="2:18" s="9" customFormat="1" x14ac:dyDescent="0.2">
      <c r="B1106" s="10"/>
      <c r="C1106" s="11"/>
      <c r="D1106" s="25"/>
      <c r="E1106" s="47"/>
      <c r="F1106" s="27"/>
      <c r="G1106" s="12"/>
      <c r="H1106" s="20"/>
      <c r="I1106" s="18"/>
      <c r="J1106" s="18"/>
      <c r="K1106" s="44"/>
      <c r="L1106" s="11"/>
      <c r="M1106" s="11"/>
      <c r="N1106" s="11"/>
      <c r="O1106" s="11"/>
      <c r="P1106" s="72"/>
      <c r="Q1106" s="72"/>
      <c r="R1106" s="49"/>
    </row>
    <row r="1107" spans="2:18" s="9" customFormat="1" x14ac:dyDescent="0.2">
      <c r="B1107" s="10"/>
      <c r="C1107" s="11"/>
      <c r="D1107" s="25"/>
      <c r="E1107" s="47"/>
      <c r="F1107" s="27"/>
      <c r="G1107" s="12"/>
      <c r="H1107" s="20"/>
      <c r="I1107" s="18"/>
      <c r="J1107" s="18"/>
      <c r="K1107" s="44"/>
      <c r="L1107" s="11"/>
      <c r="M1107" s="11"/>
      <c r="N1107" s="11"/>
      <c r="O1107" s="11"/>
      <c r="P1107" s="72"/>
      <c r="Q1107" s="72"/>
      <c r="R1107" s="49"/>
    </row>
    <row r="1108" spans="2:18" s="9" customFormat="1" x14ac:dyDescent="0.2">
      <c r="B1108" s="10"/>
      <c r="C1108" s="11"/>
      <c r="D1108" s="25"/>
      <c r="E1108" s="47"/>
      <c r="F1108" s="27"/>
      <c r="G1108" s="12"/>
      <c r="H1108" s="20"/>
      <c r="I1108" s="18"/>
      <c r="J1108" s="18"/>
      <c r="K1108" s="44"/>
      <c r="L1108" s="11"/>
      <c r="M1108" s="11"/>
      <c r="N1108" s="11"/>
      <c r="O1108" s="11"/>
      <c r="P1108" s="72"/>
      <c r="Q1108" s="72"/>
      <c r="R1108" s="49"/>
    </row>
    <row r="1109" spans="2:18" s="9" customFormat="1" x14ac:dyDescent="0.2">
      <c r="B1109" s="10"/>
      <c r="C1109" s="11"/>
      <c r="D1109" s="25"/>
      <c r="E1109" s="47"/>
      <c r="F1109" s="27"/>
      <c r="G1109" s="12"/>
      <c r="H1109" s="20"/>
      <c r="I1109" s="18"/>
      <c r="J1109" s="18"/>
      <c r="K1109" s="44"/>
      <c r="L1109" s="11"/>
      <c r="M1109" s="11"/>
      <c r="N1109" s="11"/>
      <c r="O1109" s="11"/>
      <c r="P1109" s="72"/>
      <c r="Q1109" s="72"/>
      <c r="R1109" s="49"/>
    </row>
    <row r="1110" spans="2:18" s="9" customFormat="1" x14ac:dyDescent="0.2">
      <c r="B1110" s="10"/>
      <c r="C1110" s="11"/>
      <c r="D1110" s="25"/>
      <c r="E1110" s="47"/>
      <c r="F1110" s="27"/>
      <c r="G1110" s="12"/>
      <c r="H1110" s="20"/>
      <c r="I1110" s="18"/>
      <c r="J1110" s="18"/>
      <c r="K1110" s="44"/>
      <c r="L1110" s="11"/>
      <c r="M1110" s="11"/>
      <c r="N1110" s="11"/>
      <c r="O1110" s="11"/>
      <c r="P1110" s="72"/>
      <c r="Q1110" s="72"/>
      <c r="R1110" s="49"/>
    </row>
    <row r="1111" spans="2:18" s="9" customFormat="1" x14ac:dyDescent="0.2">
      <c r="B1111" s="10"/>
      <c r="C1111" s="11"/>
      <c r="D1111" s="25"/>
      <c r="E1111" s="47"/>
      <c r="F1111" s="27"/>
      <c r="G1111" s="12"/>
      <c r="H1111" s="20"/>
      <c r="I1111" s="18"/>
      <c r="J1111" s="18"/>
      <c r="K1111" s="44"/>
      <c r="L1111" s="11"/>
      <c r="M1111" s="11"/>
      <c r="N1111" s="11"/>
      <c r="O1111" s="11"/>
      <c r="P1111" s="72"/>
      <c r="Q1111" s="72"/>
      <c r="R1111" s="49"/>
    </row>
    <row r="1112" spans="2:18" s="9" customFormat="1" x14ac:dyDescent="0.2">
      <c r="B1112" s="10"/>
      <c r="C1112" s="11"/>
      <c r="D1112" s="25"/>
      <c r="E1112" s="47"/>
      <c r="F1112" s="27"/>
      <c r="G1112" s="12"/>
      <c r="H1112" s="20"/>
      <c r="I1112" s="18"/>
      <c r="J1112" s="18"/>
      <c r="K1112" s="44"/>
      <c r="L1112" s="11"/>
      <c r="M1112" s="11"/>
      <c r="N1112" s="11"/>
      <c r="O1112" s="11"/>
      <c r="P1112" s="72"/>
      <c r="Q1112" s="72"/>
      <c r="R1112" s="49"/>
    </row>
    <row r="1113" spans="2:18" s="9" customFormat="1" x14ac:dyDescent="0.2">
      <c r="B1113" s="10"/>
      <c r="C1113" s="11"/>
      <c r="D1113" s="25"/>
      <c r="E1113" s="47"/>
      <c r="F1113" s="27"/>
      <c r="G1113" s="12"/>
      <c r="H1113" s="20"/>
      <c r="I1113" s="18"/>
      <c r="J1113" s="18"/>
      <c r="K1113" s="44"/>
      <c r="L1113" s="11"/>
      <c r="M1113" s="11"/>
      <c r="N1113" s="11"/>
      <c r="O1113" s="11"/>
      <c r="P1113" s="72"/>
      <c r="Q1113" s="72"/>
      <c r="R1113" s="49"/>
    </row>
    <row r="1114" spans="2:18" s="9" customFormat="1" x14ac:dyDescent="0.2">
      <c r="B1114" s="10"/>
      <c r="C1114" s="11"/>
      <c r="D1114" s="25"/>
      <c r="E1114" s="47"/>
      <c r="F1114" s="27"/>
      <c r="G1114" s="12"/>
      <c r="H1114" s="20"/>
      <c r="I1114" s="18"/>
      <c r="J1114" s="18"/>
      <c r="K1114" s="44"/>
      <c r="L1114" s="11"/>
      <c r="M1114" s="11"/>
      <c r="N1114" s="11"/>
      <c r="O1114" s="11"/>
      <c r="P1114" s="72"/>
      <c r="Q1114" s="72"/>
      <c r="R1114" s="49"/>
    </row>
    <row r="1115" spans="2:18" s="9" customFormat="1" x14ac:dyDescent="0.2">
      <c r="B1115" s="10"/>
      <c r="C1115" s="11"/>
      <c r="D1115" s="25"/>
      <c r="E1115" s="47"/>
      <c r="F1115" s="27"/>
      <c r="G1115" s="12"/>
      <c r="H1115" s="20"/>
      <c r="I1115" s="18"/>
      <c r="J1115" s="18"/>
      <c r="K1115" s="44"/>
      <c r="L1115" s="11"/>
      <c r="M1115" s="11"/>
      <c r="N1115" s="11"/>
      <c r="O1115" s="11"/>
      <c r="P1115" s="72"/>
      <c r="Q1115" s="72"/>
      <c r="R1115" s="49"/>
    </row>
    <row r="1116" spans="2:18" s="9" customFormat="1" x14ac:dyDescent="0.2">
      <c r="B1116" s="10"/>
      <c r="C1116" s="11"/>
      <c r="D1116" s="25"/>
      <c r="E1116" s="47"/>
      <c r="F1116" s="27"/>
      <c r="G1116" s="12"/>
      <c r="H1116" s="20"/>
      <c r="I1116" s="18"/>
      <c r="J1116" s="18"/>
      <c r="K1116" s="44"/>
      <c r="L1116" s="11"/>
      <c r="M1116" s="11"/>
      <c r="N1116" s="11"/>
      <c r="O1116" s="11"/>
      <c r="P1116" s="72"/>
      <c r="Q1116" s="72"/>
      <c r="R1116" s="49"/>
    </row>
    <row r="1117" spans="2:18" s="9" customFormat="1" x14ac:dyDescent="0.2">
      <c r="B1117" s="10"/>
      <c r="C1117" s="11"/>
      <c r="D1117" s="25"/>
      <c r="E1117" s="47"/>
      <c r="F1117" s="27"/>
      <c r="G1117" s="12"/>
      <c r="H1117" s="20"/>
      <c r="I1117" s="18"/>
      <c r="J1117" s="18"/>
      <c r="K1117" s="44"/>
      <c r="L1117" s="11"/>
      <c r="M1117" s="11"/>
      <c r="N1117" s="11"/>
      <c r="O1117" s="11"/>
      <c r="P1117" s="72"/>
      <c r="Q1117" s="72"/>
      <c r="R1117" s="49"/>
    </row>
    <row r="1118" spans="2:18" s="9" customFormat="1" x14ac:dyDescent="0.2">
      <c r="B1118" s="10"/>
      <c r="C1118" s="11"/>
      <c r="D1118" s="25"/>
      <c r="E1118" s="47"/>
      <c r="F1118" s="27"/>
      <c r="G1118" s="12"/>
      <c r="H1118" s="20"/>
      <c r="I1118" s="18"/>
      <c r="J1118" s="18"/>
      <c r="K1118" s="44"/>
      <c r="L1118" s="11"/>
      <c r="M1118" s="11"/>
      <c r="N1118" s="11"/>
      <c r="O1118" s="11"/>
      <c r="P1118" s="72"/>
      <c r="Q1118" s="72"/>
      <c r="R1118" s="49"/>
    </row>
    <row r="1119" spans="2:18" s="9" customFormat="1" x14ac:dyDescent="0.2">
      <c r="B1119" s="10"/>
      <c r="C1119" s="11"/>
      <c r="D1119" s="25"/>
      <c r="E1119" s="47"/>
      <c r="F1119" s="27"/>
      <c r="G1119" s="12"/>
      <c r="H1119" s="20"/>
      <c r="I1119" s="18"/>
      <c r="J1119" s="18"/>
      <c r="K1119" s="44"/>
      <c r="L1119" s="11"/>
      <c r="M1119" s="11"/>
      <c r="N1119" s="11"/>
      <c r="O1119" s="11"/>
      <c r="P1119" s="72"/>
      <c r="Q1119" s="72"/>
      <c r="R1119" s="49"/>
    </row>
    <row r="1120" spans="2:18" s="9" customFormat="1" x14ac:dyDescent="0.2">
      <c r="B1120" s="10"/>
      <c r="C1120" s="11"/>
      <c r="D1120" s="25"/>
      <c r="E1120" s="47"/>
      <c r="F1120" s="27"/>
      <c r="G1120" s="12"/>
      <c r="H1120" s="20"/>
      <c r="I1120" s="18"/>
      <c r="J1120" s="18"/>
      <c r="K1120" s="44"/>
      <c r="L1120" s="11"/>
      <c r="M1120" s="11"/>
      <c r="N1120" s="11"/>
      <c r="O1120" s="11"/>
      <c r="P1120" s="72"/>
      <c r="Q1120" s="72"/>
      <c r="R1120" s="49"/>
    </row>
    <row r="1121" spans="2:51" s="9" customFormat="1" x14ac:dyDescent="0.2">
      <c r="B1121" s="10"/>
      <c r="C1121" s="11"/>
      <c r="D1121" s="25"/>
      <c r="E1121" s="47"/>
      <c r="F1121" s="27"/>
      <c r="G1121" s="12"/>
      <c r="H1121" s="20"/>
      <c r="I1121" s="18"/>
      <c r="J1121" s="18"/>
      <c r="K1121" s="44"/>
      <c r="L1121" s="11"/>
      <c r="M1121" s="11"/>
      <c r="N1121" s="11"/>
      <c r="O1121" s="11"/>
      <c r="P1121" s="72"/>
      <c r="Q1121" s="72"/>
      <c r="R1121" s="49"/>
    </row>
    <row r="1122" spans="2:51" s="9" customFormat="1" x14ac:dyDescent="0.2">
      <c r="B1122" s="10"/>
      <c r="C1122" s="11"/>
      <c r="D1122" s="25"/>
      <c r="E1122" s="47"/>
      <c r="F1122" s="27"/>
      <c r="G1122" s="12"/>
      <c r="H1122" s="20"/>
      <c r="I1122" s="18"/>
      <c r="J1122" s="18"/>
      <c r="K1122" s="44"/>
      <c r="L1122" s="11"/>
      <c r="M1122" s="11"/>
      <c r="N1122" s="11"/>
      <c r="O1122" s="11"/>
      <c r="P1122" s="72"/>
      <c r="Q1122" s="72"/>
      <c r="R1122" s="49"/>
    </row>
    <row r="1123" spans="2:51" s="9" customFormat="1" x14ac:dyDescent="0.2">
      <c r="B1123" s="10"/>
      <c r="C1123" s="11"/>
      <c r="D1123" s="25"/>
      <c r="E1123" s="47"/>
      <c r="F1123" s="27"/>
      <c r="G1123" s="12"/>
      <c r="H1123" s="20"/>
      <c r="I1123" s="18"/>
      <c r="J1123" s="18"/>
      <c r="K1123" s="44"/>
      <c r="L1123" s="11"/>
      <c r="M1123" s="11"/>
      <c r="N1123" s="11"/>
      <c r="O1123" s="11"/>
      <c r="P1123" s="72"/>
      <c r="Q1123" s="72"/>
      <c r="R1123" s="49"/>
    </row>
    <row r="1124" spans="2:51" x14ac:dyDescent="0.2">
      <c r="B1124" s="10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</row>
    <row r="1046901" spans="2:51" x14ac:dyDescent="0.2">
      <c r="B1046901"/>
      <c r="C1046901"/>
      <c r="D1046901"/>
      <c r="E1046901"/>
      <c r="F1046901"/>
      <c r="G1046901"/>
      <c r="H1046901"/>
      <c r="I1046901"/>
      <c r="J1046901"/>
      <c r="K1046901"/>
      <c r="L1046901" s="15"/>
      <c r="M1046901" s="34"/>
      <c r="N1046901"/>
      <c r="O1046901"/>
      <c r="P1046901"/>
      <c r="Q1046901"/>
      <c r="R1046901"/>
      <c r="T1046901"/>
      <c r="U1046901"/>
      <c r="V1046901"/>
      <c r="W1046901"/>
      <c r="X1046901"/>
      <c r="Y1046901"/>
      <c r="Z1046901"/>
      <c r="AA1046901"/>
      <c r="AB1046901"/>
      <c r="AC1046901"/>
      <c r="AD1046901"/>
      <c r="AE1046901"/>
      <c r="AF1046901"/>
      <c r="AG1046901"/>
      <c r="AH1046901"/>
      <c r="AI1046901"/>
      <c r="AJ1046901"/>
      <c r="AK1046901"/>
      <c r="AL1046901"/>
      <c r="AM1046901"/>
      <c r="AN1046901"/>
      <c r="AO1046901"/>
      <c r="AP1046901"/>
      <c r="AQ1046901"/>
      <c r="AR1046901"/>
      <c r="AS1046901"/>
      <c r="AT1046901"/>
      <c r="AU1046901"/>
      <c r="AV1046901"/>
      <c r="AW1046901"/>
      <c r="AX1046901"/>
      <c r="AY1046901"/>
    </row>
  </sheetData>
  <conditionalFormatting sqref="K361:K366 K346 K319 K393:K396 K254 K183:K189 K223:K237 K181">
    <cfRule type="cellIs" dxfId="7703" priority="853" operator="between">
      <formula>7.6</formula>
      <formula>8</formula>
    </cfRule>
    <cfRule type="cellIs" dxfId="7702" priority="854" operator="greaterThan">
      <formula>8</formula>
    </cfRule>
    <cfRule type="cellIs" dxfId="7701" priority="855" operator="lessThan">
      <formula>7.6</formula>
    </cfRule>
  </conditionalFormatting>
  <conditionalFormatting sqref="J361:J366 J346 J319 J393:J396 J254 J183:J189 J223:J237 J181">
    <cfRule type="cellIs" dxfId="7700" priority="851" operator="greaterThan">
      <formula>0.03</formula>
    </cfRule>
    <cfRule type="cellIs" dxfId="7699" priority="852" operator="lessThanOrEqual">
      <formula>0.03</formula>
    </cfRule>
  </conditionalFormatting>
  <conditionalFormatting sqref="J349 J355 J369:J392">
    <cfRule type="cellIs" dxfId="7698" priority="846" operator="greaterThan">
      <formula>0.03</formula>
    </cfRule>
    <cfRule type="cellIs" dxfId="7697" priority="847" operator="lessThanOrEqual">
      <formula>0.03</formula>
    </cfRule>
  </conditionalFormatting>
  <conditionalFormatting sqref="K349 K355 K369:K392">
    <cfRule type="cellIs" dxfId="7696" priority="848" operator="between">
      <formula>7.6</formula>
      <formula>8</formula>
    </cfRule>
    <cfRule type="cellIs" dxfId="7695" priority="849" operator="greaterThan">
      <formula>8</formula>
    </cfRule>
    <cfRule type="cellIs" dxfId="7694" priority="850" operator="lessThan">
      <formula>7.6</formula>
    </cfRule>
  </conditionalFormatting>
  <conditionalFormatting sqref="K350">
    <cfRule type="cellIs" dxfId="7693" priority="843" operator="between">
      <formula>7.6</formula>
      <formula>8</formula>
    </cfRule>
    <cfRule type="cellIs" dxfId="7692" priority="844" operator="greaterThan">
      <formula>8</formula>
    </cfRule>
    <cfRule type="cellIs" dxfId="7691" priority="845" operator="lessThan">
      <formula>7.6</formula>
    </cfRule>
  </conditionalFormatting>
  <conditionalFormatting sqref="J350">
    <cfRule type="cellIs" dxfId="7690" priority="841" operator="greaterThan">
      <formula>0.03</formula>
    </cfRule>
    <cfRule type="cellIs" dxfId="7689" priority="842" operator="lessThanOrEqual">
      <formula>0.03</formula>
    </cfRule>
  </conditionalFormatting>
  <conditionalFormatting sqref="K242:K243">
    <cfRule type="cellIs" dxfId="7688" priority="838" operator="between">
      <formula>7.6</formula>
      <formula>8</formula>
    </cfRule>
    <cfRule type="cellIs" dxfId="7687" priority="839" operator="greaterThan">
      <formula>8</formula>
    </cfRule>
    <cfRule type="cellIs" dxfId="7686" priority="840" operator="lessThan">
      <formula>7.6</formula>
    </cfRule>
  </conditionalFormatting>
  <conditionalFormatting sqref="K397:K1323">
    <cfRule type="cellIs" dxfId="7685" priority="858" operator="between">
      <formula>7.6</formula>
      <formula>8</formula>
    </cfRule>
    <cfRule type="cellIs" dxfId="7684" priority="859" operator="greaterThan">
      <formula>8</formula>
    </cfRule>
    <cfRule type="cellIs" dxfId="7683" priority="860" operator="lessThan">
      <formula>7.6</formula>
    </cfRule>
  </conditionalFormatting>
  <conditionalFormatting sqref="J397:J1323">
    <cfRule type="cellIs" dxfId="7682" priority="856" operator="greaterThan">
      <formula>0.03</formula>
    </cfRule>
    <cfRule type="cellIs" dxfId="7681" priority="857" operator="lessThanOrEqual">
      <formula>0.03</formula>
    </cfRule>
  </conditionalFormatting>
  <conditionalFormatting sqref="K220">
    <cfRule type="cellIs" dxfId="7680" priority="833" operator="between">
      <formula>7.6</formula>
      <formula>8</formula>
    </cfRule>
    <cfRule type="cellIs" dxfId="7679" priority="834" operator="greaterThan">
      <formula>8</formula>
    </cfRule>
    <cfRule type="cellIs" dxfId="7678" priority="835" operator="lessThan">
      <formula>7.6</formula>
    </cfRule>
  </conditionalFormatting>
  <conditionalFormatting sqref="J220">
    <cfRule type="cellIs" dxfId="7677" priority="831" operator="greaterThan">
      <formula>0.03</formula>
    </cfRule>
    <cfRule type="cellIs" dxfId="7676" priority="832" operator="lessThanOrEqual">
      <formula>0.03</formula>
    </cfRule>
  </conditionalFormatting>
  <conditionalFormatting sqref="J242:J243">
    <cfRule type="cellIs" dxfId="7675" priority="836" operator="greaterThan">
      <formula>0.03</formula>
    </cfRule>
    <cfRule type="cellIs" dxfId="7674" priority="837" operator="lessThanOrEqual">
      <formula>0.03</formula>
    </cfRule>
  </conditionalFormatting>
  <conditionalFormatting sqref="K245:K247">
    <cfRule type="cellIs" dxfId="7673" priority="828" operator="between">
      <formula>7.6</formula>
      <formula>8</formula>
    </cfRule>
    <cfRule type="cellIs" dxfId="7672" priority="829" operator="greaterThan">
      <formula>8</formula>
    </cfRule>
    <cfRule type="cellIs" dxfId="7671" priority="830" operator="lessThan">
      <formula>7.6</formula>
    </cfRule>
  </conditionalFormatting>
  <conditionalFormatting sqref="J245:J247">
    <cfRule type="cellIs" dxfId="7670" priority="826" operator="greaterThan">
      <formula>0.03</formula>
    </cfRule>
    <cfRule type="cellIs" dxfId="7669" priority="827" operator="lessThanOrEqual">
      <formula>0.03</formula>
    </cfRule>
  </conditionalFormatting>
  <conditionalFormatting sqref="J253">
    <cfRule type="cellIs" dxfId="7668" priority="816" operator="greaterThan">
      <formula>0.03</formula>
    </cfRule>
    <cfRule type="cellIs" dxfId="7667" priority="817" operator="lessThanOrEqual">
      <formula>0.03</formula>
    </cfRule>
  </conditionalFormatting>
  <conditionalFormatting sqref="K244">
    <cfRule type="cellIs" dxfId="7666" priority="823" operator="between">
      <formula>7.6</formula>
      <formula>8</formula>
    </cfRule>
    <cfRule type="cellIs" dxfId="7665" priority="824" operator="greaterThan">
      <formula>8</formula>
    </cfRule>
    <cfRule type="cellIs" dxfId="7664" priority="825" operator="lessThan">
      <formula>7.6</formula>
    </cfRule>
  </conditionalFormatting>
  <conditionalFormatting sqref="J244">
    <cfRule type="cellIs" dxfId="7663" priority="821" operator="greaterThan">
      <formula>0.03</formula>
    </cfRule>
    <cfRule type="cellIs" dxfId="7662" priority="822" operator="lessThanOrEqual">
      <formula>0.03</formula>
    </cfRule>
  </conditionalFormatting>
  <conditionalFormatting sqref="K253">
    <cfRule type="cellIs" dxfId="7661" priority="818" operator="between">
      <formula>7.6</formula>
      <formula>8</formula>
    </cfRule>
    <cfRule type="cellIs" dxfId="7660" priority="819" operator="greaterThan">
      <formula>8</formula>
    </cfRule>
    <cfRule type="cellIs" dxfId="7659" priority="820" operator="lessThan">
      <formula>7.6</formula>
    </cfRule>
  </conditionalFormatting>
  <conditionalFormatting sqref="K252">
    <cfRule type="cellIs" dxfId="7658" priority="813" operator="between">
      <formula>7.6</formula>
      <formula>8</formula>
    </cfRule>
    <cfRule type="cellIs" dxfId="7657" priority="814" operator="greaterThan">
      <formula>8</formula>
    </cfRule>
    <cfRule type="cellIs" dxfId="7656" priority="815" operator="lessThan">
      <formula>7.6</formula>
    </cfRule>
  </conditionalFormatting>
  <conditionalFormatting sqref="J252">
    <cfRule type="cellIs" dxfId="7655" priority="811" operator="greaterThan">
      <formula>0.03</formula>
    </cfRule>
    <cfRule type="cellIs" dxfId="7654" priority="812" operator="lessThanOrEqual">
      <formula>0.03</formula>
    </cfRule>
  </conditionalFormatting>
  <conditionalFormatting sqref="K271:K272 K274:K285">
    <cfRule type="cellIs" dxfId="7653" priority="808" operator="between">
      <formula>7.6</formula>
      <formula>8</formula>
    </cfRule>
    <cfRule type="cellIs" dxfId="7652" priority="809" operator="greaterThan">
      <formula>8</formula>
    </cfRule>
    <cfRule type="cellIs" dxfId="7651" priority="810" operator="lessThan">
      <formula>7.6</formula>
    </cfRule>
  </conditionalFormatting>
  <conditionalFormatting sqref="J271:J272 J274:J285">
    <cfRule type="cellIs" dxfId="7650" priority="806" operator="greaterThan">
      <formula>0.03</formula>
    </cfRule>
    <cfRule type="cellIs" dxfId="7649" priority="807" operator="lessThanOrEqual">
      <formula>0.03</formula>
    </cfRule>
  </conditionalFormatting>
  <conditionalFormatting sqref="K249:K251">
    <cfRule type="cellIs" dxfId="7648" priority="803" operator="between">
      <formula>7.6</formula>
      <formula>8</formula>
    </cfRule>
    <cfRule type="cellIs" dxfId="7647" priority="804" operator="greaterThan">
      <formula>8</formula>
    </cfRule>
    <cfRule type="cellIs" dxfId="7646" priority="805" operator="lessThan">
      <formula>7.6</formula>
    </cfRule>
  </conditionalFormatting>
  <conditionalFormatting sqref="J249:J251">
    <cfRule type="cellIs" dxfId="7645" priority="801" operator="greaterThan">
      <formula>0.03</formula>
    </cfRule>
    <cfRule type="cellIs" dxfId="7644" priority="802" operator="lessThanOrEqual">
      <formula>0.03</formula>
    </cfRule>
  </conditionalFormatting>
  <conditionalFormatting sqref="K248">
    <cfRule type="cellIs" dxfId="7643" priority="798" operator="between">
      <formula>7.6</formula>
      <formula>8</formula>
    </cfRule>
    <cfRule type="cellIs" dxfId="7642" priority="799" operator="greaterThan">
      <formula>8</formula>
    </cfRule>
    <cfRule type="cellIs" dxfId="7641" priority="800" operator="lessThan">
      <formula>7.6</formula>
    </cfRule>
  </conditionalFormatting>
  <conditionalFormatting sqref="J248">
    <cfRule type="cellIs" dxfId="7640" priority="796" operator="greaterThan">
      <formula>0.03</formula>
    </cfRule>
    <cfRule type="cellIs" dxfId="7639" priority="797" operator="lessThanOrEqual">
      <formula>0.03</formula>
    </cfRule>
  </conditionalFormatting>
  <conditionalFormatting sqref="K360">
    <cfRule type="cellIs" dxfId="7638" priority="793" operator="between">
      <formula>7.6</formula>
      <formula>8</formula>
    </cfRule>
    <cfRule type="cellIs" dxfId="7637" priority="794" operator="greaterThan">
      <formula>8</formula>
    </cfRule>
    <cfRule type="cellIs" dxfId="7636" priority="795" operator="lessThan">
      <formula>7.6</formula>
    </cfRule>
  </conditionalFormatting>
  <conditionalFormatting sqref="J360">
    <cfRule type="cellIs" dxfId="7635" priority="791" operator="greaterThan">
      <formula>0.03</formula>
    </cfRule>
    <cfRule type="cellIs" dxfId="7634" priority="792" operator="lessThanOrEqual">
      <formula>0.03</formula>
    </cfRule>
  </conditionalFormatting>
  <conditionalFormatting sqref="K347">
    <cfRule type="cellIs" dxfId="7633" priority="788" operator="between">
      <formula>7.6</formula>
      <formula>8</formula>
    </cfRule>
    <cfRule type="cellIs" dxfId="7632" priority="789" operator="greaterThan">
      <formula>8</formula>
    </cfRule>
    <cfRule type="cellIs" dxfId="7631" priority="790" operator="lessThan">
      <formula>7.6</formula>
    </cfRule>
  </conditionalFormatting>
  <conditionalFormatting sqref="J347">
    <cfRule type="cellIs" dxfId="7630" priority="786" operator="greaterThan">
      <formula>0.03</formula>
    </cfRule>
    <cfRule type="cellIs" dxfId="7629" priority="787" operator="lessThanOrEqual">
      <formula>0.03</formula>
    </cfRule>
  </conditionalFormatting>
  <conditionalFormatting sqref="J356:J357 J359">
    <cfRule type="cellIs" dxfId="7628" priority="761" operator="greaterThan">
      <formula>0.03</formula>
    </cfRule>
    <cfRule type="cellIs" dxfId="7627" priority="762" operator="lessThanOrEqual">
      <formula>0.03</formula>
    </cfRule>
  </conditionalFormatting>
  <conditionalFormatting sqref="K352">
    <cfRule type="cellIs" dxfId="7626" priority="783" operator="between">
      <formula>7.6</formula>
      <formula>8</formula>
    </cfRule>
    <cfRule type="cellIs" dxfId="7625" priority="784" operator="greaterThan">
      <formula>8</formula>
    </cfRule>
    <cfRule type="cellIs" dxfId="7624" priority="785" operator="lessThan">
      <formula>7.6</formula>
    </cfRule>
  </conditionalFormatting>
  <conditionalFormatting sqref="J352">
    <cfRule type="cellIs" dxfId="7623" priority="781" operator="greaterThan">
      <formula>0.03</formula>
    </cfRule>
    <cfRule type="cellIs" dxfId="7622" priority="782" operator="lessThanOrEqual">
      <formula>0.03</formula>
    </cfRule>
  </conditionalFormatting>
  <conditionalFormatting sqref="K351">
    <cfRule type="cellIs" dxfId="7621" priority="778" operator="between">
      <formula>7.6</formula>
      <formula>8</formula>
    </cfRule>
    <cfRule type="cellIs" dxfId="7620" priority="779" operator="greaterThan">
      <formula>8</formula>
    </cfRule>
    <cfRule type="cellIs" dxfId="7619" priority="780" operator="lessThan">
      <formula>7.6</formula>
    </cfRule>
  </conditionalFormatting>
  <conditionalFormatting sqref="J351">
    <cfRule type="cellIs" dxfId="7618" priority="776" operator="greaterThan">
      <formula>0.03</formula>
    </cfRule>
    <cfRule type="cellIs" dxfId="7617" priority="777" operator="lessThanOrEqual">
      <formula>0.03</formula>
    </cfRule>
  </conditionalFormatting>
  <conditionalFormatting sqref="K354">
    <cfRule type="cellIs" dxfId="7616" priority="773" operator="between">
      <formula>7.6</formula>
      <formula>8</formula>
    </cfRule>
    <cfRule type="cellIs" dxfId="7615" priority="774" operator="greaterThan">
      <formula>8</formula>
    </cfRule>
    <cfRule type="cellIs" dxfId="7614" priority="775" operator="lessThan">
      <formula>7.6</formula>
    </cfRule>
  </conditionalFormatting>
  <conditionalFormatting sqref="J354">
    <cfRule type="cellIs" dxfId="7613" priority="771" operator="greaterThan">
      <formula>0.03</formula>
    </cfRule>
    <cfRule type="cellIs" dxfId="7612" priority="772" operator="lessThanOrEqual">
      <formula>0.03</formula>
    </cfRule>
  </conditionalFormatting>
  <conditionalFormatting sqref="K353">
    <cfRule type="cellIs" dxfId="7611" priority="768" operator="between">
      <formula>7.6</formula>
      <formula>8</formula>
    </cfRule>
    <cfRule type="cellIs" dxfId="7610" priority="769" operator="greaterThan">
      <formula>8</formula>
    </cfRule>
    <cfRule type="cellIs" dxfId="7609" priority="770" operator="lessThan">
      <formula>7.6</formula>
    </cfRule>
  </conditionalFormatting>
  <conditionalFormatting sqref="J353">
    <cfRule type="cellIs" dxfId="7608" priority="766" operator="greaterThan">
      <formula>0.03</formula>
    </cfRule>
    <cfRule type="cellIs" dxfId="7607" priority="767" operator="lessThanOrEqual">
      <formula>0.03</formula>
    </cfRule>
  </conditionalFormatting>
  <conditionalFormatting sqref="K356:K357 K359">
    <cfRule type="cellIs" dxfId="7606" priority="763" operator="between">
      <formula>7.6</formula>
      <formula>8</formula>
    </cfRule>
    <cfRule type="cellIs" dxfId="7605" priority="764" operator="greaterThan">
      <formula>8</formula>
    </cfRule>
    <cfRule type="cellIs" dxfId="7604" priority="765" operator="lessThan">
      <formula>7.6</formula>
    </cfRule>
  </conditionalFormatting>
  <conditionalFormatting sqref="J358">
    <cfRule type="cellIs" dxfId="7603" priority="756" operator="greaterThan">
      <formula>0.03</formula>
    </cfRule>
    <cfRule type="cellIs" dxfId="7602" priority="757" operator="lessThanOrEqual">
      <formula>0.03</formula>
    </cfRule>
  </conditionalFormatting>
  <conditionalFormatting sqref="K358">
    <cfRule type="cellIs" dxfId="7601" priority="758" operator="between">
      <formula>7.6</formula>
      <formula>8</formula>
    </cfRule>
    <cfRule type="cellIs" dxfId="7600" priority="759" operator="greaterThan">
      <formula>8</formula>
    </cfRule>
    <cfRule type="cellIs" dxfId="7599" priority="760" operator="lessThan">
      <formula>7.6</formula>
    </cfRule>
  </conditionalFormatting>
  <conditionalFormatting sqref="K286:K303">
    <cfRule type="cellIs" dxfId="7598" priority="753" operator="between">
      <formula>7.6</formula>
      <formula>8</formula>
    </cfRule>
    <cfRule type="cellIs" dxfId="7597" priority="754" operator="greaterThan">
      <formula>8</formula>
    </cfRule>
    <cfRule type="cellIs" dxfId="7596" priority="755" operator="lessThan">
      <formula>7.6</formula>
    </cfRule>
  </conditionalFormatting>
  <conditionalFormatting sqref="J286:J303">
    <cfRule type="cellIs" dxfId="7595" priority="751" operator="greaterThan">
      <formula>0.03</formula>
    </cfRule>
    <cfRule type="cellIs" dxfId="7594" priority="752" operator="lessThanOrEqual">
      <formula>0.03</formula>
    </cfRule>
  </conditionalFormatting>
  <conditionalFormatting sqref="K304:K305 K311 K313 K315 K317">
    <cfRule type="cellIs" dxfId="7593" priority="748" operator="between">
      <formula>7.6</formula>
      <formula>8</formula>
    </cfRule>
    <cfRule type="cellIs" dxfId="7592" priority="749" operator="greaterThan">
      <formula>8</formula>
    </cfRule>
    <cfRule type="cellIs" dxfId="7591" priority="750" operator="lessThan">
      <formula>7.6</formula>
    </cfRule>
  </conditionalFormatting>
  <conditionalFormatting sqref="J304:J305 J311 J313 J315 J317">
    <cfRule type="cellIs" dxfId="7590" priority="746" operator="greaterThan">
      <formula>0.03</formula>
    </cfRule>
    <cfRule type="cellIs" dxfId="7589" priority="747" operator="lessThanOrEqual">
      <formula>0.03</formula>
    </cfRule>
  </conditionalFormatting>
  <conditionalFormatting sqref="K306:K309">
    <cfRule type="cellIs" dxfId="7588" priority="743" operator="between">
      <formula>7.6</formula>
      <formula>8</formula>
    </cfRule>
    <cfRule type="cellIs" dxfId="7587" priority="744" operator="greaterThan">
      <formula>8</formula>
    </cfRule>
    <cfRule type="cellIs" dxfId="7586" priority="745" operator="lessThan">
      <formula>7.6</formula>
    </cfRule>
  </conditionalFormatting>
  <conditionalFormatting sqref="J306:J309">
    <cfRule type="cellIs" dxfId="7585" priority="741" operator="greaterThan">
      <formula>0.03</formula>
    </cfRule>
    <cfRule type="cellIs" dxfId="7584" priority="742" operator="lessThanOrEqual">
      <formula>0.03</formula>
    </cfRule>
  </conditionalFormatting>
  <conditionalFormatting sqref="K310">
    <cfRule type="cellIs" dxfId="7583" priority="738" operator="between">
      <formula>7.6</formula>
      <formula>8</formula>
    </cfRule>
    <cfRule type="cellIs" dxfId="7582" priority="739" operator="greaterThan">
      <formula>8</formula>
    </cfRule>
    <cfRule type="cellIs" dxfId="7581" priority="740" operator="lessThan">
      <formula>7.6</formula>
    </cfRule>
  </conditionalFormatting>
  <conditionalFormatting sqref="J310">
    <cfRule type="cellIs" dxfId="7580" priority="736" operator="greaterThan">
      <formula>0.03</formula>
    </cfRule>
    <cfRule type="cellIs" dxfId="7579" priority="737" operator="lessThanOrEqual">
      <formula>0.03</formula>
    </cfRule>
  </conditionalFormatting>
  <conditionalFormatting sqref="K312">
    <cfRule type="cellIs" dxfId="7578" priority="733" operator="between">
      <formula>7.6</formula>
      <formula>8</formula>
    </cfRule>
    <cfRule type="cellIs" dxfId="7577" priority="734" operator="greaterThan">
      <formula>8</formula>
    </cfRule>
    <cfRule type="cellIs" dxfId="7576" priority="735" operator="lessThan">
      <formula>7.6</formula>
    </cfRule>
  </conditionalFormatting>
  <conditionalFormatting sqref="J312">
    <cfRule type="cellIs" dxfId="7575" priority="731" operator="greaterThan">
      <formula>0.03</formula>
    </cfRule>
    <cfRule type="cellIs" dxfId="7574" priority="732" operator="lessThanOrEqual">
      <formula>0.03</formula>
    </cfRule>
  </conditionalFormatting>
  <conditionalFormatting sqref="K314">
    <cfRule type="cellIs" dxfId="7573" priority="728" operator="between">
      <formula>7.6</formula>
      <formula>8</formula>
    </cfRule>
    <cfRule type="cellIs" dxfId="7572" priority="729" operator="greaterThan">
      <formula>8</formula>
    </cfRule>
    <cfRule type="cellIs" dxfId="7571" priority="730" operator="lessThan">
      <formula>7.6</formula>
    </cfRule>
  </conditionalFormatting>
  <conditionalFormatting sqref="J314">
    <cfRule type="cellIs" dxfId="7570" priority="726" operator="greaterThan">
      <formula>0.03</formula>
    </cfRule>
    <cfRule type="cellIs" dxfId="7569" priority="727" operator="lessThanOrEqual">
      <formula>0.03</formula>
    </cfRule>
  </conditionalFormatting>
  <conditionalFormatting sqref="K316">
    <cfRule type="cellIs" dxfId="7568" priority="723" operator="between">
      <formula>7.6</formula>
      <formula>8</formula>
    </cfRule>
    <cfRule type="cellIs" dxfId="7567" priority="724" operator="greaterThan">
      <formula>8</formula>
    </cfRule>
    <cfRule type="cellIs" dxfId="7566" priority="725" operator="lessThan">
      <formula>7.6</formula>
    </cfRule>
  </conditionalFormatting>
  <conditionalFormatting sqref="J316">
    <cfRule type="cellIs" dxfId="7565" priority="721" operator="greaterThan">
      <formula>0.03</formula>
    </cfRule>
    <cfRule type="cellIs" dxfId="7564" priority="722" operator="lessThanOrEqual">
      <formula>0.03</formula>
    </cfRule>
  </conditionalFormatting>
  <conditionalFormatting sqref="K318 K321">
    <cfRule type="cellIs" dxfId="7563" priority="718" operator="between">
      <formula>7.6</formula>
      <formula>8</formula>
    </cfRule>
    <cfRule type="cellIs" dxfId="7562" priority="719" operator="greaterThan">
      <formula>8</formula>
    </cfRule>
    <cfRule type="cellIs" dxfId="7561" priority="720" operator="lessThan">
      <formula>7.6</formula>
    </cfRule>
  </conditionalFormatting>
  <conditionalFormatting sqref="J318 J321">
    <cfRule type="cellIs" dxfId="7560" priority="716" operator="greaterThan">
      <formula>0.03</formula>
    </cfRule>
    <cfRule type="cellIs" dxfId="7559" priority="717" operator="lessThanOrEqual">
      <formula>0.03</formula>
    </cfRule>
  </conditionalFormatting>
  <conditionalFormatting sqref="K320">
    <cfRule type="cellIs" dxfId="7558" priority="713" operator="between">
      <formula>7.6</formula>
      <formula>8</formula>
    </cfRule>
    <cfRule type="cellIs" dxfId="7557" priority="714" operator="greaterThan">
      <formula>8</formula>
    </cfRule>
    <cfRule type="cellIs" dxfId="7556" priority="715" operator="lessThan">
      <formula>7.6</formula>
    </cfRule>
  </conditionalFormatting>
  <conditionalFormatting sqref="J320">
    <cfRule type="cellIs" dxfId="7555" priority="711" operator="greaterThan">
      <formula>0.03</formula>
    </cfRule>
    <cfRule type="cellIs" dxfId="7554" priority="712" operator="lessThanOrEqual">
      <formula>0.03</formula>
    </cfRule>
  </conditionalFormatting>
  <conditionalFormatting sqref="K367:K368">
    <cfRule type="cellIs" dxfId="7553" priority="708" operator="between">
      <formula>7.6</formula>
      <formula>8</formula>
    </cfRule>
    <cfRule type="cellIs" dxfId="7552" priority="709" operator="greaterThan">
      <formula>8</formula>
    </cfRule>
    <cfRule type="cellIs" dxfId="7551" priority="710" operator="lessThan">
      <formula>7.6</formula>
    </cfRule>
  </conditionalFormatting>
  <conditionalFormatting sqref="J367:J368">
    <cfRule type="cellIs" dxfId="7550" priority="706" operator="greaterThan">
      <formula>0.03</formula>
    </cfRule>
    <cfRule type="cellIs" dxfId="7549" priority="707" operator="lessThanOrEqual">
      <formula>0.03</formula>
    </cfRule>
  </conditionalFormatting>
  <conditionalFormatting sqref="K322:K328 K345">
    <cfRule type="cellIs" dxfId="7548" priority="703" operator="between">
      <formula>7.6</formula>
      <formula>8</formula>
    </cfRule>
    <cfRule type="cellIs" dxfId="7547" priority="704" operator="greaterThan">
      <formula>8</formula>
    </cfRule>
    <cfRule type="cellIs" dxfId="7546" priority="705" operator="lessThan">
      <formula>7.6</formula>
    </cfRule>
  </conditionalFormatting>
  <conditionalFormatting sqref="J322:J328 J345">
    <cfRule type="cellIs" dxfId="7545" priority="701" operator="greaterThan">
      <formula>0.03</formula>
    </cfRule>
    <cfRule type="cellIs" dxfId="7544" priority="702" operator="lessThanOrEqual">
      <formula>0.03</formula>
    </cfRule>
  </conditionalFormatting>
  <conditionalFormatting sqref="K348">
    <cfRule type="cellIs" dxfId="7543" priority="698" operator="between">
      <formula>7.6</formula>
      <formula>8</formula>
    </cfRule>
    <cfRule type="cellIs" dxfId="7542" priority="699" operator="greaterThan">
      <formula>8</formula>
    </cfRule>
    <cfRule type="cellIs" dxfId="7541" priority="700" operator="lessThan">
      <formula>7.6</formula>
    </cfRule>
  </conditionalFormatting>
  <conditionalFormatting sqref="J348">
    <cfRule type="cellIs" dxfId="7540" priority="696" operator="greaterThan">
      <formula>0.03</formula>
    </cfRule>
    <cfRule type="cellIs" dxfId="7539" priority="697" operator="lessThanOrEqual">
      <formula>0.03</formula>
    </cfRule>
  </conditionalFormatting>
  <conditionalFormatting sqref="K330:K336">
    <cfRule type="cellIs" dxfId="7538" priority="693" operator="between">
      <formula>7.6</formula>
      <formula>8</formula>
    </cfRule>
    <cfRule type="cellIs" dxfId="7537" priority="694" operator="greaterThan">
      <formula>8</formula>
    </cfRule>
    <cfRule type="cellIs" dxfId="7536" priority="695" operator="lessThan">
      <formula>7.6</formula>
    </cfRule>
  </conditionalFormatting>
  <conditionalFormatting sqref="J330:J336">
    <cfRule type="cellIs" dxfId="7535" priority="691" operator="greaterThan">
      <formula>0.03</formula>
    </cfRule>
    <cfRule type="cellIs" dxfId="7534" priority="692" operator="lessThanOrEqual">
      <formula>0.03</formula>
    </cfRule>
  </conditionalFormatting>
  <conditionalFormatting sqref="K329">
    <cfRule type="cellIs" dxfId="7533" priority="688" operator="between">
      <formula>7.6</formula>
      <formula>8</formula>
    </cfRule>
    <cfRule type="cellIs" dxfId="7532" priority="689" operator="greaterThan">
      <formula>8</formula>
    </cfRule>
    <cfRule type="cellIs" dxfId="7531" priority="690" operator="lessThan">
      <formula>7.6</formula>
    </cfRule>
  </conditionalFormatting>
  <conditionalFormatting sqref="J329">
    <cfRule type="cellIs" dxfId="7530" priority="686" operator="greaterThan">
      <formula>0.03</formula>
    </cfRule>
    <cfRule type="cellIs" dxfId="7529" priority="687" operator="lessThanOrEqual">
      <formula>0.03</formula>
    </cfRule>
  </conditionalFormatting>
  <conditionalFormatting sqref="K337">
    <cfRule type="cellIs" dxfId="7528" priority="683" operator="between">
      <formula>7.6</formula>
      <formula>8</formula>
    </cfRule>
    <cfRule type="cellIs" dxfId="7527" priority="684" operator="greaterThan">
      <formula>8</formula>
    </cfRule>
    <cfRule type="cellIs" dxfId="7526" priority="685" operator="lessThan">
      <formula>7.6</formula>
    </cfRule>
  </conditionalFormatting>
  <conditionalFormatting sqref="J337">
    <cfRule type="cellIs" dxfId="7525" priority="681" operator="greaterThan">
      <formula>0.03</formula>
    </cfRule>
    <cfRule type="cellIs" dxfId="7524" priority="682" operator="lessThanOrEqual">
      <formula>0.03</formula>
    </cfRule>
  </conditionalFormatting>
  <conditionalFormatting sqref="K338:K342">
    <cfRule type="cellIs" dxfId="7523" priority="678" operator="between">
      <formula>7.6</formula>
      <formula>8</formula>
    </cfRule>
    <cfRule type="cellIs" dxfId="7522" priority="679" operator="greaterThan">
      <formula>8</formula>
    </cfRule>
    <cfRule type="cellIs" dxfId="7521" priority="680" operator="lessThan">
      <formula>7.6</formula>
    </cfRule>
  </conditionalFormatting>
  <conditionalFormatting sqref="J338:J342">
    <cfRule type="cellIs" dxfId="7520" priority="676" operator="greaterThan">
      <formula>0.03</formula>
    </cfRule>
    <cfRule type="cellIs" dxfId="7519" priority="677" operator="lessThanOrEqual">
      <formula>0.03</formula>
    </cfRule>
  </conditionalFormatting>
  <conditionalFormatting sqref="K343">
    <cfRule type="cellIs" dxfId="7518" priority="673" operator="between">
      <formula>7.6</formula>
      <formula>8</formula>
    </cfRule>
    <cfRule type="cellIs" dxfId="7517" priority="674" operator="greaterThan">
      <formula>8</formula>
    </cfRule>
    <cfRule type="cellIs" dxfId="7516" priority="675" operator="lessThan">
      <formula>7.6</formula>
    </cfRule>
  </conditionalFormatting>
  <conditionalFormatting sqref="J343">
    <cfRule type="cellIs" dxfId="7515" priority="671" operator="greaterThan">
      <formula>0.03</formula>
    </cfRule>
    <cfRule type="cellIs" dxfId="7514" priority="672" operator="lessThanOrEqual">
      <formula>0.03</formula>
    </cfRule>
  </conditionalFormatting>
  <conditionalFormatting sqref="K344">
    <cfRule type="cellIs" dxfId="7513" priority="668" operator="between">
      <formula>7.6</formula>
      <formula>8</formula>
    </cfRule>
    <cfRule type="cellIs" dxfId="7512" priority="669" operator="greaterThan">
      <formula>8</formula>
    </cfRule>
    <cfRule type="cellIs" dxfId="7511" priority="670" operator="lessThan">
      <formula>7.6</formula>
    </cfRule>
  </conditionalFormatting>
  <conditionalFormatting sqref="J344">
    <cfRule type="cellIs" dxfId="7510" priority="666" operator="greaterThan">
      <formula>0.03</formula>
    </cfRule>
    <cfRule type="cellIs" dxfId="7509" priority="667" operator="lessThanOrEqual">
      <formula>0.03</formula>
    </cfRule>
  </conditionalFormatting>
  <conditionalFormatting sqref="K266">
    <cfRule type="cellIs" dxfId="7508" priority="643" operator="between">
      <formula>7.6</formula>
      <formula>8</formula>
    </cfRule>
    <cfRule type="cellIs" dxfId="7507" priority="644" operator="greaterThan">
      <formula>8</formula>
    </cfRule>
    <cfRule type="cellIs" dxfId="7506" priority="645" operator="lessThan">
      <formula>7.6</formula>
    </cfRule>
  </conditionalFormatting>
  <conditionalFormatting sqref="J266">
    <cfRule type="cellIs" dxfId="7505" priority="641" operator="greaterThan">
      <formula>0.03</formula>
    </cfRule>
    <cfRule type="cellIs" dxfId="7504" priority="642" operator="lessThanOrEqual">
      <formula>0.03</formula>
    </cfRule>
  </conditionalFormatting>
  <conditionalFormatting sqref="K267">
    <cfRule type="cellIs" dxfId="7503" priority="638" operator="between">
      <formula>7.6</formula>
      <formula>8</formula>
    </cfRule>
    <cfRule type="cellIs" dxfId="7502" priority="639" operator="greaterThan">
      <formula>8</formula>
    </cfRule>
    <cfRule type="cellIs" dxfId="7501" priority="640" operator="lessThan">
      <formula>7.6</formula>
    </cfRule>
  </conditionalFormatting>
  <conditionalFormatting sqref="J267">
    <cfRule type="cellIs" dxfId="7500" priority="636" operator="greaterThan">
      <formula>0.03</formula>
    </cfRule>
    <cfRule type="cellIs" dxfId="7499" priority="637" operator="lessThanOrEqual">
      <formula>0.03</formula>
    </cfRule>
  </conditionalFormatting>
  <conditionalFormatting sqref="K268">
    <cfRule type="cellIs" dxfId="7498" priority="633" operator="between">
      <formula>7.6</formula>
      <formula>8</formula>
    </cfRule>
    <cfRule type="cellIs" dxfId="7497" priority="634" operator="greaterThan">
      <formula>8</formula>
    </cfRule>
    <cfRule type="cellIs" dxfId="7496" priority="635" operator="lessThan">
      <formula>7.6</formula>
    </cfRule>
  </conditionalFormatting>
  <conditionalFormatting sqref="J268">
    <cfRule type="cellIs" dxfId="7495" priority="631" operator="greaterThan">
      <formula>0.03</formula>
    </cfRule>
    <cfRule type="cellIs" dxfId="7494" priority="632" operator="lessThanOrEqual">
      <formula>0.03</formula>
    </cfRule>
  </conditionalFormatting>
  <conditionalFormatting sqref="K269">
    <cfRule type="cellIs" dxfId="7493" priority="628" operator="between">
      <formula>7.6</formula>
      <formula>8</formula>
    </cfRule>
    <cfRule type="cellIs" dxfId="7492" priority="629" operator="greaterThan">
      <formula>8</formula>
    </cfRule>
    <cfRule type="cellIs" dxfId="7491" priority="630" operator="lessThan">
      <formula>7.6</formula>
    </cfRule>
  </conditionalFormatting>
  <conditionalFormatting sqref="J269">
    <cfRule type="cellIs" dxfId="7490" priority="626" operator="greaterThan">
      <formula>0.03</formula>
    </cfRule>
    <cfRule type="cellIs" dxfId="7489" priority="627" operator="lessThanOrEqual">
      <formula>0.03</formula>
    </cfRule>
  </conditionalFormatting>
  <conditionalFormatting sqref="K264:K265">
    <cfRule type="cellIs" dxfId="7488" priority="623" operator="between">
      <formula>7.6</formula>
      <formula>8</formula>
    </cfRule>
    <cfRule type="cellIs" dxfId="7487" priority="624" operator="greaterThan">
      <formula>8</formula>
    </cfRule>
    <cfRule type="cellIs" dxfId="7486" priority="625" operator="lessThan">
      <formula>7.6</formula>
    </cfRule>
  </conditionalFormatting>
  <conditionalFormatting sqref="J264:J265">
    <cfRule type="cellIs" dxfId="7485" priority="621" operator="greaterThan">
      <formula>0.03</formula>
    </cfRule>
    <cfRule type="cellIs" dxfId="7484" priority="622" operator="lessThanOrEqual">
      <formula>0.03</formula>
    </cfRule>
  </conditionalFormatting>
  <conditionalFormatting sqref="J255 J258:J259 J261:J263">
    <cfRule type="cellIs" dxfId="7483" priority="601" operator="greaterThan">
      <formula>0.03</formula>
    </cfRule>
    <cfRule type="cellIs" dxfId="7482" priority="602" operator="lessThanOrEqual">
      <formula>0.03</formula>
    </cfRule>
  </conditionalFormatting>
  <conditionalFormatting sqref="K255 K258:K259 K261:K263">
    <cfRule type="cellIs" dxfId="7481" priority="603" operator="between">
      <formula>7.6</formula>
      <formula>8</formula>
    </cfRule>
    <cfRule type="cellIs" dxfId="7480" priority="604" operator="greaterThan">
      <formula>8</formula>
    </cfRule>
    <cfRule type="cellIs" dxfId="7479" priority="605" operator="lessThan">
      <formula>7.6</formula>
    </cfRule>
  </conditionalFormatting>
  <conditionalFormatting sqref="K180">
    <cfRule type="cellIs" dxfId="7478" priority="593" operator="between">
      <formula>7.6</formula>
      <formula>8</formula>
    </cfRule>
    <cfRule type="cellIs" dxfId="7477" priority="594" operator="greaterThan">
      <formula>8</formula>
    </cfRule>
    <cfRule type="cellIs" dxfId="7476" priority="595" operator="lessThan">
      <formula>7.6</formula>
    </cfRule>
  </conditionalFormatting>
  <conditionalFormatting sqref="J180">
    <cfRule type="cellIs" dxfId="7475" priority="591" operator="greaterThan">
      <formula>0.03</formula>
    </cfRule>
    <cfRule type="cellIs" dxfId="7474" priority="592" operator="lessThanOrEqual">
      <formula>0.03</formula>
    </cfRule>
  </conditionalFormatting>
  <conditionalFormatting sqref="J256">
    <cfRule type="cellIs" dxfId="7473" priority="571" operator="greaterThan">
      <formula>0.03</formula>
    </cfRule>
    <cfRule type="cellIs" dxfId="7472" priority="572" operator="lessThanOrEqual">
      <formula>0.03</formula>
    </cfRule>
  </conditionalFormatting>
  <conditionalFormatting sqref="K256">
    <cfRule type="cellIs" dxfId="7471" priority="573" operator="between">
      <formula>7.6</formula>
      <formula>8</formula>
    </cfRule>
    <cfRule type="cellIs" dxfId="7470" priority="574" operator="greaterThan">
      <formula>8</formula>
    </cfRule>
    <cfRule type="cellIs" dxfId="7469" priority="575" operator="lessThan">
      <formula>7.6</formula>
    </cfRule>
  </conditionalFormatting>
  <conditionalFormatting sqref="K270">
    <cfRule type="cellIs" dxfId="7468" priority="558" operator="between">
      <formula>7.6</formula>
      <formula>8</formula>
    </cfRule>
    <cfRule type="cellIs" dxfId="7467" priority="559" operator="greaterThan">
      <formula>8</formula>
    </cfRule>
    <cfRule type="cellIs" dxfId="7466" priority="560" operator="lessThan">
      <formula>7.6</formula>
    </cfRule>
  </conditionalFormatting>
  <conditionalFormatting sqref="J270">
    <cfRule type="cellIs" dxfId="7465" priority="556" operator="greaterThan">
      <formula>0.03</formula>
    </cfRule>
    <cfRule type="cellIs" dxfId="7464" priority="557" operator="lessThanOrEqual">
      <formula>0.03</formula>
    </cfRule>
  </conditionalFormatting>
  <conditionalFormatting sqref="K257">
    <cfRule type="cellIs" dxfId="7463" priority="553" operator="between">
      <formula>7.6</formula>
      <formula>8</formula>
    </cfRule>
    <cfRule type="cellIs" dxfId="7462" priority="554" operator="greaterThan">
      <formula>8</formula>
    </cfRule>
    <cfRule type="cellIs" dxfId="7461" priority="555" operator="lessThan">
      <formula>7.6</formula>
    </cfRule>
  </conditionalFormatting>
  <conditionalFormatting sqref="J257">
    <cfRule type="cellIs" dxfId="7460" priority="551" operator="greaterThan">
      <formula>0.03</formula>
    </cfRule>
    <cfRule type="cellIs" dxfId="7459" priority="552" operator="lessThanOrEqual">
      <formula>0.03</formula>
    </cfRule>
  </conditionalFormatting>
  <conditionalFormatting sqref="K219">
    <cfRule type="cellIs" dxfId="7458" priority="548" operator="between">
      <formula>7.6</formula>
      <formula>8</formula>
    </cfRule>
    <cfRule type="cellIs" dxfId="7457" priority="549" operator="greaterThan">
      <formula>8</formula>
    </cfRule>
    <cfRule type="cellIs" dxfId="7456" priority="550" operator="lessThan">
      <formula>7.6</formula>
    </cfRule>
  </conditionalFormatting>
  <conditionalFormatting sqref="J219">
    <cfRule type="cellIs" dxfId="7455" priority="546" operator="greaterThan">
      <formula>0.03</formula>
    </cfRule>
    <cfRule type="cellIs" dxfId="7454" priority="547" operator="lessThanOrEqual">
      <formula>0.03</formula>
    </cfRule>
  </conditionalFormatting>
  <conditionalFormatting sqref="K241">
    <cfRule type="cellIs" dxfId="7453" priority="543" operator="between">
      <formula>7.6</formula>
      <formula>8</formula>
    </cfRule>
    <cfRule type="cellIs" dxfId="7452" priority="544" operator="greaterThan">
      <formula>8</formula>
    </cfRule>
    <cfRule type="cellIs" dxfId="7451" priority="545" operator="lessThan">
      <formula>7.6</formula>
    </cfRule>
  </conditionalFormatting>
  <conditionalFormatting sqref="J241">
    <cfRule type="cellIs" dxfId="7450" priority="541" operator="greaterThan">
      <formula>0.03</formula>
    </cfRule>
    <cfRule type="cellIs" dxfId="7449" priority="542" operator="lessThanOrEqual">
      <formula>0.03</formula>
    </cfRule>
  </conditionalFormatting>
  <conditionalFormatting sqref="K198">
    <cfRule type="cellIs" dxfId="7448" priority="533" operator="between">
      <formula>7.6</formula>
      <formula>8</formula>
    </cfRule>
    <cfRule type="cellIs" dxfId="7447" priority="534" operator="greaterThan">
      <formula>8</formula>
    </cfRule>
    <cfRule type="cellIs" dxfId="7446" priority="535" operator="lessThan">
      <formula>7.6</formula>
    </cfRule>
  </conditionalFormatting>
  <conditionalFormatting sqref="J198">
    <cfRule type="cellIs" dxfId="7445" priority="531" operator="greaterThan">
      <formula>0.03</formula>
    </cfRule>
    <cfRule type="cellIs" dxfId="7444" priority="532" operator="lessThanOrEqual">
      <formula>0.03</formula>
    </cfRule>
  </conditionalFormatting>
  <conditionalFormatting sqref="K238:K240">
    <cfRule type="cellIs" dxfId="7443" priority="518" operator="between">
      <formula>7.6</formula>
      <formula>8</formula>
    </cfRule>
    <cfRule type="cellIs" dxfId="7442" priority="519" operator="greaterThan">
      <formula>8</formula>
    </cfRule>
    <cfRule type="cellIs" dxfId="7441" priority="520" operator="lessThan">
      <formula>7.6</formula>
    </cfRule>
  </conditionalFormatting>
  <conditionalFormatting sqref="J238:J240">
    <cfRule type="cellIs" dxfId="7440" priority="516" operator="greaterThan">
      <formula>0.03</formula>
    </cfRule>
    <cfRule type="cellIs" dxfId="7439" priority="517" operator="lessThanOrEqual">
      <formula>0.03</formula>
    </cfRule>
  </conditionalFormatting>
  <conditionalFormatting sqref="K182">
    <cfRule type="cellIs" dxfId="7438" priority="513" operator="between">
      <formula>7.6</formula>
      <formula>8</formula>
    </cfRule>
    <cfRule type="cellIs" dxfId="7437" priority="514" operator="greaterThan">
      <formula>8</formula>
    </cfRule>
    <cfRule type="cellIs" dxfId="7436" priority="515" operator="lessThan">
      <formula>7.6</formula>
    </cfRule>
  </conditionalFormatting>
  <conditionalFormatting sqref="J182">
    <cfRule type="cellIs" dxfId="7435" priority="511" operator="greaterThan">
      <formula>0.03</formula>
    </cfRule>
    <cfRule type="cellIs" dxfId="7434" priority="512" operator="lessThanOrEqual">
      <formula>0.03</formula>
    </cfRule>
  </conditionalFormatting>
  <conditionalFormatting sqref="K260">
    <cfRule type="cellIs" dxfId="7433" priority="508" operator="between">
      <formula>7.6</formula>
      <formula>8</formula>
    </cfRule>
    <cfRule type="cellIs" dxfId="7432" priority="509" operator="greaterThan">
      <formula>8</formula>
    </cfRule>
    <cfRule type="cellIs" dxfId="7431" priority="510" operator="lessThan">
      <formula>7.6</formula>
    </cfRule>
  </conditionalFormatting>
  <conditionalFormatting sqref="J260">
    <cfRule type="cellIs" dxfId="7430" priority="506" operator="greaterThan">
      <formula>0.03</formula>
    </cfRule>
    <cfRule type="cellIs" dxfId="7429" priority="507" operator="lessThanOrEqual">
      <formula>0.03</formula>
    </cfRule>
  </conditionalFormatting>
  <conditionalFormatting sqref="K221:K222">
    <cfRule type="cellIs" dxfId="7428" priority="498" operator="between">
      <formula>7.6</formula>
      <formula>8</formula>
    </cfRule>
    <cfRule type="cellIs" dxfId="7427" priority="499" operator="greaterThan">
      <formula>8</formula>
    </cfRule>
    <cfRule type="cellIs" dxfId="7426" priority="500" operator="lessThan">
      <formula>7.6</formula>
    </cfRule>
  </conditionalFormatting>
  <conditionalFormatting sqref="J221:J222">
    <cfRule type="cellIs" dxfId="7425" priority="496" operator="greaterThan">
      <formula>0.03</formula>
    </cfRule>
    <cfRule type="cellIs" dxfId="7424" priority="497" operator="lessThanOrEqual">
      <formula>0.03</formula>
    </cfRule>
  </conditionalFormatting>
  <conditionalFormatting sqref="K197">
    <cfRule type="cellIs" dxfId="7423" priority="493" operator="between">
      <formula>7.6</formula>
      <formula>8</formula>
    </cfRule>
    <cfRule type="cellIs" dxfId="7422" priority="494" operator="greaterThan">
      <formula>8</formula>
    </cfRule>
    <cfRule type="cellIs" dxfId="7421" priority="495" operator="lessThan">
      <formula>7.6</formula>
    </cfRule>
  </conditionalFormatting>
  <conditionalFormatting sqref="J197">
    <cfRule type="cellIs" dxfId="7420" priority="491" operator="greaterThan">
      <formula>0.03</formula>
    </cfRule>
    <cfRule type="cellIs" dxfId="7419" priority="492" operator="lessThanOrEqual">
      <formula>0.03</formula>
    </cfRule>
  </conditionalFormatting>
  <conditionalFormatting sqref="K192 K195">
    <cfRule type="cellIs" dxfId="7418" priority="488" operator="between">
      <formula>7.6</formula>
      <formula>8</formula>
    </cfRule>
    <cfRule type="cellIs" dxfId="7417" priority="489" operator="greaterThan">
      <formula>8</formula>
    </cfRule>
    <cfRule type="cellIs" dxfId="7416" priority="490" operator="lessThan">
      <formula>7.6</formula>
    </cfRule>
  </conditionalFormatting>
  <conditionalFormatting sqref="J192 J195">
    <cfRule type="cellIs" dxfId="7415" priority="486" operator="greaterThan">
      <formula>0.03</formula>
    </cfRule>
    <cfRule type="cellIs" dxfId="7414" priority="487" operator="lessThanOrEqual">
      <formula>0.03</formula>
    </cfRule>
  </conditionalFormatting>
  <conditionalFormatting sqref="K193 K196">
    <cfRule type="cellIs" dxfId="7413" priority="483" operator="between">
      <formula>7.6</formula>
      <formula>8</formula>
    </cfRule>
    <cfRule type="cellIs" dxfId="7412" priority="484" operator="greaterThan">
      <formula>8</formula>
    </cfRule>
    <cfRule type="cellIs" dxfId="7411" priority="485" operator="lessThan">
      <formula>7.6</formula>
    </cfRule>
  </conditionalFormatting>
  <conditionalFormatting sqref="J193 J196">
    <cfRule type="cellIs" dxfId="7410" priority="481" operator="greaterThan">
      <formula>0.03</formula>
    </cfRule>
    <cfRule type="cellIs" dxfId="7409" priority="482" operator="lessThanOrEqual">
      <formula>0.03</formula>
    </cfRule>
  </conditionalFormatting>
  <conditionalFormatting sqref="K194">
    <cfRule type="cellIs" dxfId="7408" priority="478" operator="between">
      <formula>7.6</formula>
      <formula>8</formula>
    </cfRule>
    <cfRule type="cellIs" dxfId="7407" priority="479" operator="greaterThan">
      <formula>8</formula>
    </cfRule>
    <cfRule type="cellIs" dxfId="7406" priority="480" operator="lessThan">
      <formula>7.6</formula>
    </cfRule>
  </conditionalFormatting>
  <conditionalFormatting sqref="J194">
    <cfRule type="cellIs" dxfId="7405" priority="476" operator="greaterThan">
      <formula>0.03</formula>
    </cfRule>
    <cfRule type="cellIs" dxfId="7404" priority="477" operator="lessThanOrEqual">
      <formula>0.03</formula>
    </cfRule>
  </conditionalFormatting>
  <conditionalFormatting sqref="K199:K206">
    <cfRule type="cellIs" dxfId="7403" priority="473" operator="between">
      <formula>7.6</formula>
      <formula>8</formula>
    </cfRule>
    <cfRule type="cellIs" dxfId="7402" priority="474" operator="greaterThan">
      <formula>8</formula>
    </cfRule>
    <cfRule type="cellIs" dxfId="7401" priority="475" operator="lessThan">
      <formula>7.6</formula>
    </cfRule>
  </conditionalFormatting>
  <conditionalFormatting sqref="J199:J206">
    <cfRule type="cellIs" dxfId="7400" priority="471" operator="greaterThan">
      <formula>0.03</formula>
    </cfRule>
    <cfRule type="cellIs" dxfId="7399" priority="472" operator="lessThanOrEqual">
      <formula>0.03</formula>
    </cfRule>
  </conditionalFormatting>
  <conditionalFormatting sqref="K273">
    <cfRule type="cellIs" dxfId="7398" priority="468" operator="between">
      <formula>7.6</formula>
      <formula>8</formula>
    </cfRule>
    <cfRule type="cellIs" dxfId="7397" priority="469" operator="greaterThan">
      <formula>8</formula>
    </cfRule>
    <cfRule type="cellIs" dxfId="7396" priority="470" operator="lessThan">
      <formula>7.6</formula>
    </cfRule>
  </conditionalFormatting>
  <conditionalFormatting sqref="J273">
    <cfRule type="cellIs" dxfId="7395" priority="466" operator="greaterThan">
      <formula>0.03</formula>
    </cfRule>
    <cfRule type="cellIs" dxfId="7394" priority="467" operator="lessThanOrEqual">
      <formula>0.03</formula>
    </cfRule>
  </conditionalFormatting>
  <conditionalFormatting sqref="K190">
    <cfRule type="cellIs" dxfId="7393" priority="463" operator="between">
      <formula>7.6</formula>
      <formula>8</formula>
    </cfRule>
    <cfRule type="cellIs" dxfId="7392" priority="464" operator="greaterThan">
      <formula>8</formula>
    </cfRule>
    <cfRule type="cellIs" dxfId="7391" priority="465" operator="lessThan">
      <formula>7.6</formula>
    </cfRule>
  </conditionalFormatting>
  <conditionalFormatting sqref="J190">
    <cfRule type="cellIs" dxfId="7390" priority="461" operator="greaterThan">
      <formula>0.03</formula>
    </cfRule>
    <cfRule type="cellIs" dxfId="7389" priority="462" operator="lessThanOrEqual">
      <formula>0.03</formula>
    </cfRule>
  </conditionalFormatting>
  <conditionalFormatting sqref="K191">
    <cfRule type="cellIs" dxfId="7388" priority="458" operator="between">
      <formula>7.6</formula>
      <formula>8</formula>
    </cfRule>
    <cfRule type="cellIs" dxfId="7387" priority="459" operator="greaterThan">
      <formula>8</formula>
    </cfRule>
    <cfRule type="cellIs" dxfId="7386" priority="460" operator="lessThan">
      <formula>7.6</formula>
    </cfRule>
  </conditionalFormatting>
  <conditionalFormatting sqref="J191">
    <cfRule type="cellIs" dxfId="7385" priority="456" operator="greaterThan">
      <formula>0.03</formula>
    </cfRule>
    <cfRule type="cellIs" dxfId="7384" priority="457" operator="lessThanOrEqual">
      <formula>0.03</formula>
    </cfRule>
  </conditionalFormatting>
  <conditionalFormatting sqref="K207:K213">
    <cfRule type="cellIs" dxfId="7383" priority="453" operator="between">
      <formula>7.6</formula>
      <formula>8</formula>
    </cfRule>
    <cfRule type="cellIs" dxfId="7382" priority="454" operator="greaterThan">
      <formula>8</formula>
    </cfRule>
    <cfRule type="cellIs" dxfId="7381" priority="455" operator="lessThan">
      <formula>7.6</formula>
    </cfRule>
  </conditionalFormatting>
  <conditionalFormatting sqref="J207:J213">
    <cfRule type="cellIs" dxfId="7380" priority="451" operator="greaterThan">
      <formula>0.03</formula>
    </cfRule>
    <cfRule type="cellIs" dxfId="7379" priority="452" operator="lessThanOrEqual">
      <formula>0.03</formula>
    </cfRule>
  </conditionalFormatting>
  <conditionalFormatting sqref="K214">
    <cfRule type="cellIs" dxfId="7378" priority="448" operator="between">
      <formula>7.6</formula>
      <formula>8</formula>
    </cfRule>
    <cfRule type="cellIs" dxfId="7377" priority="449" operator="greaterThan">
      <formula>8</formula>
    </cfRule>
    <cfRule type="cellIs" dxfId="7376" priority="450" operator="lessThan">
      <formula>7.6</formula>
    </cfRule>
  </conditionalFormatting>
  <conditionalFormatting sqref="J214">
    <cfRule type="cellIs" dxfId="7375" priority="446" operator="greaterThan">
      <formula>0.03</formula>
    </cfRule>
    <cfRule type="cellIs" dxfId="7374" priority="447" operator="lessThanOrEqual">
      <formula>0.03</formula>
    </cfRule>
  </conditionalFormatting>
  <conditionalFormatting sqref="K215:K218">
    <cfRule type="cellIs" dxfId="7373" priority="443" operator="between">
      <formula>7.6</formula>
      <formula>8</formula>
    </cfRule>
    <cfRule type="cellIs" dxfId="7372" priority="444" operator="greaterThan">
      <formula>8</formula>
    </cfRule>
    <cfRule type="cellIs" dxfId="7371" priority="445" operator="lessThan">
      <formula>7.6</formula>
    </cfRule>
  </conditionalFormatting>
  <conditionalFormatting sqref="J215:J218">
    <cfRule type="cellIs" dxfId="7370" priority="441" operator="greaterThan">
      <formula>0.03</formula>
    </cfRule>
    <cfRule type="cellIs" dxfId="7369" priority="442" operator="lessThanOrEqual">
      <formula>0.03</formula>
    </cfRule>
  </conditionalFormatting>
  <conditionalFormatting sqref="J174 J170:J172 J176:J179">
    <cfRule type="cellIs" dxfId="7368" priority="366" operator="greaterThan">
      <formula>0.03</formula>
    </cfRule>
    <cfRule type="cellIs" dxfId="7367" priority="367" operator="lessThanOrEqual">
      <formula>0.03</formula>
    </cfRule>
  </conditionalFormatting>
  <conditionalFormatting sqref="K174 K170:K172 K176:K179">
    <cfRule type="cellIs" dxfId="7366" priority="368" operator="between">
      <formula>7.6</formula>
      <formula>8</formula>
    </cfRule>
    <cfRule type="cellIs" dxfId="7365" priority="369" operator="greaterThan">
      <formula>8</formula>
    </cfRule>
    <cfRule type="cellIs" dxfId="7364" priority="370" operator="lessThan">
      <formula>7.6</formula>
    </cfRule>
  </conditionalFormatting>
  <conditionalFormatting sqref="K173">
    <cfRule type="cellIs" dxfId="7363" priority="358" operator="between">
      <formula>7.6</formula>
      <formula>8</formula>
    </cfRule>
    <cfRule type="cellIs" dxfId="7362" priority="359" operator="greaterThan">
      <formula>8</formula>
    </cfRule>
    <cfRule type="cellIs" dxfId="7361" priority="360" operator="lessThan">
      <formula>7.6</formula>
    </cfRule>
  </conditionalFormatting>
  <conditionalFormatting sqref="J173">
    <cfRule type="cellIs" dxfId="7360" priority="356" operator="greaterThan">
      <formula>0.03</formula>
    </cfRule>
    <cfRule type="cellIs" dxfId="7359" priority="357" operator="lessThanOrEqual">
      <formula>0.03</formula>
    </cfRule>
  </conditionalFormatting>
  <conditionalFormatting sqref="J175">
    <cfRule type="cellIs" dxfId="7358" priority="286" operator="greaterThan">
      <formula>0.03</formula>
    </cfRule>
    <cfRule type="cellIs" dxfId="7357" priority="287" operator="lessThanOrEqual">
      <formula>0.03</formula>
    </cfRule>
  </conditionalFormatting>
  <conditionalFormatting sqref="K175">
    <cfRule type="cellIs" dxfId="7356" priority="288" operator="between">
      <formula>7.6</formula>
      <formula>8</formula>
    </cfRule>
    <cfRule type="cellIs" dxfId="7355" priority="289" operator="greaterThan">
      <formula>8</formula>
    </cfRule>
    <cfRule type="cellIs" dxfId="7354" priority="290" operator="lessThan">
      <formula>7.6</formula>
    </cfRule>
  </conditionalFormatting>
  <conditionalFormatting sqref="J151:J154">
    <cfRule type="cellIs" dxfId="7353" priority="236" operator="greaterThan">
      <formula>0.03</formula>
    </cfRule>
    <cfRule type="cellIs" dxfId="7352" priority="237" operator="lessThanOrEqual">
      <formula>0.03</formula>
    </cfRule>
  </conditionalFormatting>
  <conditionalFormatting sqref="K151:K154">
    <cfRule type="cellIs" dxfId="7351" priority="238" operator="between">
      <formula>7.6</formula>
      <formula>8</formula>
    </cfRule>
    <cfRule type="cellIs" dxfId="7350" priority="239" operator="greaterThan">
      <formula>8</formula>
    </cfRule>
    <cfRule type="cellIs" dxfId="7349" priority="240" operator="lessThan">
      <formula>7.6</formula>
    </cfRule>
  </conditionalFormatting>
  <conditionalFormatting sqref="J155:J169">
    <cfRule type="cellIs" dxfId="7348" priority="231" operator="greaterThan">
      <formula>0.03</formula>
    </cfRule>
    <cfRule type="cellIs" dxfId="7347" priority="232" operator="lessThanOrEqual">
      <formula>0.03</formula>
    </cfRule>
  </conditionalFormatting>
  <conditionalFormatting sqref="K155:K169">
    <cfRule type="cellIs" dxfId="7346" priority="233" operator="between">
      <formula>7.6</formula>
      <formula>8</formula>
    </cfRule>
    <cfRule type="cellIs" dxfId="7345" priority="234" operator="greaterThan">
      <formula>8</formula>
    </cfRule>
    <cfRule type="cellIs" dxfId="7344" priority="235" operator="lessThan">
      <formula>7.6</formula>
    </cfRule>
  </conditionalFormatting>
  <conditionalFormatting sqref="J4:J30">
    <cfRule type="cellIs" dxfId="7343" priority="196" operator="greaterThan">
      <formula>0.03</formula>
    </cfRule>
    <cfRule type="cellIs" dxfId="7342" priority="197" operator="lessThanOrEqual">
      <formula>0.03</formula>
    </cfRule>
  </conditionalFormatting>
  <conditionalFormatting sqref="K4:K30">
    <cfRule type="cellIs" dxfId="7341" priority="198" operator="between">
      <formula>7.6</formula>
      <formula>8</formula>
    </cfRule>
    <cfRule type="cellIs" dxfId="7340" priority="199" operator="greaterThan">
      <formula>8</formula>
    </cfRule>
    <cfRule type="cellIs" dxfId="7339" priority="200" operator="lessThan">
      <formula>7.6</formula>
    </cfRule>
  </conditionalFormatting>
  <conditionalFormatting sqref="J32:J33 J123:J126 J131:J132 J134:J135 J139:J150">
    <cfRule type="cellIs" dxfId="7338" priority="191" operator="greaterThan">
      <formula>0.03</formula>
    </cfRule>
    <cfRule type="cellIs" dxfId="7337" priority="192" operator="lessThanOrEqual">
      <formula>0.03</formula>
    </cfRule>
  </conditionalFormatting>
  <conditionalFormatting sqref="K32:K33 K123:K126 K131:K132 K134:K135 K139:K150">
    <cfRule type="cellIs" dxfId="7336" priority="193" operator="between">
      <formula>7.6</formula>
      <formula>8</formula>
    </cfRule>
    <cfRule type="cellIs" dxfId="7335" priority="194" operator="greaterThan">
      <formula>8</formula>
    </cfRule>
    <cfRule type="cellIs" dxfId="7334" priority="195" operator="lessThan">
      <formula>7.6</formula>
    </cfRule>
  </conditionalFormatting>
  <conditionalFormatting sqref="J31">
    <cfRule type="cellIs" dxfId="7333" priority="186" operator="greaterThan">
      <formula>0.03</formula>
    </cfRule>
    <cfRule type="cellIs" dxfId="7332" priority="187" operator="lessThanOrEqual">
      <formula>0.03</formula>
    </cfRule>
  </conditionalFormatting>
  <conditionalFormatting sqref="K31">
    <cfRule type="cellIs" dxfId="7331" priority="188" operator="between">
      <formula>7.6</formula>
      <formula>8</formula>
    </cfRule>
    <cfRule type="cellIs" dxfId="7330" priority="189" operator="greaterThan">
      <formula>8</formula>
    </cfRule>
    <cfRule type="cellIs" dxfId="7329" priority="190" operator="lessThan">
      <formula>7.6</formula>
    </cfRule>
  </conditionalFormatting>
  <conditionalFormatting sqref="J35:J36 J38:J39">
    <cfRule type="cellIs" dxfId="7328" priority="181" operator="greaterThan">
      <formula>0.03</formula>
    </cfRule>
    <cfRule type="cellIs" dxfId="7327" priority="182" operator="lessThanOrEqual">
      <formula>0.03</formula>
    </cfRule>
  </conditionalFormatting>
  <conditionalFormatting sqref="K35:K36 K38:K39">
    <cfRule type="cellIs" dxfId="7326" priority="183" operator="between">
      <formula>7.6</formula>
      <formula>8</formula>
    </cfRule>
    <cfRule type="cellIs" dxfId="7325" priority="184" operator="greaterThan">
      <formula>8</formula>
    </cfRule>
    <cfRule type="cellIs" dxfId="7324" priority="185" operator="lessThan">
      <formula>7.6</formula>
    </cfRule>
  </conditionalFormatting>
  <conditionalFormatting sqref="J34 J37">
    <cfRule type="cellIs" dxfId="7323" priority="176" operator="greaterThan">
      <formula>0.03</formula>
    </cfRule>
    <cfRule type="cellIs" dxfId="7322" priority="177" operator="lessThanOrEqual">
      <formula>0.03</formula>
    </cfRule>
  </conditionalFormatting>
  <conditionalFormatting sqref="K34 K37">
    <cfRule type="cellIs" dxfId="7321" priority="178" operator="between">
      <formula>7.6</formula>
      <formula>8</formula>
    </cfRule>
    <cfRule type="cellIs" dxfId="7320" priority="179" operator="greaterThan">
      <formula>8</formula>
    </cfRule>
    <cfRule type="cellIs" dxfId="7319" priority="180" operator="lessThan">
      <formula>7.6</formula>
    </cfRule>
  </conditionalFormatting>
  <conditionalFormatting sqref="J40:J42">
    <cfRule type="cellIs" dxfId="7318" priority="171" operator="greaterThan">
      <formula>0.03</formula>
    </cfRule>
    <cfRule type="cellIs" dxfId="7317" priority="172" operator="lessThanOrEqual">
      <formula>0.03</formula>
    </cfRule>
  </conditionalFormatting>
  <conditionalFormatting sqref="K40:K42">
    <cfRule type="cellIs" dxfId="7316" priority="173" operator="between">
      <formula>7.6</formula>
      <formula>8</formula>
    </cfRule>
    <cfRule type="cellIs" dxfId="7315" priority="174" operator="greaterThan">
      <formula>8</formula>
    </cfRule>
    <cfRule type="cellIs" dxfId="7314" priority="175" operator="lessThan">
      <formula>7.6</formula>
    </cfRule>
  </conditionalFormatting>
  <conditionalFormatting sqref="J44:J46">
    <cfRule type="cellIs" dxfId="7313" priority="166" operator="greaterThan">
      <formula>0.03</formula>
    </cfRule>
    <cfRule type="cellIs" dxfId="7312" priority="167" operator="lessThanOrEqual">
      <formula>0.03</formula>
    </cfRule>
  </conditionalFormatting>
  <conditionalFormatting sqref="K44:K46">
    <cfRule type="cellIs" dxfId="7311" priority="168" operator="between">
      <formula>7.6</formula>
      <formula>8</formula>
    </cfRule>
    <cfRule type="cellIs" dxfId="7310" priority="169" operator="greaterThan">
      <formula>8</formula>
    </cfRule>
    <cfRule type="cellIs" dxfId="7309" priority="170" operator="lessThan">
      <formula>7.6</formula>
    </cfRule>
  </conditionalFormatting>
  <conditionalFormatting sqref="J128:J129">
    <cfRule type="cellIs" dxfId="7308" priority="161" operator="greaterThan">
      <formula>0.03</formula>
    </cfRule>
    <cfRule type="cellIs" dxfId="7307" priority="162" operator="lessThanOrEqual">
      <formula>0.03</formula>
    </cfRule>
  </conditionalFormatting>
  <conditionalFormatting sqref="K128:K129">
    <cfRule type="cellIs" dxfId="7306" priority="163" operator="between">
      <formula>7.6</formula>
      <formula>8</formula>
    </cfRule>
    <cfRule type="cellIs" dxfId="7305" priority="164" operator="greaterThan">
      <formula>8</formula>
    </cfRule>
    <cfRule type="cellIs" dxfId="7304" priority="165" operator="lessThan">
      <formula>7.6</formula>
    </cfRule>
  </conditionalFormatting>
  <conditionalFormatting sqref="J127">
    <cfRule type="cellIs" dxfId="7303" priority="156" operator="greaterThan">
      <formula>0.03</formula>
    </cfRule>
    <cfRule type="cellIs" dxfId="7302" priority="157" operator="lessThanOrEqual">
      <formula>0.03</formula>
    </cfRule>
  </conditionalFormatting>
  <conditionalFormatting sqref="K127">
    <cfRule type="cellIs" dxfId="7301" priority="158" operator="between">
      <formula>7.6</formula>
      <formula>8</formula>
    </cfRule>
    <cfRule type="cellIs" dxfId="7300" priority="159" operator="greaterThan">
      <formula>8</formula>
    </cfRule>
    <cfRule type="cellIs" dxfId="7299" priority="160" operator="lessThan">
      <formula>7.6</formula>
    </cfRule>
  </conditionalFormatting>
  <conditionalFormatting sqref="J47 J49">
    <cfRule type="cellIs" dxfId="7298" priority="151" operator="greaterThan">
      <formula>0.03</formula>
    </cfRule>
    <cfRule type="cellIs" dxfId="7297" priority="152" operator="lessThanOrEqual">
      <formula>0.03</formula>
    </cfRule>
  </conditionalFormatting>
  <conditionalFormatting sqref="K47 K49">
    <cfRule type="cellIs" dxfId="7296" priority="153" operator="between">
      <formula>7.6</formula>
      <formula>8</formula>
    </cfRule>
    <cfRule type="cellIs" dxfId="7295" priority="154" operator="greaterThan">
      <formula>8</formula>
    </cfRule>
    <cfRule type="cellIs" dxfId="7294" priority="155" operator="lessThan">
      <formula>7.6</formula>
    </cfRule>
  </conditionalFormatting>
  <conditionalFormatting sqref="J43">
    <cfRule type="cellIs" dxfId="7293" priority="146" operator="greaterThan">
      <formula>0.03</formula>
    </cfRule>
    <cfRule type="cellIs" dxfId="7292" priority="147" operator="lessThanOrEqual">
      <formula>0.03</formula>
    </cfRule>
  </conditionalFormatting>
  <conditionalFormatting sqref="K43">
    <cfRule type="cellIs" dxfId="7291" priority="148" operator="between">
      <formula>7.6</formula>
      <formula>8</formula>
    </cfRule>
    <cfRule type="cellIs" dxfId="7290" priority="149" operator="greaterThan">
      <formula>8</formula>
    </cfRule>
    <cfRule type="cellIs" dxfId="7289" priority="150" operator="lessThan">
      <formula>7.6</formula>
    </cfRule>
  </conditionalFormatting>
  <conditionalFormatting sqref="J48">
    <cfRule type="cellIs" dxfId="7288" priority="141" operator="greaterThan">
      <formula>0.03</formula>
    </cfRule>
    <cfRule type="cellIs" dxfId="7287" priority="142" operator="lessThanOrEqual">
      <formula>0.03</formula>
    </cfRule>
  </conditionalFormatting>
  <conditionalFormatting sqref="K48">
    <cfRule type="cellIs" dxfId="7286" priority="143" operator="between">
      <formula>7.6</formula>
      <formula>8</formula>
    </cfRule>
    <cfRule type="cellIs" dxfId="7285" priority="144" operator="greaterThan">
      <formula>8</formula>
    </cfRule>
    <cfRule type="cellIs" dxfId="7284" priority="145" operator="lessThan">
      <formula>7.6</formula>
    </cfRule>
  </conditionalFormatting>
  <conditionalFormatting sqref="J51">
    <cfRule type="cellIs" dxfId="7283" priority="136" operator="greaterThan">
      <formula>0.03</formula>
    </cfRule>
    <cfRule type="cellIs" dxfId="7282" priority="137" operator="lessThanOrEqual">
      <formula>0.03</formula>
    </cfRule>
  </conditionalFormatting>
  <conditionalFormatting sqref="K51">
    <cfRule type="cellIs" dxfId="7281" priority="138" operator="between">
      <formula>7.6</formula>
      <formula>8</formula>
    </cfRule>
    <cfRule type="cellIs" dxfId="7280" priority="139" operator="greaterThan">
      <formula>8</formula>
    </cfRule>
    <cfRule type="cellIs" dxfId="7279" priority="140" operator="lessThan">
      <formula>7.6</formula>
    </cfRule>
  </conditionalFormatting>
  <conditionalFormatting sqref="J50">
    <cfRule type="cellIs" dxfId="7278" priority="131" operator="greaterThan">
      <formula>0.03</formula>
    </cfRule>
    <cfRule type="cellIs" dxfId="7277" priority="132" operator="lessThanOrEqual">
      <formula>0.03</formula>
    </cfRule>
  </conditionalFormatting>
  <conditionalFormatting sqref="K50">
    <cfRule type="cellIs" dxfId="7276" priority="133" operator="between">
      <formula>7.6</formula>
      <formula>8</formula>
    </cfRule>
    <cfRule type="cellIs" dxfId="7275" priority="134" operator="greaterThan">
      <formula>8</formula>
    </cfRule>
    <cfRule type="cellIs" dxfId="7274" priority="135" operator="lessThan">
      <formula>7.6</formula>
    </cfRule>
  </conditionalFormatting>
  <conditionalFormatting sqref="J53 J55 J57 J59">
    <cfRule type="cellIs" dxfId="7273" priority="126" operator="greaterThan">
      <formula>0.03</formula>
    </cfRule>
    <cfRule type="cellIs" dxfId="7272" priority="127" operator="lessThanOrEqual">
      <formula>0.03</formula>
    </cfRule>
  </conditionalFormatting>
  <conditionalFormatting sqref="K53 K55 K57 K59">
    <cfRule type="cellIs" dxfId="7271" priority="128" operator="between">
      <formula>7.6</formula>
      <formula>8</formula>
    </cfRule>
    <cfRule type="cellIs" dxfId="7270" priority="129" operator="greaterThan">
      <formula>8</formula>
    </cfRule>
    <cfRule type="cellIs" dxfId="7269" priority="130" operator="lessThan">
      <formula>7.6</formula>
    </cfRule>
  </conditionalFormatting>
  <conditionalFormatting sqref="J52 J54 J56 J58">
    <cfRule type="cellIs" dxfId="7268" priority="121" operator="greaterThan">
      <formula>0.03</formula>
    </cfRule>
    <cfRule type="cellIs" dxfId="7267" priority="122" operator="lessThanOrEqual">
      <formula>0.03</formula>
    </cfRule>
  </conditionalFormatting>
  <conditionalFormatting sqref="K52 K54 K56 K58">
    <cfRule type="cellIs" dxfId="7266" priority="123" operator="between">
      <formula>7.6</formula>
      <formula>8</formula>
    </cfRule>
    <cfRule type="cellIs" dxfId="7265" priority="124" operator="greaterThan">
      <formula>8</formula>
    </cfRule>
    <cfRule type="cellIs" dxfId="7264" priority="125" operator="lessThan">
      <formula>7.6</formula>
    </cfRule>
  </conditionalFormatting>
  <conditionalFormatting sqref="J60:J64">
    <cfRule type="cellIs" dxfId="7263" priority="116" operator="greaterThan">
      <formula>0.03</formula>
    </cfRule>
    <cfRule type="cellIs" dxfId="7262" priority="117" operator="lessThanOrEqual">
      <formula>0.03</formula>
    </cfRule>
  </conditionalFormatting>
  <conditionalFormatting sqref="K60:K64">
    <cfRule type="cellIs" dxfId="7261" priority="118" operator="between">
      <formula>7.6</formula>
      <formula>8</formula>
    </cfRule>
    <cfRule type="cellIs" dxfId="7260" priority="119" operator="greaterThan">
      <formula>8</formula>
    </cfRule>
    <cfRule type="cellIs" dxfId="7259" priority="120" operator="lessThan">
      <formula>7.6</formula>
    </cfRule>
  </conditionalFormatting>
  <conditionalFormatting sqref="J65">
    <cfRule type="cellIs" dxfId="7258" priority="111" operator="greaterThan">
      <formula>0.03</formula>
    </cfRule>
    <cfRule type="cellIs" dxfId="7257" priority="112" operator="lessThanOrEqual">
      <formula>0.03</formula>
    </cfRule>
  </conditionalFormatting>
  <conditionalFormatting sqref="K65">
    <cfRule type="cellIs" dxfId="7256" priority="113" operator="between">
      <formula>7.6</formula>
      <formula>8</formula>
    </cfRule>
    <cfRule type="cellIs" dxfId="7255" priority="114" operator="greaterThan">
      <formula>8</formula>
    </cfRule>
    <cfRule type="cellIs" dxfId="7254" priority="115" operator="lessThan">
      <formula>7.6</formula>
    </cfRule>
  </conditionalFormatting>
  <conditionalFormatting sqref="J66:J70">
    <cfRule type="cellIs" dxfId="7253" priority="106" operator="greaterThan">
      <formula>0.03</formula>
    </cfRule>
    <cfRule type="cellIs" dxfId="7252" priority="107" operator="lessThanOrEqual">
      <formula>0.03</formula>
    </cfRule>
  </conditionalFormatting>
  <conditionalFormatting sqref="K66:K70">
    <cfRule type="cellIs" dxfId="7251" priority="108" operator="between">
      <formula>7.6</formula>
      <formula>8</formula>
    </cfRule>
    <cfRule type="cellIs" dxfId="7250" priority="109" operator="greaterThan">
      <formula>8</formula>
    </cfRule>
    <cfRule type="cellIs" dxfId="7249" priority="110" operator="lessThan">
      <formula>7.6</formula>
    </cfRule>
  </conditionalFormatting>
  <conditionalFormatting sqref="J130">
    <cfRule type="cellIs" dxfId="7248" priority="101" operator="greaterThan">
      <formula>0.03</formula>
    </cfRule>
    <cfRule type="cellIs" dxfId="7247" priority="102" operator="lessThanOrEqual">
      <formula>0.03</formula>
    </cfRule>
  </conditionalFormatting>
  <conditionalFormatting sqref="K130">
    <cfRule type="cellIs" dxfId="7246" priority="103" operator="between">
      <formula>7.6</formula>
      <formula>8</formula>
    </cfRule>
    <cfRule type="cellIs" dxfId="7245" priority="104" operator="greaterThan">
      <formula>8</formula>
    </cfRule>
    <cfRule type="cellIs" dxfId="7244" priority="105" operator="lessThan">
      <formula>7.6</formula>
    </cfRule>
  </conditionalFormatting>
  <conditionalFormatting sqref="J133">
    <cfRule type="cellIs" dxfId="7243" priority="96" operator="greaterThan">
      <formula>0.03</formula>
    </cfRule>
    <cfRule type="cellIs" dxfId="7242" priority="97" operator="lessThanOrEqual">
      <formula>0.03</formula>
    </cfRule>
  </conditionalFormatting>
  <conditionalFormatting sqref="K133">
    <cfRule type="cellIs" dxfId="7241" priority="98" operator="between">
      <formula>7.6</formula>
      <formula>8</formula>
    </cfRule>
    <cfRule type="cellIs" dxfId="7240" priority="99" operator="greaterThan">
      <formula>8</formula>
    </cfRule>
    <cfRule type="cellIs" dxfId="7239" priority="100" operator="lessThan">
      <formula>7.6</formula>
    </cfRule>
  </conditionalFormatting>
  <conditionalFormatting sqref="J72 J74 J76 J78">
    <cfRule type="cellIs" dxfId="7238" priority="91" operator="greaterThan">
      <formula>0.03</formula>
    </cfRule>
    <cfRule type="cellIs" dxfId="7237" priority="92" operator="lessThanOrEqual">
      <formula>0.03</formula>
    </cfRule>
  </conditionalFormatting>
  <conditionalFormatting sqref="K72 K74 K76 K78">
    <cfRule type="cellIs" dxfId="7236" priority="93" operator="between">
      <formula>7.6</formula>
      <formula>8</formula>
    </cfRule>
    <cfRule type="cellIs" dxfId="7235" priority="94" operator="greaterThan">
      <formula>8</formula>
    </cfRule>
    <cfRule type="cellIs" dxfId="7234" priority="95" operator="lessThan">
      <formula>7.6</formula>
    </cfRule>
  </conditionalFormatting>
  <conditionalFormatting sqref="J71 J73 J75 J79:J80">
    <cfRule type="cellIs" dxfId="7233" priority="86" operator="greaterThan">
      <formula>0.03</formula>
    </cfRule>
    <cfRule type="cellIs" dxfId="7232" priority="87" operator="lessThanOrEqual">
      <formula>0.03</formula>
    </cfRule>
  </conditionalFormatting>
  <conditionalFormatting sqref="K71 K73 K75 K79:K80">
    <cfRule type="cellIs" dxfId="7231" priority="88" operator="between">
      <formula>7.6</formula>
      <formula>8</formula>
    </cfRule>
    <cfRule type="cellIs" dxfId="7230" priority="89" operator="greaterThan">
      <formula>8</formula>
    </cfRule>
    <cfRule type="cellIs" dxfId="7229" priority="90" operator="lessThan">
      <formula>7.6</formula>
    </cfRule>
  </conditionalFormatting>
  <conditionalFormatting sqref="J81:J91 J102:J103">
    <cfRule type="cellIs" dxfId="7228" priority="81" operator="greaterThan">
      <formula>0.03</formula>
    </cfRule>
    <cfRule type="cellIs" dxfId="7227" priority="82" operator="lessThanOrEqual">
      <formula>0.03</formula>
    </cfRule>
  </conditionalFormatting>
  <conditionalFormatting sqref="K81:K91 K102:K103">
    <cfRule type="cellIs" dxfId="7226" priority="83" operator="between">
      <formula>7.6</formula>
      <formula>8</formula>
    </cfRule>
    <cfRule type="cellIs" dxfId="7225" priority="84" operator="greaterThan">
      <formula>8</formula>
    </cfRule>
    <cfRule type="cellIs" dxfId="7224" priority="85" operator="lessThan">
      <formula>7.6</formula>
    </cfRule>
  </conditionalFormatting>
  <conditionalFormatting sqref="J77">
    <cfRule type="cellIs" dxfId="7223" priority="76" operator="greaterThan">
      <formula>0.03</formula>
    </cfRule>
    <cfRule type="cellIs" dxfId="7222" priority="77" operator="lessThanOrEqual">
      <formula>0.03</formula>
    </cfRule>
  </conditionalFormatting>
  <conditionalFormatting sqref="K77">
    <cfRule type="cellIs" dxfId="7221" priority="78" operator="between">
      <formula>7.6</formula>
      <formula>8</formula>
    </cfRule>
    <cfRule type="cellIs" dxfId="7220" priority="79" operator="greaterThan">
      <formula>8</formula>
    </cfRule>
    <cfRule type="cellIs" dxfId="7219" priority="80" operator="lessThan">
      <formula>7.6</formula>
    </cfRule>
  </conditionalFormatting>
  <conditionalFormatting sqref="J92:J93">
    <cfRule type="cellIs" dxfId="7218" priority="71" operator="greaterThan">
      <formula>0.03</formula>
    </cfRule>
    <cfRule type="cellIs" dxfId="7217" priority="72" operator="lessThanOrEqual">
      <formula>0.03</formula>
    </cfRule>
  </conditionalFormatting>
  <conditionalFormatting sqref="K92:K93">
    <cfRule type="cellIs" dxfId="7216" priority="73" operator="between">
      <formula>7.6</formula>
      <formula>8</formula>
    </cfRule>
    <cfRule type="cellIs" dxfId="7215" priority="74" operator="greaterThan">
      <formula>8</formula>
    </cfRule>
    <cfRule type="cellIs" dxfId="7214" priority="75" operator="lessThan">
      <formula>7.6</formula>
    </cfRule>
  </conditionalFormatting>
  <conditionalFormatting sqref="J94 J96">
    <cfRule type="cellIs" dxfId="7213" priority="66" operator="greaterThan">
      <formula>0.03</formula>
    </cfRule>
    <cfRule type="cellIs" dxfId="7212" priority="67" operator="lessThanOrEqual">
      <formula>0.03</formula>
    </cfRule>
  </conditionalFormatting>
  <conditionalFormatting sqref="K94 K96">
    <cfRule type="cellIs" dxfId="7211" priority="68" operator="between">
      <formula>7.6</formula>
      <formula>8</formula>
    </cfRule>
    <cfRule type="cellIs" dxfId="7210" priority="69" operator="greaterThan">
      <formula>8</formula>
    </cfRule>
    <cfRule type="cellIs" dxfId="7209" priority="70" operator="lessThan">
      <formula>7.6</formula>
    </cfRule>
  </conditionalFormatting>
  <conditionalFormatting sqref="J137:J138">
    <cfRule type="cellIs" dxfId="7208" priority="56" operator="greaterThan">
      <formula>0.03</formula>
    </cfRule>
    <cfRule type="cellIs" dxfId="7207" priority="57" operator="lessThanOrEqual">
      <formula>0.03</formula>
    </cfRule>
  </conditionalFormatting>
  <conditionalFormatting sqref="K137:K138">
    <cfRule type="cellIs" dxfId="7206" priority="58" operator="between">
      <formula>7.6</formula>
      <formula>8</formula>
    </cfRule>
    <cfRule type="cellIs" dxfId="7205" priority="59" operator="greaterThan">
      <formula>8</formula>
    </cfRule>
    <cfRule type="cellIs" dxfId="7204" priority="60" operator="lessThan">
      <formula>7.6</formula>
    </cfRule>
  </conditionalFormatting>
  <conditionalFormatting sqref="J104:J105">
    <cfRule type="cellIs" dxfId="7203" priority="41" operator="greaterThan">
      <formula>0.03</formula>
    </cfRule>
    <cfRule type="cellIs" dxfId="7202" priority="42" operator="lessThanOrEqual">
      <formula>0.03</formula>
    </cfRule>
  </conditionalFormatting>
  <conditionalFormatting sqref="K104:K105">
    <cfRule type="cellIs" dxfId="7201" priority="43" operator="between">
      <formula>7.6</formula>
      <formula>8</formula>
    </cfRule>
    <cfRule type="cellIs" dxfId="7200" priority="44" operator="greaterThan">
      <formula>8</formula>
    </cfRule>
    <cfRule type="cellIs" dxfId="7199" priority="45" operator="lessThan">
      <formula>7.6</formula>
    </cfRule>
  </conditionalFormatting>
  <conditionalFormatting sqref="J136">
    <cfRule type="cellIs" dxfId="7198" priority="51" operator="greaterThan">
      <formula>0.03</formula>
    </cfRule>
    <cfRule type="cellIs" dxfId="7197" priority="52" operator="lessThanOrEqual">
      <formula>0.03</formula>
    </cfRule>
  </conditionalFormatting>
  <conditionalFormatting sqref="K136">
    <cfRule type="cellIs" dxfId="7196" priority="53" operator="between">
      <formula>7.6</formula>
      <formula>8</formula>
    </cfRule>
    <cfRule type="cellIs" dxfId="7195" priority="54" operator="greaterThan">
      <formula>8</formula>
    </cfRule>
    <cfRule type="cellIs" dxfId="7194" priority="55" operator="lessThan">
      <formula>7.6</formula>
    </cfRule>
  </conditionalFormatting>
  <conditionalFormatting sqref="J101">
    <cfRule type="cellIs" dxfId="7193" priority="26" operator="greaterThan">
      <formula>0.03</formula>
    </cfRule>
    <cfRule type="cellIs" dxfId="7192" priority="27" operator="lessThanOrEqual">
      <formula>0.03</formula>
    </cfRule>
  </conditionalFormatting>
  <conditionalFormatting sqref="K101">
    <cfRule type="cellIs" dxfId="7191" priority="28" operator="between">
      <formula>7.6</formula>
      <formula>8</formula>
    </cfRule>
    <cfRule type="cellIs" dxfId="7190" priority="29" operator="greaterThan">
      <formula>8</formula>
    </cfRule>
    <cfRule type="cellIs" dxfId="7189" priority="30" operator="lessThan">
      <formula>7.6</formula>
    </cfRule>
  </conditionalFormatting>
  <conditionalFormatting sqref="J95">
    <cfRule type="cellIs" dxfId="7188" priority="36" operator="greaterThan">
      <formula>0.03</formula>
    </cfRule>
    <cfRule type="cellIs" dxfId="7187" priority="37" operator="lessThanOrEqual">
      <formula>0.03</formula>
    </cfRule>
  </conditionalFormatting>
  <conditionalFormatting sqref="K95">
    <cfRule type="cellIs" dxfId="7186" priority="38" operator="between">
      <formula>7.6</formula>
      <formula>8</formula>
    </cfRule>
    <cfRule type="cellIs" dxfId="7185" priority="39" operator="greaterThan">
      <formula>8</formula>
    </cfRule>
    <cfRule type="cellIs" dxfId="7184" priority="40" operator="lessThan">
      <formula>7.6</formula>
    </cfRule>
  </conditionalFormatting>
  <conditionalFormatting sqref="J97">
    <cfRule type="cellIs" dxfId="7183" priority="31" operator="greaterThan">
      <formula>0.03</formula>
    </cfRule>
    <cfRule type="cellIs" dxfId="7182" priority="32" operator="lessThanOrEqual">
      <formula>0.03</formula>
    </cfRule>
  </conditionalFormatting>
  <conditionalFormatting sqref="K97">
    <cfRule type="cellIs" dxfId="7181" priority="33" operator="between">
      <formula>7.6</formula>
      <formula>8</formula>
    </cfRule>
    <cfRule type="cellIs" dxfId="7180" priority="34" operator="greaterThan">
      <formula>8</formula>
    </cfRule>
    <cfRule type="cellIs" dxfId="7179" priority="35" operator="lessThan">
      <formula>7.6</formula>
    </cfRule>
  </conditionalFormatting>
  <conditionalFormatting sqref="J98:J100">
    <cfRule type="cellIs" dxfId="7178" priority="21" operator="greaterThan">
      <formula>0.03</formula>
    </cfRule>
    <cfRule type="cellIs" dxfId="7177" priority="22" operator="lessThanOrEqual">
      <formula>0.03</formula>
    </cfRule>
  </conditionalFormatting>
  <conditionalFormatting sqref="J108:J121">
    <cfRule type="cellIs" dxfId="7176" priority="6" operator="greaterThan">
      <formula>0.03</formula>
    </cfRule>
    <cfRule type="cellIs" dxfId="7175" priority="7" operator="lessThanOrEqual">
      <formula>0.03</formula>
    </cfRule>
  </conditionalFormatting>
  <conditionalFormatting sqref="K98:K100">
    <cfRule type="cellIs" dxfId="7174" priority="23" operator="between">
      <formula>7.6</formula>
      <formula>8</formula>
    </cfRule>
    <cfRule type="cellIs" dxfId="7173" priority="24" operator="greaterThan">
      <formula>8</formula>
    </cfRule>
    <cfRule type="cellIs" dxfId="7172" priority="25" operator="lessThan">
      <formula>7.6</formula>
    </cfRule>
  </conditionalFormatting>
  <conditionalFormatting sqref="J106">
    <cfRule type="cellIs" dxfId="7171" priority="16" operator="greaterThan">
      <formula>0.03</formula>
    </cfRule>
    <cfRule type="cellIs" dxfId="7170" priority="17" operator="lessThanOrEqual">
      <formula>0.03</formula>
    </cfRule>
  </conditionalFormatting>
  <conditionalFormatting sqref="K106">
    <cfRule type="cellIs" dxfId="7169" priority="18" operator="between">
      <formula>7.6</formula>
      <formula>8</formula>
    </cfRule>
    <cfRule type="cellIs" dxfId="7168" priority="19" operator="greaterThan">
      <formula>8</formula>
    </cfRule>
    <cfRule type="cellIs" dxfId="7167" priority="20" operator="lessThan">
      <formula>7.6</formula>
    </cfRule>
  </conditionalFormatting>
  <conditionalFormatting sqref="J107">
    <cfRule type="cellIs" dxfId="7166" priority="11" operator="greaterThan">
      <formula>0.03</formula>
    </cfRule>
    <cfRule type="cellIs" dxfId="7165" priority="12" operator="lessThanOrEqual">
      <formula>0.03</formula>
    </cfRule>
  </conditionalFormatting>
  <conditionalFormatting sqref="K107">
    <cfRule type="cellIs" dxfId="7164" priority="13" operator="between">
      <formula>7.6</formula>
      <formula>8</formula>
    </cfRule>
    <cfRule type="cellIs" dxfId="7163" priority="14" operator="greaterThan">
      <formula>8</formula>
    </cfRule>
    <cfRule type="cellIs" dxfId="7162" priority="15" operator="lessThan">
      <formula>7.6</formula>
    </cfRule>
  </conditionalFormatting>
  <conditionalFormatting sqref="K108:K121">
    <cfRule type="cellIs" dxfId="7161" priority="8" operator="between">
      <formula>7.6</formula>
      <formula>8</formula>
    </cfRule>
    <cfRule type="cellIs" dxfId="7160" priority="9" operator="greaterThan">
      <formula>8</formula>
    </cfRule>
    <cfRule type="cellIs" dxfId="7159" priority="10" operator="lessThan">
      <formula>7.6</formula>
    </cfRule>
  </conditionalFormatting>
  <conditionalFormatting sqref="J122">
    <cfRule type="cellIs" dxfId="7158" priority="1" operator="greaterThan">
      <formula>0.03</formula>
    </cfRule>
    <cfRule type="cellIs" dxfId="7157" priority="2" operator="lessThanOrEqual">
      <formula>0.03</formula>
    </cfRule>
  </conditionalFormatting>
  <conditionalFormatting sqref="K122">
    <cfRule type="cellIs" dxfId="7156" priority="3" operator="between">
      <formula>7.6</formula>
      <formula>8</formula>
    </cfRule>
    <cfRule type="cellIs" dxfId="7155" priority="4" operator="greaterThan">
      <formula>8</formula>
    </cfRule>
    <cfRule type="cellIs" dxfId="7154" priority="5" operator="lessThan">
      <formula>7.6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allgemein!$B$3:$B$13</xm:f>
          </x14:formula1>
          <xm:sqref>L4:L179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046977"/>
  <sheetViews>
    <sheetView workbookViewId="0">
      <pane ySplit="1" topLeftCell="A59" activePane="bottomLeft" state="frozen"/>
      <selection pane="bottomLeft" activeCell="R82" sqref="R82"/>
    </sheetView>
  </sheetViews>
  <sheetFormatPr baseColWidth="10" defaultColWidth="11.28515625" defaultRowHeight="12.75" x14ac:dyDescent="0.2"/>
  <cols>
    <col min="1" max="1" width="2.85546875" style="9" customWidth="1"/>
    <col min="2" max="2" width="13.7109375" style="1" customWidth="1"/>
    <col min="3" max="3" width="9.28515625" style="2" customWidth="1"/>
    <col min="4" max="4" width="12.7109375" style="24" customWidth="1"/>
    <col min="5" max="5" width="9.5703125" style="48" customWidth="1"/>
    <col min="6" max="6" width="12.7109375" style="28" customWidth="1"/>
    <col min="7" max="7" width="12.7109375" style="40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6" style="2" customWidth="1"/>
    <col min="14" max="14" width="8.28515625" style="2" customWidth="1"/>
    <col min="15" max="15" width="11.7109375" style="2" customWidth="1"/>
    <col min="16" max="16" width="2.140625" style="2" customWidth="1"/>
    <col min="17" max="17" width="19.42578125" style="73" customWidth="1"/>
    <col min="18" max="18" width="25.28515625" style="73" customWidth="1"/>
    <col min="19" max="19" width="34.42578125" style="51" customWidth="1"/>
    <col min="20" max="20" width="8.7109375" customWidth="1"/>
    <col min="21" max="21" width="5.28515625" style="9" customWidth="1"/>
    <col min="22" max="22" width="5.85546875" style="9" customWidth="1"/>
    <col min="23" max="52" width="11.28515625" style="9"/>
  </cols>
  <sheetData>
    <row r="1" spans="2:53" ht="32.25" x14ac:dyDescent="0.2">
      <c r="B1" s="4" t="s">
        <v>0</v>
      </c>
      <c r="C1" s="4" t="s">
        <v>41</v>
      </c>
      <c r="D1" s="23" t="s">
        <v>27</v>
      </c>
      <c r="E1" s="8" t="s">
        <v>21</v>
      </c>
      <c r="F1" s="26" t="s">
        <v>16</v>
      </c>
      <c r="G1" s="5" t="s">
        <v>12</v>
      </c>
      <c r="H1" s="5" t="s">
        <v>13</v>
      </c>
      <c r="I1" s="5" t="s">
        <v>6</v>
      </c>
      <c r="J1" s="35" t="s">
        <v>5</v>
      </c>
      <c r="K1" s="42" t="s">
        <v>15</v>
      </c>
      <c r="L1" s="5" t="s">
        <v>4</v>
      </c>
      <c r="M1" s="5" t="s">
        <v>681</v>
      </c>
      <c r="N1" s="5" t="s">
        <v>18</v>
      </c>
      <c r="O1" s="5" t="s">
        <v>1</v>
      </c>
      <c r="P1" s="5"/>
      <c r="Q1" s="71" t="s">
        <v>38</v>
      </c>
      <c r="R1" s="71" t="s">
        <v>38</v>
      </c>
      <c r="S1" s="71"/>
      <c r="T1" s="4" t="s">
        <v>3</v>
      </c>
      <c r="U1" s="75" t="s">
        <v>11</v>
      </c>
      <c r="V1" s="76">
        <v>2019</v>
      </c>
      <c r="BA1" s="9"/>
    </row>
    <row r="2" spans="2:53" x14ac:dyDescent="0.2">
      <c r="B2" s="13" t="s">
        <v>554</v>
      </c>
      <c r="C2" s="13">
        <v>499727</v>
      </c>
      <c r="D2" s="13">
        <v>25.9</v>
      </c>
      <c r="E2" s="32">
        <v>0.4</v>
      </c>
      <c r="F2" s="33">
        <v>569</v>
      </c>
      <c r="G2" s="40">
        <v>1.829</v>
      </c>
      <c r="H2" s="15">
        <v>3.6669999999999998</v>
      </c>
      <c r="I2" s="15">
        <v>3.6309999999999998</v>
      </c>
      <c r="J2" s="120">
        <f>IF(M2&lt;&gt;"",(H2-I2)/M2,"")</f>
        <v>1.8000000000000016E-2</v>
      </c>
      <c r="K2" s="121">
        <f>(F2*(273.15+D2)/273.15)/(M2*N2)</f>
        <v>7.7869050887790596</v>
      </c>
      <c r="L2" s="15" t="s">
        <v>8</v>
      </c>
      <c r="M2" s="34">
        <f>VLOOKUP(L2,[1]allgemein!$B$3:$C$13,2,FALSE)</f>
        <v>2</v>
      </c>
      <c r="N2" s="14">
        <v>40</v>
      </c>
      <c r="O2" s="13" t="s">
        <v>556</v>
      </c>
      <c r="P2" s="13"/>
      <c r="Q2" s="13"/>
      <c r="R2" s="13"/>
      <c r="S2" s="13"/>
      <c r="T2" s="6"/>
      <c r="BA2" s="9"/>
    </row>
    <row r="3" spans="2:53" x14ac:dyDescent="0.2">
      <c r="B3" s="13"/>
      <c r="C3" s="13" t="s">
        <v>28</v>
      </c>
      <c r="D3" s="32"/>
      <c r="E3" s="32"/>
      <c r="F3" s="33"/>
      <c r="G3" s="40">
        <v>1.8380000000000001</v>
      </c>
      <c r="H3" s="15"/>
      <c r="I3" s="15"/>
      <c r="J3" s="120"/>
      <c r="K3" s="121"/>
      <c r="L3" s="15"/>
      <c r="M3" s="34"/>
      <c r="N3" s="14"/>
      <c r="O3" s="13"/>
      <c r="P3" s="13"/>
      <c r="R3" s="13"/>
      <c r="S3" s="13"/>
      <c r="T3" s="6"/>
      <c r="BA3" s="9"/>
    </row>
    <row r="4" spans="2:53" x14ac:dyDescent="0.2">
      <c r="B4" s="13" t="s">
        <v>555</v>
      </c>
      <c r="C4" s="13" t="s">
        <v>28</v>
      </c>
      <c r="D4" s="13">
        <v>25.8</v>
      </c>
      <c r="E4" s="32">
        <v>0.3</v>
      </c>
      <c r="F4" s="33">
        <v>569</v>
      </c>
      <c r="G4" s="40">
        <v>1.8240000000000001</v>
      </c>
      <c r="H4" s="15">
        <v>3.6539999999999999</v>
      </c>
      <c r="I4" s="15">
        <v>3.6190000000000002</v>
      </c>
      <c r="J4" s="120">
        <f>IF(M4&lt;&gt;"",(H4-I4)/M4,"")</f>
        <v>1.7499999999999849E-2</v>
      </c>
      <c r="K4" s="121">
        <f>(F4*(273.15+D4)/273.15)/(M4*N4)</f>
        <v>7.7843012081274026</v>
      </c>
      <c r="L4" s="15" t="s">
        <v>8</v>
      </c>
      <c r="M4" s="34">
        <f>VLOOKUP(L4,[1]allgemein!$B$3:$C$13,2,FALSE)</f>
        <v>2</v>
      </c>
      <c r="N4" s="14">
        <v>40</v>
      </c>
      <c r="O4" s="13" t="s">
        <v>28</v>
      </c>
      <c r="P4" s="13"/>
      <c r="Q4" s="13"/>
      <c r="R4" s="13"/>
      <c r="S4" s="13"/>
      <c r="T4" s="6"/>
      <c r="BA4" s="9"/>
    </row>
    <row r="5" spans="2:53" x14ac:dyDescent="0.2">
      <c r="B5" s="13"/>
      <c r="C5" s="13" t="s">
        <v>28</v>
      </c>
      <c r="D5" s="32"/>
      <c r="E5" s="32"/>
      <c r="F5" s="33"/>
      <c r="G5" s="40">
        <v>1.83</v>
      </c>
      <c r="H5" s="15"/>
      <c r="I5" s="15"/>
      <c r="J5" s="120"/>
      <c r="K5" s="121"/>
      <c r="L5" s="15"/>
      <c r="M5" s="34"/>
      <c r="N5" s="14"/>
      <c r="O5" s="13"/>
      <c r="P5" s="13"/>
      <c r="R5" s="13"/>
      <c r="S5" s="13"/>
      <c r="T5" s="6"/>
      <c r="BA5" s="9"/>
    </row>
    <row r="6" spans="2:53" x14ac:dyDescent="0.2">
      <c r="B6" s="13" t="s">
        <v>557</v>
      </c>
      <c r="C6" s="13" t="s">
        <v>28</v>
      </c>
      <c r="D6" s="13">
        <v>25.6</v>
      </c>
      <c r="E6" s="32">
        <v>0.3</v>
      </c>
      <c r="F6" s="33">
        <v>569</v>
      </c>
      <c r="G6" s="40">
        <v>1.843</v>
      </c>
      <c r="H6" s="15">
        <v>3.6840000000000002</v>
      </c>
      <c r="I6" s="15">
        <v>3.65</v>
      </c>
      <c r="J6" s="120">
        <f>IF(M6&lt;&gt;"",(H6-I6)/M6,"")</f>
        <v>1.7000000000000126E-2</v>
      </c>
      <c r="K6" s="121">
        <f>(F6*(273.15+D6)/273.15)/(M6*N6)</f>
        <v>7.7790934468240902</v>
      </c>
      <c r="L6" s="15" t="s">
        <v>8</v>
      </c>
      <c r="M6" s="34">
        <f>VLOOKUP(L6,[1]allgemein!$B$3:$C$13,2,FALSE)</f>
        <v>2</v>
      </c>
      <c r="N6" s="14">
        <v>40</v>
      </c>
      <c r="O6" s="13" t="s">
        <v>28</v>
      </c>
      <c r="P6" s="13"/>
      <c r="Q6" s="67"/>
      <c r="R6" s="13"/>
      <c r="S6" s="13"/>
      <c r="T6" s="6"/>
      <c r="BA6" s="9"/>
    </row>
    <row r="7" spans="2:53" x14ac:dyDescent="0.2">
      <c r="B7" s="13"/>
      <c r="C7" s="13" t="s">
        <v>28</v>
      </c>
      <c r="D7" s="32"/>
      <c r="E7" s="32"/>
      <c r="F7" s="33"/>
      <c r="G7" s="40">
        <v>1.841</v>
      </c>
      <c r="H7" s="15"/>
      <c r="I7" s="15"/>
      <c r="J7" s="120"/>
      <c r="K7" s="121"/>
      <c r="L7" s="15"/>
      <c r="M7" s="34"/>
      <c r="N7" s="14"/>
      <c r="O7" s="13"/>
      <c r="P7" s="13"/>
      <c r="Q7" s="13"/>
      <c r="R7" s="13"/>
      <c r="S7" s="13"/>
      <c r="T7" s="6"/>
      <c r="BA7" s="9"/>
    </row>
    <row r="8" spans="2:53" x14ac:dyDescent="0.2">
      <c r="B8" s="13" t="s">
        <v>558</v>
      </c>
      <c r="C8" s="13" t="s">
        <v>28</v>
      </c>
      <c r="D8" s="13">
        <v>25.6</v>
      </c>
      <c r="E8" s="32">
        <v>0.2</v>
      </c>
      <c r="F8" s="33">
        <v>568</v>
      </c>
      <c r="G8" s="40">
        <v>1.835</v>
      </c>
      <c r="H8" s="15">
        <v>3.6760000000000002</v>
      </c>
      <c r="I8" s="15">
        <v>3.64</v>
      </c>
      <c r="J8" s="120">
        <f>IF(M8&lt;&gt;"",(H8-I8)/M8,"")</f>
        <v>1.8000000000000016E-2</v>
      </c>
      <c r="K8" s="121">
        <f>(F8*(273.15+D8)/273.15)/(M8*N8)</f>
        <v>7.7654219293428524</v>
      </c>
      <c r="L8" s="15" t="s">
        <v>8</v>
      </c>
      <c r="M8" s="34">
        <f>VLOOKUP(L8,[1]allgemein!$B$3:$C$13,2,FALSE)</f>
        <v>2</v>
      </c>
      <c r="N8" s="14">
        <v>40</v>
      </c>
      <c r="O8" s="13" t="s">
        <v>28</v>
      </c>
      <c r="P8" s="13"/>
      <c r="Q8" s="13"/>
      <c r="R8" s="13"/>
      <c r="S8" s="13"/>
      <c r="T8" s="6"/>
      <c r="BA8" s="9"/>
    </row>
    <row r="9" spans="2:53" x14ac:dyDescent="0.2">
      <c r="B9" s="13"/>
      <c r="C9" s="13" t="s">
        <v>28</v>
      </c>
      <c r="D9" s="32"/>
      <c r="E9" s="32"/>
      <c r="F9" s="33"/>
      <c r="G9" s="40">
        <v>1.841</v>
      </c>
      <c r="H9" s="15"/>
      <c r="I9" s="15"/>
      <c r="J9" s="120"/>
      <c r="K9" s="121"/>
      <c r="L9" s="15"/>
      <c r="M9" s="34"/>
      <c r="N9" s="14"/>
      <c r="O9" s="13"/>
      <c r="P9" s="13"/>
      <c r="Q9" s="67"/>
      <c r="R9" s="13"/>
      <c r="S9" s="13"/>
      <c r="T9" s="6"/>
      <c r="BA9" s="9"/>
    </row>
    <row r="10" spans="2:53" x14ac:dyDescent="0.2">
      <c r="B10" s="13" t="s">
        <v>560</v>
      </c>
      <c r="C10" s="13" t="s">
        <v>28</v>
      </c>
      <c r="D10" s="13">
        <v>26.3</v>
      </c>
      <c r="E10" s="32">
        <v>1.3</v>
      </c>
      <c r="F10" s="33">
        <v>860</v>
      </c>
      <c r="G10" s="40">
        <v>1.8260000000000001</v>
      </c>
      <c r="H10" s="15">
        <v>5.4649999999999999</v>
      </c>
      <c r="I10" s="15">
        <v>5.415</v>
      </c>
      <c r="J10" s="120">
        <f>IF(M10&lt;&gt;"",(H10-I10)/M10,"")</f>
        <v>1.6666666666666607E-2</v>
      </c>
      <c r="K10" s="121">
        <f>(F10*(273.15+D10)/273.15)/(M10*N10)</f>
        <v>7.8567026664226018</v>
      </c>
      <c r="L10" s="15" t="s">
        <v>10</v>
      </c>
      <c r="M10" s="34">
        <f>VLOOKUP(L10,[1]allgemein!$B$3:$C$13,2,FALSE)</f>
        <v>3</v>
      </c>
      <c r="N10" s="14">
        <v>40</v>
      </c>
      <c r="O10" s="13" t="s">
        <v>559</v>
      </c>
      <c r="P10" s="13"/>
      <c r="Q10" s="67"/>
      <c r="R10" s="13"/>
      <c r="S10" s="13"/>
      <c r="T10" s="6"/>
      <c r="BA10" s="9"/>
    </row>
    <row r="11" spans="2:53" x14ac:dyDescent="0.2">
      <c r="B11" s="13"/>
      <c r="C11" s="13" t="s">
        <v>28</v>
      </c>
      <c r="D11" s="32"/>
      <c r="E11" s="32"/>
      <c r="F11" s="33"/>
      <c r="G11" s="40">
        <v>1.8169999999999999</v>
      </c>
      <c r="H11" s="15"/>
      <c r="I11" s="15"/>
      <c r="J11" s="120"/>
      <c r="K11" s="121"/>
      <c r="L11" s="15"/>
      <c r="M11" s="34"/>
      <c r="N11" s="14"/>
      <c r="O11" s="13"/>
      <c r="P11" s="13"/>
      <c r="Q11" s="13"/>
      <c r="R11" s="13"/>
      <c r="S11" s="13"/>
      <c r="T11" s="6"/>
      <c r="BA11" s="9"/>
    </row>
    <row r="12" spans="2:53" x14ac:dyDescent="0.2">
      <c r="B12" s="13"/>
      <c r="C12" s="13" t="s">
        <v>28</v>
      </c>
      <c r="D12" s="32"/>
      <c r="E12" s="32"/>
      <c r="F12" s="33"/>
      <c r="G12" s="40">
        <v>1.8220000000000001</v>
      </c>
      <c r="H12" s="15"/>
      <c r="I12" s="15"/>
      <c r="J12" s="120"/>
      <c r="K12" s="121"/>
      <c r="L12" s="15"/>
      <c r="M12" s="34"/>
      <c r="N12" s="14"/>
      <c r="O12" s="13"/>
      <c r="P12" s="13"/>
      <c r="Q12" s="13"/>
      <c r="R12" s="13"/>
      <c r="S12" s="13"/>
      <c r="T12" s="6"/>
      <c r="BA12" s="9"/>
    </row>
    <row r="13" spans="2:53" x14ac:dyDescent="0.2">
      <c r="B13" s="13" t="s">
        <v>562</v>
      </c>
      <c r="C13" s="13" t="s">
        <v>28</v>
      </c>
      <c r="D13" s="13">
        <v>26.4</v>
      </c>
      <c r="E13" s="32">
        <v>0.5</v>
      </c>
      <c r="F13" s="33">
        <v>282</v>
      </c>
      <c r="H13" s="15">
        <v>1.825</v>
      </c>
      <c r="I13" s="15">
        <v>1.804</v>
      </c>
      <c r="J13" s="120">
        <f t="shared" ref="J13:J18" si="0">IF(M13&lt;&gt;"",(H13-I13)/M13,"")</f>
        <v>2.0999999999999908E-2</v>
      </c>
      <c r="K13" s="121">
        <f t="shared" ref="K13:K18" si="1">(F13*(273.15+D13)/273.15)/(M13*N13)</f>
        <v>7.7313838550247116</v>
      </c>
      <c r="L13" s="15" t="s">
        <v>9</v>
      </c>
      <c r="M13" s="34">
        <f>VLOOKUP(L13,[1]allgemein!$B$3:$C$13,2,FALSE)</f>
        <v>1</v>
      </c>
      <c r="N13" s="14">
        <v>40</v>
      </c>
      <c r="O13" s="13" t="s">
        <v>561</v>
      </c>
      <c r="P13" s="13"/>
      <c r="Q13" s="13"/>
      <c r="R13" s="13"/>
      <c r="S13" s="13"/>
      <c r="T13" s="6"/>
      <c r="BA13" s="9"/>
    </row>
    <row r="14" spans="2:53" x14ac:dyDescent="0.2">
      <c r="B14" s="13" t="s">
        <v>563</v>
      </c>
      <c r="C14" s="13" t="s">
        <v>28</v>
      </c>
      <c r="D14" s="13">
        <v>26.4</v>
      </c>
      <c r="E14" s="32">
        <v>0.5</v>
      </c>
      <c r="F14" s="33">
        <v>281</v>
      </c>
      <c r="H14" s="15">
        <v>1.827</v>
      </c>
      <c r="I14" s="15">
        <v>1.81</v>
      </c>
      <c r="J14" s="120">
        <f t="shared" si="0"/>
        <v>1.6999999999999904E-2</v>
      </c>
      <c r="K14" s="121">
        <f t="shared" si="1"/>
        <v>7.7039676002196584</v>
      </c>
      <c r="L14" s="15" t="s">
        <v>9</v>
      </c>
      <c r="M14" s="34">
        <f>VLOOKUP(L14,[1]allgemein!$B$3:$C$13,2,FALSE)</f>
        <v>1</v>
      </c>
      <c r="N14" s="14">
        <v>40</v>
      </c>
      <c r="O14" s="13" t="s">
        <v>28</v>
      </c>
      <c r="P14" s="13"/>
      <c r="Q14" s="67" t="s">
        <v>567</v>
      </c>
      <c r="R14" s="13"/>
      <c r="S14" s="13"/>
      <c r="T14" s="6"/>
      <c r="BA14" s="9"/>
    </row>
    <row r="15" spans="2:53" x14ac:dyDescent="0.2">
      <c r="B15" s="13" t="s">
        <v>564</v>
      </c>
      <c r="C15" s="13" t="s">
        <v>28</v>
      </c>
      <c r="D15" s="13">
        <v>26.4</v>
      </c>
      <c r="E15" s="32">
        <v>0.6</v>
      </c>
      <c r="F15" s="33">
        <v>281</v>
      </c>
      <c r="H15" s="15">
        <v>1.825</v>
      </c>
      <c r="I15" s="15">
        <v>1.8069999999999999</v>
      </c>
      <c r="J15" s="120">
        <f t="shared" si="0"/>
        <v>1.8000000000000016E-2</v>
      </c>
      <c r="K15" s="121">
        <f t="shared" si="1"/>
        <v>7.7039676002196584</v>
      </c>
      <c r="L15" s="15" t="s">
        <v>9</v>
      </c>
      <c r="M15" s="34">
        <f>VLOOKUP(L15,[1]allgemein!$B$3:$C$13,2,FALSE)</f>
        <v>1</v>
      </c>
      <c r="N15" s="14">
        <v>40</v>
      </c>
      <c r="O15" s="13" t="s">
        <v>28</v>
      </c>
      <c r="P15" s="13"/>
      <c r="Q15" s="67"/>
      <c r="R15" s="13"/>
      <c r="S15" s="13"/>
      <c r="T15" s="6"/>
      <c r="BA15" s="9"/>
    </row>
    <row r="16" spans="2:53" x14ac:dyDescent="0.2">
      <c r="B16" s="13" t="s">
        <v>565</v>
      </c>
      <c r="C16" s="13" t="s">
        <v>28</v>
      </c>
      <c r="D16" s="13">
        <v>26.3</v>
      </c>
      <c r="E16" s="32">
        <v>0.9</v>
      </c>
      <c r="F16" s="33">
        <v>281</v>
      </c>
      <c r="H16" s="15">
        <v>1.8240000000000001</v>
      </c>
      <c r="I16" s="15">
        <v>1.806</v>
      </c>
      <c r="J16" s="120">
        <f t="shared" si="0"/>
        <v>1.8000000000000016E-2</v>
      </c>
      <c r="K16" s="121">
        <f t="shared" si="1"/>
        <v>7.7013957532491304</v>
      </c>
      <c r="L16" s="15" t="s">
        <v>9</v>
      </c>
      <c r="M16" s="34">
        <f>VLOOKUP(L16,[1]allgemein!$B$3:$C$13,2,FALSE)</f>
        <v>1</v>
      </c>
      <c r="N16" s="14">
        <v>40</v>
      </c>
      <c r="O16" s="13" t="s">
        <v>28</v>
      </c>
      <c r="P16" s="13"/>
      <c r="Q16" s="67"/>
      <c r="R16" s="13"/>
      <c r="S16" s="13"/>
      <c r="T16" s="6"/>
      <c r="BA16" s="9"/>
    </row>
    <row r="17" spans="2:53" x14ac:dyDescent="0.2">
      <c r="B17" s="13" t="s">
        <v>566</v>
      </c>
      <c r="C17" s="13" t="s">
        <v>28</v>
      </c>
      <c r="D17" s="13">
        <v>26.5</v>
      </c>
      <c r="E17" s="32">
        <v>3.3</v>
      </c>
      <c r="F17" s="33">
        <v>281</v>
      </c>
      <c r="H17" s="15">
        <v>1.833</v>
      </c>
      <c r="I17" s="15">
        <v>1.8160000000000001</v>
      </c>
      <c r="J17" s="120">
        <f t="shared" si="0"/>
        <v>1.6999999999999904E-2</v>
      </c>
      <c r="K17" s="121">
        <f t="shared" si="1"/>
        <v>7.7065394471901882</v>
      </c>
      <c r="L17" s="15" t="s">
        <v>9</v>
      </c>
      <c r="M17" s="34">
        <f>VLOOKUP(L17,[1]allgemein!$B$3:$C$13,2,FALSE)</f>
        <v>1</v>
      </c>
      <c r="N17" s="14">
        <v>40</v>
      </c>
      <c r="O17" s="13" t="s">
        <v>28</v>
      </c>
      <c r="P17" s="13"/>
      <c r="Q17" s="67"/>
      <c r="R17" s="13"/>
      <c r="S17" s="13"/>
      <c r="T17" s="6"/>
      <c r="BA17" s="9"/>
    </row>
    <row r="18" spans="2:53" x14ac:dyDescent="0.2">
      <c r="B18" s="13" t="s">
        <v>569</v>
      </c>
      <c r="C18" s="13">
        <v>499727</v>
      </c>
      <c r="D18" s="13">
        <v>26.2</v>
      </c>
      <c r="E18" s="32">
        <v>0.5</v>
      </c>
      <c r="F18" s="33">
        <v>1148</v>
      </c>
      <c r="G18" s="40">
        <v>1.819</v>
      </c>
      <c r="H18" s="15">
        <v>7.2519999999999998</v>
      </c>
      <c r="I18" s="15">
        <v>7.18</v>
      </c>
      <c r="J18" s="120">
        <f t="shared" si="0"/>
        <v>1.8000000000000016E-2</v>
      </c>
      <c r="K18" s="121">
        <f t="shared" si="1"/>
        <v>7.8632116053450485</v>
      </c>
      <c r="L18" s="15" t="s">
        <v>39</v>
      </c>
      <c r="M18" s="34">
        <f>VLOOKUP(L18,[1]allgemein!$B$3:$C$13,2,FALSE)</f>
        <v>4</v>
      </c>
      <c r="N18" s="14">
        <v>40</v>
      </c>
      <c r="O18" s="13" t="s">
        <v>568</v>
      </c>
      <c r="P18" s="13"/>
      <c r="Q18" s="67"/>
      <c r="R18" s="13"/>
      <c r="S18" s="13"/>
      <c r="T18" s="6"/>
      <c r="BA18" s="9"/>
    </row>
    <row r="19" spans="2:53" x14ac:dyDescent="0.2">
      <c r="B19" s="13"/>
      <c r="C19" s="13">
        <v>499727</v>
      </c>
      <c r="D19" s="32"/>
      <c r="E19" s="32"/>
      <c r="F19" s="33"/>
      <c r="G19" s="40">
        <v>1.8080000000000001</v>
      </c>
      <c r="H19" s="15"/>
      <c r="I19" s="15"/>
      <c r="J19" s="120"/>
      <c r="K19" s="121"/>
      <c r="L19" s="15"/>
      <c r="M19" s="34"/>
      <c r="N19" s="14"/>
      <c r="O19" s="13"/>
      <c r="P19" s="13"/>
      <c r="Q19" s="13"/>
      <c r="R19" s="13"/>
      <c r="S19" s="13"/>
      <c r="T19" s="6"/>
      <c r="BA19" s="9"/>
    </row>
    <row r="20" spans="2:53" x14ac:dyDescent="0.2">
      <c r="B20" s="13"/>
      <c r="C20" s="13" t="s">
        <v>28</v>
      </c>
      <c r="D20" s="32"/>
      <c r="E20" s="32"/>
      <c r="F20" s="33"/>
      <c r="G20" s="40">
        <v>1.8109999999999999</v>
      </c>
      <c r="H20" s="15"/>
      <c r="I20" s="15"/>
      <c r="J20" s="120"/>
      <c r="K20" s="121"/>
      <c r="L20" s="15"/>
      <c r="M20" s="34"/>
      <c r="N20" s="14"/>
      <c r="O20" s="13"/>
      <c r="P20" s="13"/>
      <c r="Q20" s="67"/>
      <c r="R20" s="13"/>
      <c r="S20" s="13"/>
      <c r="T20" s="6"/>
      <c r="BA20" s="9"/>
    </row>
    <row r="21" spans="2:53" x14ac:dyDescent="0.2">
      <c r="B21" s="13"/>
      <c r="C21" s="13" t="s">
        <v>28</v>
      </c>
      <c r="D21" s="32"/>
      <c r="E21" s="32"/>
      <c r="F21" s="33"/>
      <c r="G21" s="40">
        <v>1.8140000000000001</v>
      </c>
      <c r="H21" s="15"/>
      <c r="I21" s="15"/>
      <c r="J21" s="120"/>
      <c r="K21" s="121"/>
      <c r="L21" s="15"/>
      <c r="M21" s="34"/>
      <c r="N21" s="14"/>
      <c r="O21" s="13"/>
      <c r="P21" s="13"/>
      <c r="Q21" s="13"/>
      <c r="R21" s="13"/>
      <c r="S21" s="13"/>
      <c r="T21" s="6"/>
      <c r="BA21" s="9"/>
    </row>
    <row r="22" spans="2:53" x14ac:dyDescent="0.2">
      <c r="B22" s="13" t="s">
        <v>571</v>
      </c>
      <c r="C22" s="13" t="s">
        <v>28</v>
      </c>
      <c r="D22" s="13">
        <v>26.2</v>
      </c>
      <c r="E22" s="32">
        <v>0.7</v>
      </c>
      <c r="F22" s="33">
        <v>857</v>
      </c>
      <c r="G22" s="40">
        <v>1.8009999999999999</v>
      </c>
      <c r="H22" s="15">
        <v>5.4009999999999998</v>
      </c>
      <c r="I22" s="15">
        <v>5.3639999999999999</v>
      </c>
      <c r="J22" s="120">
        <f>IF(M22&lt;&gt;"",(H22-I22)/M22,"")</f>
        <v>1.2333333333333307E-2</v>
      </c>
      <c r="K22" s="121">
        <f>(F22*(273.15+D22)/273.15)/(M22*N22)</f>
        <v>7.8266810055525049</v>
      </c>
      <c r="L22" s="15" t="s">
        <v>10</v>
      </c>
      <c r="M22" s="34">
        <f>VLOOKUP(L22,[1]allgemein!$B$3:$C$13,2,FALSE)</f>
        <v>3</v>
      </c>
      <c r="N22" s="14">
        <v>40</v>
      </c>
      <c r="O22" s="13" t="s">
        <v>570</v>
      </c>
      <c r="P22" s="13"/>
      <c r="Q22" s="13"/>
      <c r="R22" s="13"/>
      <c r="S22" s="13"/>
      <c r="T22" s="6"/>
      <c r="BA22" s="9"/>
    </row>
    <row r="23" spans="2:53" x14ac:dyDescent="0.2">
      <c r="B23" s="13"/>
      <c r="C23" s="13" t="s">
        <v>28</v>
      </c>
      <c r="D23" s="32"/>
      <c r="E23" s="32"/>
      <c r="F23" s="33"/>
      <c r="G23" s="40">
        <v>1.7949999999999999</v>
      </c>
      <c r="H23" s="15"/>
      <c r="I23" s="15"/>
      <c r="J23" s="120"/>
      <c r="K23" s="121"/>
      <c r="L23" s="15"/>
      <c r="M23" s="34"/>
      <c r="N23" s="14"/>
      <c r="O23" s="13"/>
      <c r="P23" s="13"/>
      <c r="Q23" s="13"/>
      <c r="R23" s="13"/>
      <c r="S23" s="13"/>
      <c r="T23" s="6"/>
      <c r="BA23" s="9"/>
    </row>
    <row r="24" spans="2:53" x14ac:dyDescent="0.2">
      <c r="B24" s="13"/>
      <c r="C24" s="13" t="s">
        <v>28</v>
      </c>
      <c r="D24" s="32"/>
      <c r="E24" s="32"/>
      <c r="F24" s="33"/>
      <c r="G24" s="40">
        <v>1.8049999999999999</v>
      </c>
      <c r="H24" s="15"/>
      <c r="I24" s="15"/>
      <c r="J24" s="120"/>
      <c r="K24" s="121"/>
      <c r="L24" s="15"/>
      <c r="M24" s="34"/>
      <c r="N24" s="14"/>
      <c r="O24" s="13"/>
      <c r="P24" s="13"/>
      <c r="Q24" s="13"/>
      <c r="R24" s="13"/>
      <c r="S24" s="13"/>
      <c r="T24" s="6"/>
      <c r="BA24" s="9"/>
    </row>
    <row r="25" spans="2:53" x14ac:dyDescent="0.2">
      <c r="B25" s="13" t="s">
        <v>572</v>
      </c>
      <c r="C25" s="13" t="s">
        <v>28</v>
      </c>
      <c r="D25" s="13">
        <v>25.9</v>
      </c>
      <c r="E25" s="32">
        <v>0.4</v>
      </c>
      <c r="F25" s="33">
        <v>857</v>
      </c>
      <c r="G25" s="40">
        <v>1.806</v>
      </c>
      <c r="H25" s="15">
        <v>5.4219999999999997</v>
      </c>
      <c r="I25" s="15">
        <v>5.3789999999999996</v>
      </c>
      <c r="J25" s="120">
        <f>IF(M25&lt;&gt;"",(H25-I25)/M25,"")</f>
        <v>1.4333333333333384E-2</v>
      </c>
      <c r="K25" s="121">
        <f>(F25*(273.15+D25)/273.15)/(M25*N25)</f>
        <v>7.8188373299164065</v>
      </c>
      <c r="L25" s="15" t="s">
        <v>10</v>
      </c>
      <c r="M25" s="34">
        <f>VLOOKUP(L25,[1]allgemein!$B$3:$C$13,2,FALSE)</f>
        <v>3</v>
      </c>
      <c r="N25" s="14">
        <v>40</v>
      </c>
      <c r="O25" s="13"/>
      <c r="P25" s="13"/>
      <c r="Q25" s="13"/>
      <c r="R25" s="13"/>
      <c r="S25" s="13"/>
      <c r="T25" s="6"/>
      <c r="BA25" s="9"/>
    </row>
    <row r="26" spans="2:53" x14ac:dyDescent="0.2">
      <c r="B26" s="13"/>
      <c r="C26" s="13" t="s">
        <v>28</v>
      </c>
      <c r="D26" s="32"/>
      <c r="E26" s="32"/>
      <c r="F26" s="33"/>
      <c r="G26" s="40">
        <v>1.8089999999999999</v>
      </c>
      <c r="H26" s="15"/>
      <c r="I26" s="15"/>
      <c r="J26" s="120"/>
      <c r="K26" s="121"/>
      <c r="L26" s="15"/>
      <c r="M26" s="34"/>
      <c r="N26" s="14"/>
      <c r="O26" s="13"/>
      <c r="P26" s="13"/>
      <c r="Q26" s="13"/>
      <c r="R26" s="13"/>
      <c r="S26" s="13"/>
      <c r="T26" s="6"/>
      <c r="BA26" s="9"/>
    </row>
    <row r="27" spans="2:53" x14ac:dyDescent="0.2">
      <c r="B27" s="13"/>
      <c r="C27" s="13" t="s">
        <v>28</v>
      </c>
      <c r="D27" s="32"/>
      <c r="E27" s="32"/>
      <c r="F27" s="33"/>
      <c r="G27" s="40">
        <v>1.8069999999999999</v>
      </c>
      <c r="H27" s="15"/>
      <c r="I27" s="15"/>
      <c r="J27" s="120"/>
      <c r="K27" s="121"/>
      <c r="L27" s="15"/>
      <c r="M27" s="34"/>
      <c r="N27" s="14"/>
      <c r="O27" s="13"/>
      <c r="P27" s="13"/>
      <c r="Q27" s="13"/>
      <c r="R27" s="13"/>
      <c r="S27" s="13"/>
      <c r="T27" s="6"/>
      <c r="BA27" s="9"/>
    </row>
    <row r="28" spans="2:53" x14ac:dyDescent="0.2">
      <c r="B28" s="13" t="s">
        <v>573</v>
      </c>
      <c r="C28" s="13">
        <v>500951</v>
      </c>
      <c r="D28" s="13">
        <v>25.6</v>
      </c>
      <c r="E28" s="32">
        <v>0.3</v>
      </c>
      <c r="F28" s="33">
        <v>857</v>
      </c>
      <c r="G28" s="40">
        <v>1.802</v>
      </c>
      <c r="H28" s="15">
        <v>5.407</v>
      </c>
      <c r="I28" s="15">
        <v>5.3609999999999998</v>
      </c>
      <c r="J28" s="120">
        <f>IF(M28&lt;&gt;"",(H28-I28)/M28,"")</f>
        <v>1.5333333333333421E-2</v>
      </c>
      <c r="K28" s="121">
        <f>(F28*(273.15+D28)/273.15)/(M28*N28)</f>
        <v>7.8109936542803107</v>
      </c>
      <c r="L28" s="15" t="s">
        <v>10</v>
      </c>
      <c r="M28" s="34">
        <f>VLOOKUP(L28,[1]allgemein!$B$3:$C$13,2,FALSE)</f>
        <v>3</v>
      </c>
      <c r="N28" s="14">
        <v>40</v>
      </c>
      <c r="O28" s="13"/>
      <c r="P28" s="13"/>
      <c r="Q28" s="13"/>
      <c r="R28" s="13"/>
      <c r="S28" s="13"/>
      <c r="T28" s="6"/>
      <c r="BA28" s="9"/>
    </row>
    <row r="29" spans="2:53" x14ac:dyDescent="0.2">
      <c r="B29" s="13"/>
      <c r="C29" s="13" t="s">
        <v>28</v>
      </c>
      <c r="D29" s="32"/>
      <c r="E29" s="32"/>
      <c r="F29" s="33"/>
      <c r="G29" s="40">
        <v>1.804</v>
      </c>
      <c r="H29" s="15"/>
      <c r="I29" s="15"/>
      <c r="J29" s="120"/>
      <c r="K29" s="121"/>
      <c r="L29" s="15"/>
      <c r="M29" s="34"/>
      <c r="N29" s="14"/>
      <c r="O29" s="13"/>
      <c r="P29" s="13"/>
      <c r="Q29" s="13"/>
      <c r="R29" s="13"/>
      <c r="S29" s="13"/>
      <c r="T29" s="6"/>
      <c r="BA29" s="9"/>
    </row>
    <row r="30" spans="2:53" x14ac:dyDescent="0.2">
      <c r="B30" s="13"/>
      <c r="C30" s="13" t="s">
        <v>28</v>
      </c>
      <c r="D30" s="32"/>
      <c r="E30" s="32"/>
      <c r="F30" s="33"/>
      <c r="G30" s="40">
        <v>1.8009999999999999</v>
      </c>
      <c r="H30" s="15"/>
      <c r="I30" s="15"/>
      <c r="J30" s="120"/>
      <c r="K30" s="121"/>
      <c r="L30" s="15"/>
      <c r="M30" s="34"/>
      <c r="N30" s="14"/>
      <c r="O30" s="13"/>
      <c r="P30" s="13"/>
      <c r="Q30" s="13"/>
      <c r="R30" s="13"/>
      <c r="S30" s="13"/>
      <c r="T30" s="6"/>
      <c r="BA30" s="9"/>
    </row>
    <row r="31" spans="2:53" x14ac:dyDescent="0.2">
      <c r="B31" s="13" t="s">
        <v>574</v>
      </c>
      <c r="C31" s="13" t="s">
        <v>28</v>
      </c>
      <c r="D31" s="13">
        <v>25.4</v>
      </c>
      <c r="E31" s="32">
        <v>0.4</v>
      </c>
      <c r="F31" s="33">
        <v>857</v>
      </c>
      <c r="G31" s="40">
        <v>1.7989999999999999</v>
      </c>
      <c r="H31" s="15">
        <v>5.3970000000000002</v>
      </c>
      <c r="I31" s="15">
        <v>5.35</v>
      </c>
      <c r="J31" s="120">
        <f>IF(M31&lt;&gt;"",(H31-I31)/M31,"")</f>
        <v>1.5666666666666867E-2</v>
      </c>
      <c r="K31" s="121">
        <f>(F31*(273.15+D31)/273.15)/(M31*N31)</f>
        <v>7.8057645371895772</v>
      </c>
      <c r="L31" s="15" t="s">
        <v>10</v>
      </c>
      <c r="M31" s="34">
        <f>VLOOKUP(L31,[1]allgemein!$B$3:$C$13,2,FALSE)</f>
        <v>3</v>
      </c>
      <c r="N31" s="14">
        <v>40</v>
      </c>
      <c r="O31" s="13"/>
      <c r="P31" s="13"/>
      <c r="Q31" s="13"/>
      <c r="R31" s="13"/>
      <c r="S31" s="13"/>
      <c r="T31" s="6"/>
      <c r="BA31" s="9"/>
    </row>
    <row r="32" spans="2:53" x14ac:dyDescent="0.2">
      <c r="B32" s="13"/>
      <c r="C32" s="13" t="s">
        <v>28</v>
      </c>
      <c r="D32" s="32"/>
      <c r="E32" s="32"/>
      <c r="F32" s="33"/>
      <c r="G32" s="40">
        <v>1.798</v>
      </c>
      <c r="H32" s="15"/>
      <c r="I32" s="15"/>
      <c r="J32" s="120"/>
      <c r="K32" s="121"/>
      <c r="L32" s="15"/>
      <c r="M32" s="34"/>
      <c r="N32" s="14"/>
      <c r="O32" s="13"/>
      <c r="P32" s="13"/>
      <c r="Q32" s="13"/>
      <c r="R32" s="13"/>
      <c r="S32" s="13"/>
      <c r="T32" s="6"/>
      <c r="BA32" s="9"/>
    </row>
    <row r="33" spans="2:53" x14ac:dyDescent="0.2">
      <c r="B33" s="13"/>
      <c r="C33" s="13" t="s">
        <v>28</v>
      </c>
      <c r="D33" s="32"/>
      <c r="E33" s="32"/>
      <c r="F33" s="33"/>
      <c r="G33" s="40">
        <v>1.8</v>
      </c>
      <c r="H33" s="15"/>
      <c r="I33" s="15"/>
      <c r="J33" s="120"/>
      <c r="K33" s="121"/>
      <c r="L33" s="15"/>
      <c r="M33" s="34"/>
      <c r="N33" s="14"/>
      <c r="O33" s="13"/>
      <c r="P33" s="13"/>
      <c r="Q33" s="13"/>
      <c r="R33" s="13"/>
      <c r="S33" s="13"/>
      <c r="T33" s="6"/>
      <c r="BA33" s="9"/>
    </row>
    <row r="34" spans="2:53" x14ac:dyDescent="0.2">
      <c r="B34" s="13" t="s">
        <v>575</v>
      </c>
      <c r="C34" s="13" t="s">
        <v>28</v>
      </c>
      <c r="D34" s="13">
        <v>25.3</v>
      </c>
      <c r="E34" s="32">
        <v>0.3</v>
      </c>
      <c r="F34" s="33">
        <v>857</v>
      </c>
      <c r="G34" s="40">
        <v>1.8109999999999999</v>
      </c>
      <c r="H34" s="15">
        <v>5.4109999999999996</v>
      </c>
      <c r="I34" s="15">
        <v>5.3689999999999998</v>
      </c>
      <c r="J34" s="120">
        <f>IF(M34&lt;&gt;"",(H34-I34)/M34,"")</f>
        <v>1.3999999999999938E-2</v>
      </c>
      <c r="K34" s="121">
        <f>(F34*(273.15+D34)/273.15)/(M34*N34)</f>
        <v>7.8031499786442131</v>
      </c>
      <c r="L34" s="15" t="s">
        <v>10</v>
      </c>
      <c r="M34" s="34">
        <f>VLOOKUP(L34,[1]allgemein!$B$3:$C$13,2,FALSE)</f>
        <v>3</v>
      </c>
      <c r="N34" s="14">
        <v>40</v>
      </c>
      <c r="O34" s="13"/>
      <c r="P34" s="13"/>
      <c r="Q34" s="13"/>
      <c r="R34" s="13"/>
      <c r="S34" s="13"/>
      <c r="T34" s="6"/>
      <c r="BA34" s="9"/>
    </row>
    <row r="35" spans="2:53" x14ac:dyDescent="0.2">
      <c r="B35" s="13"/>
      <c r="C35" s="13" t="s">
        <v>28</v>
      </c>
      <c r="D35" s="32"/>
      <c r="E35" s="32"/>
      <c r="F35" s="33"/>
      <c r="G35" s="40">
        <v>1.798</v>
      </c>
      <c r="H35" s="15"/>
      <c r="I35" s="15"/>
      <c r="J35" s="120"/>
      <c r="K35" s="121"/>
      <c r="L35" s="15"/>
      <c r="M35" s="34"/>
      <c r="N35" s="14"/>
      <c r="O35" s="13"/>
      <c r="P35" s="13"/>
      <c r="Q35" s="13"/>
      <c r="R35" s="13"/>
      <c r="S35" s="13"/>
      <c r="T35" s="6"/>
      <c r="BA35" s="9"/>
    </row>
    <row r="36" spans="2:53" x14ac:dyDescent="0.2">
      <c r="B36" s="13"/>
      <c r="C36" s="13" t="s">
        <v>28</v>
      </c>
      <c r="D36" s="32"/>
      <c r="E36" s="32"/>
      <c r="F36" s="33"/>
      <c r="G36" s="40">
        <v>1.802</v>
      </c>
      <c r="H36" s="15"/>
      <c r="I36" s="15"/>
      <c r="J36" s="120"/>
      <c r="K36" s="121"/>
      <c r="L36" s="15"/>
      <c r="M36" s="34"/>
      <c r="N36" s="14"/>
      <c r="O36" s="13"/>
      <c r="P36" s="13"/>
      <c r="Q36" s="13"/>
      <c r="R36" s="13"/>
      <c r="S36" s="13"/>
      <c r="T36" s="6"/>
      <c r="BA36" s="9"/>
    </row>
    <row r="37" spans="2:53" x14ac:dyDescent="0.2">
      <c r="B37" s="13" t="s">
        <v>576</v>
      </c>
      <c r="C37" s="13">
        <v>499726</v>
      </c>
      <c r="D37" s="13">
        <v>25.3</v>
      </c>
      <c r="E37" s="32">
        <v>0.1</v>
      </c>
      <c r="F37" s="33">
        <v>281</v>
      </c>
      <c r="H37" s="15">
        <v>1.8140000000000001</v>
      </c>
      <c r="I37" s="15">
        <v>1.7949999999999999</v>
      </c>
      <c r="J37" s="120">
        <f>IF(M37&lt;&gt;"",(H37-I37)/M37,"")</f>
        <v>1.9000000000000128E-2</v>
      </c>
      <c r="K37" s="121">
        <f>(F37*(273.15+D37)/273.15)/(M37*N37)</f>
        <v>7.6756772835438412</v>
      </c>
      <c r="L37" s="15" t="s">
        <v>9</v>
      </c>
      <c r="M37" s="34">
        <f>VLOOKUP(L37,[1]allgemein!$B$3:$C$13,2,FALSE)</f>
        <v>1</v>
      </c>
      <c r="N37" s="14">
        <v>40</v>
      </c>
      <c r="O37" s="13" t="s">
        <v>577</v>
      </c>
      <c r="P37" s="13"/>
      <c r="Q37" s="13"/>
      <c r="R37" s="13"/>
      <c r="S37" s="13"/>
      <c r="T37" s="6"/>
      <c r="BA37" s="9"/>
    </row>
    <row r="38" spans="2:53" x14ac:dyDescent="0.2">
      <c r="B38" s="13" t="s">
        <v>580</v>
      </c>
      <c r="C38" s="13">
        <v>500951</v>
      </c>
      <c r="D38" s="13">
        <v>25.9</v>
      </c>
      <c r="E38" s="32">
        <v>0.3</v>
      </c>
      <c r="F38" s="33">
        <v>858</v>
      </c>
      <c r="G38" s="40">
        <v>1.8080000000000001</v>
      </c>
      <c r="H38" s="15">
        <v>5.415</v>
      </c>
      <c r="I38" s="15">
        <v>5.367</v>
      </c>
      <c r="J38" s="120">
        <f>IF(M38&lt;&gt;"",(H38-I38)/M38,"")</f>
        <v>1.6000000000000014E-2</v>
      </c>
      <c r="K38" s="121">
        <f>(F38*(273.15+D38)/273.15)/(M38*N38)</f>
        <v>7.8279608273842207</v>
      </c>
      <c r="L38" s="15" t="s">
        <v>10</v>
      </c>
      <c r="M38" s="34">
        <f>VLOOKUP(L38,[1]allgemein!$B$3:$C$13,2,FALSE)</f>
        <v>3</v>
      </c>
      <c r="N38" s="14">
        <v>40</v>
      </c>
      <c r="O38" s="13" t="s">
        <v>578</v>
      </c>
      <c r="P38" s="13"/>
      <c r="Q38" s="13"/>
      <c r="R38" s="13"/>
      <c r="S38" s="13"/>
      <c r="T38" s="6"/>
      <c r="BA38" s="9"/>
    </row>
    <row r="39" spans="2:53" x14ac:dyDescent="0.2">
      <c r="B39" s="13"/>
      <c r="C39" s="13" t="s">
        <v>28</v>
      </c>
      <c r="D39" s="32"/>
      <c r="E39" s="32"/>
      <c r="F39" s="33"/>
      <c r="G39" s="40">
        <v>1.8009999999999999</v>
      </c>
      <c r="H39" s="15"/>
      <c r="I39" s="15"/>
      <c r="J39" s="120"/>
      <c r="K39" s="121"/>
      <c r="L39" s="15"/>
      <c r="M39" s="34"/>
      <c r="N39" s="14"/>
      <c r="O39" s="13"/>
      <c r="P39" s="13"/>
      <c r="Q39" s="13"/>
      <c r="R39" s="13"/>
      <c r="S39" s="13"/>
      <c r="T39" s="6"/>
      <c r="BA39" s="9"/>
    </row>
    <row r="40" spans="2:53" x14ac:dyDescent="0.2">
      <c r="B40" s="13"/>
      <c r="C40" s="13" t="s">
        <v>28</v>
      </c>
      <c r="D40" s="32"/>
      <c r="E40" s="32"/>
      <c r="F40" s="33"/>
      <c r="G40" s="40">
        <v>1.806</v>
      </c>
      <c r="H40" s="15"/>
      <c r="I40" s="15"/>
      <c r="J40" s="120"/>
      <c r="K40" s="121"/>
      <c r="L40" s="15"/>
      <c r="M40" s="34"/>
      <c r="N40" s="14"/>
      <c r="O40" s="13"/>
      <c r="P40" s="13"/>
      <c r="Q40" s="67" t="s">
        <v>585</v>
      </c>
      <c r="R40" s="13"/>
      <c r="S40" s="13"/>
      <c r="T40" s="6"/>
      <c r="BA40" s="9"/>
    </row>
    <row r="41" spans="2:53" x14ac:dyDescent="0.2">
      <c r="B41" s="13" t="s">
        <v>581</v>
      </c>
      <c r="C41" s="13" t="s">
        <v>28</v>
      </c>
      <c r="D41" s="13">
        <v>25.8</v>
      </c>
      <c r="E41" s="32">
        <v>0.3</v>
      </c>
      <c r="F41" s="33">
        <v>858</v>
      </c>
      <c r="G41" s="40">
        <v>1.829</v>
      </c>
      <c r="H41" s="15">
        <v>5.4790000000000001</v>
      </c>
      <c r="I41" s="15">
        <v>5.4249999999999998</v>
      </c>
      <c r="J41" s="120">
        <f>IF(M41&lt;&gt;"",(H41-I41)/M41,"")</f>
        <v>1.8000000000000089E-2</v>
      </c>
      <c r="K41" s="121">
        <f>(F41*(273.15+D41)/273.15)/(M41*N41)</f>
        <v>7.8253432180120814</v>
      </c>
      <c r="L41" s="15" t="s">
        <v>10</v>
      </c>
      <c r="M41" s="34">
        <f>VLOOKUP(L41,[1]allgemein!$B$3:$C$13,2,FALSE)</f>
        <v>3</v>
      </c>
      <c r="N41" s="14">
        <v>40</v>
      </c>
      <c r="O41" s="13" t="s">
        <v>28</v>
      </c>
      <c r="P41" s="13"/>
      <c r="Q41" s="13"/>
      <c r="R41" s="13"/>
      <c r="S41" s="13"/>
      <c r="T41" s="6"/>
      <c r="BA41" s="9"/>
    </row>
    <row r="42" spans="2:53" x14ac:dyDescent="0.2">
      <c r="B42" s="13"/>
      <c r="C42" s="13" t="s">
        <v>28</v>
      </c>
      <c r="D42" s="32"/>
      <c r="E42" s="32"/>
      <c r="F42" s="33"/>
      <c r="G42" s="40">
        <v>1.8260000000000001</v>
      </c>
      <c r="H42" s="15"/>
      <c r="I42" s="15"/>
      <c r="J42" s="120"/>
      <c r="K42" s="121"/>
      <c r="L42" s="15"/>
      <c r="M42" s="34"/>
      <c r="N42" s="14"/>
      <c r="O42" s="13"/>
      <c r="P42" s="13"/>
      <c r="Q42" s="13"/>
      <c r="R42" s="13"/>
      <c r="S42" s="13"/>
      <c r="T42" s="6"/>
      <c r="BA42" s="9"/>
    </row>
    <row r="43" spans="2:53" x14ac:dyDescent="0.2">
      <c r="B43" s="13"/>
      <c r="C43" s="13" t="s">
        <v>28</v>
      </c>
      <c r="D43" s="32"/>
      <c r="E43" s="32"/>
      <c r="F43" s="33"/>
      <c r="G43" s="40">
        <v>1.8240000000000001</v>
      </c>
      <c r="H43" s="15"/>
      <c r="I43" s="15"/>
      <c r="J43" s="120"/>
      <c r="K43" s="121"/>
      <c r="L43" s="15"/>
      <c r="M43" s="34"/>
      <c r="N43" s="14"/>
      <c r="O43" s="13"/>
      <c r="P43" s="13"/>
      <c r="Q43" s="13"/>
      <c r="R43" s="13"/>
      <c r="S43" s="13"/>
      <c r="T43" s="6"/>
      <c r="BA43" s="9"/>
    </row>
    <row r="44" spans="2:53" x14ac:dyDescent="0.2">
      <c r="B44" s="13" t="s">
        <v>583</v>
      </c>
      <c r="C44" s="13" t="s">
        <v>28</v>
      </c>
      <c r="D44" s="13">
        <v>25.9</v>
      </c>
      <c r="E44" s="32">
        <v>0.9</v>
      </c>
      <c r="F44" s="33">
        <v>1146</v>
      </c>
      <c r="G44" s="40">
        <v>1.8029999999999999</v>
      </c>
      <c r="H44" s="15">
        <v>7.218</v>
      </c>
      <c r="I44" s="15">
        <v>7.15</v>
      </c>
      <c r="J44" s="120">
        <f>IF(M44&lt;&gt;"",(H44-I44)/M44,"")</f>
        <v>1.6999999999999904E-2</v>
      </c>
      <c r="K44" s="121">
        <f>(F44*(273.15+D44)/273.15)/(M44*N44)</f>
        <v>7.8416460735859399</v>
      </c>
      <c r="L44" s="15" t="s">
        <v>39</v>
      </c>
      <c r="M44" s="34">
        <f>VLOOKUP(L44,[1]allgemein!$B$3:$C$13,2,FALSE)</f>
        <v>4</v>
      </c>
      <c r="N44" s="14">
        <v>40</v>
      </c>
      <c r="O44" s="13" t="s">
        <v>579</v>
      </c>
      <c r="P44" s="84"/>
      <c r="Q44" s="13"/>
      <c r="R44" s="13"/>
      <c r="S44" s="13"/>
      <c r="T44" s="6"/>
      <c r="BA44" s="9"/>
    </row>
    <row r="45" spans="2:53" x14ac:dyDescent="0.2">
      <c r="B45" s="13"/>
      <c r="C45" s="13" t="s">
        <v>28</v>
      </c>
      <c r="D45" s="32"/>
      <c r="E45" s="32"/>
      <c r="F45" s="33"/>
      <c r="G45" s="40">
        <v>1.8009999999999999</v>
      </c>
      <c r="H45" s="15"/>
      <c r="I45" s="15"/>
      <c r="J45" s="120"/>
      <c r="K45" s="121"/>
      <c r="L45" s="15"/>
      <c r="M45" s="34"/>
      <c r="N45" s="14"/>
      <c r="O45" s="13"/>
      <c r="P45" s="13"/>
      <c r="Q45" s="13"/>
      <c r="R45" s="13"/>
      <c r="S45" s="13"/>
      <c r="T45" s="6"/>
      <c r="BA45" s="9"/>
    </row>
    <row r="46" spans="2:53" x14ac:dyDescent="0.2">
      <c r="B46" s="13"/>
      <c r="C46" s="13" t="s">
        <v>28</v>
      </c>
      <c r="D46" s="32"/>
      <c r="E46" s="32"/>
      <c r="F46" s="33"/>
      <c r="G46" s="40">
        <v>1.8080000000000001</v>
      </c>
      <c r="H46" s="15"/>
      <c r="I46" s="15"/>
      <c r="J46" s="120"/>
      <c r="K46" s="121"/>
      <c r="L46" s="15"/>
      <c r="M46" s="34"/>
      <c r="N46" s="14"/>
      <c r="O46" s="13"/>
      <c r="P46" s="13"/>
      <c r="Q46" s="13"/>
      <c r="R46" s="13"/>
      <c r="S46" s="13"/>
      <c r="T46" s="6"/>
      <c r="BA46" s="9"/>
    </row>
    <row r="47" spans="2:53" x14ac:dyDescent="0.2">
      <c r="B47" s="13"/>
      <c r="C47" s="13" t="s">
        <v>28</v>
      </c>
      <c r="D47" s="32"/>
      <c r="E47" s="32"/>
      <c r="F47" s="33"/>
      <c r="G47" s="40">
        <v>1.806</v>
      </c>
      <c r="H47" s="15"/>
      <c r="I47" s="15"/>
      <c r="J47" s="120"/>
      <c r="K47" s="121"/>
      <c r="L47" s="15"/>
      <c r="M47" s="34"/>
      <c r="N47" s="14"/>
      <c r="O47" s="13"/>
      <c r="P47" s="13"/>
      <c r="Q47" s="67" t="s">
        <v>585</v>
      </c>
      <c r="R47" s="13"/>
      <c r="S47" s="13"/>
      <c r="T47" s="6"/>
      <c r="BA47" s="9"/>
    </row>
    <row r="48" spans="2:53" x14ac:dyDescent="0.2">
      <c r="B48" s="13" t="s">
        <v>582</v>
      </c>
      <c r="C48" s="13" t="s">
        <v>28</v>
      </c>
      <c r="D48" s="13">
        <v>25.7</v>
      </c>
      <c r="E48" s="32">
        <v>0.5</v>
      </c>
      <c r="F48" s="33">
        <v>1146</v>
      </c>
      <c r="G48" s="40">
        <v>1.8049999999999999</v>
      </c>
      <c r="H48" s="15">
        <v>7.218</v>
      </c>
      <c r="I48" s="15">
        <v>7.15</v>
      </c>
      <c r="J48" s="120">
        <f>IF(M48&lt;&gt;"",(H48-I48)/M48,"")</f>
        <v>1.6999999999999904E-2</v>
      </c>
      <c r="K48" s="121">
        <f>(F48*(273.15+D48)/273.15)/(M48*N48)</f>
        <v>7.8364017023613401</v>
      </c>
      <c r="L48" s="15" t="s">
        <v>39</v>
      </c>
      <c r="M48" s="34">
        <f>VLOOKUP(L48,[1]allgemein!$B$3:$C$13,2,FALSE)</f>
        <v>4</v>
      </c>
      <c r="N48" s="14">
        <v>40</v>
      </c>
      <c r="O48" s="13" t="s">
        <v>28</v>
      </c>
      <c r="P48" s="13"/>
      <c r="Q48" s="67"/>
      <c r="R48" s="13"/>
      <c r="S48" s="13"/>
      <c r="T48" s="6"/>
      <c r="BA48" s="9"/>
    </row>
    <row r="49" spans="2:53" x14ac:dyDescent="0.2">
      <c r="B49" s="13"/>
      <c r="C49" s="13" t="s">
        <v>28</v>
      </c>
      <c r="D49" s="32"/>
      <c r="E49" s="32"/>
      <c r="F49" s="33"/>
      <c r="G49" s="40">
        <v>1.806</v>
      </c>
      <c r="H49" s="15"/>
      <c r="I49" s="15"/>
      <c r="J49" s="120"/>
      <c r="K49" s="121"/>
      <c r="L49" s="15"/>
      <c r="M49" s="34"/>
      <c r="N49" s="14"/>
      <c r="O49" s="13"/>
      <c r="P49" s="13"/>
      <c r="Q49" s="67"/>
      <c r="R49" s="13"/>
      <c r="S49" s="13"/>
      <c r="T49" s="6"/>
      <c r="BA49" s="9"/>
    </row>
    <row r="50" spans="2:53" x14ac:dyDescent="0.2">
      <c r="B50" s="13"/>
      <c r="C50" s="13" t="s">
        <v>28</v>
      </c>
      <c r="D50" s="32"/>
      <c r="E50" s="32"/>
      <c r="F50" s="33"/>
      <c r="G50" s="40">
        <v>1.802</v>
      </c>
      <c r="H50" s="15"/>
      <c r="I50" s="15"/>
      <c r="J50" s="120"/>
      <c r="K50" s="121"/>
      <c r="L50" s="15"/>
      <c r="M50" s="34"/>
      <c r="N50" s="14"/>
      <c r="O50" s="13"/>
      <c r="P50" s="13"/>
      <c r="Q50" s="67"/>
      <c r="R50" s="13"/>
      <c r="S50" s="13"/>
      <c r="T50" s="6"/>
      <c r="BA50" s="9"/>
    </row>
    <row r="51" spans="2:53" x14ac:dyDescent="0.2">
      <c r="B51" s="13"/>
      <c r="C51" s="13" t="s">
        <v>28</v>
      </c>
      <c r="D51" s="32"/>
      <c r="E51" s="32"/>
      <c r="F51" s="33"/>
      <c r="G51" s="40">
        <v>1.8049999999999999</v>
      </c>
      <c r="H51" s="15"/>
      <c r="I51" s="15"/>
      <c r="J51" s="120"/>
      <c r="K51" s="121"/>
      <c r="L51" s="15"/>
      <c r="M51" s="34"/>
      <c r="N51" s="14"/>
      <c r="O51" s="13"/>
      <c r="P51" s="13"/>
      <c r="Q51" s="67"/>
      <c r="R51" s="13"/>
      <c r="S51" s="13"/>
      <c r="T51" s="6"/>
      <c r="BA51" s="9"/>
    </row>
    <row r="52" spans="2:53" x14ac:dyDescent="0.2">
      <c r="B52" s="13" t="s">
        <v>584</v>
      </c>
      <c r="C52" s="13" t="s">
        <v>28</v>
      </c>
      <c r="D52" s="13">
        <v>25.8</v>
      </c>
      <c r="E52" s="32">
        <v>0.2</v>
      </c>
      <c r="F52" s="33">
        <v>1144</v>
      </c>
      <c r="G52" s="40">
        <v>1.8260000000000001</v>
      </c>
      <c r="H52" s="15">
        <v>7.2789999999999999</v>
      </c>
      <c r="I52" s="15">
        <v>7.2</v>
      </c>
      <c r="J52" s="120">
        <f>IF(M52&lt;&gt;"",(H52-I52)/M52,"")</f>
        <v>1.9749999999999934E-2</v>
      </c>
      <c r="K52" s="121">
        <f>(F52*(273.15+D52)/273.15)/(M52*N52)</f>
        <v>7.8253432180120814</v>
      </c>
      <c r="L52" s="15" t="s">
        <v>39</v>
      </c>
      <c r="M52" s="34">
        <f>VLOOKUP(L52,[1]allgemein!$B$3:$C$13,2,FALSE)</f>
        <v>4</v>
      </c>
      <c r="N52" s="14">
        <v>40</v>
      </c>
      <c r="O52" s="13" t="s">
        <v>28</v>
      </c>
      <c r="P52" s="13"/>
      <c r="Q52" s="67" t="s">
        <v>585</v>
      </c>
      <c r="R52" s="13"/>
      <c r="S52" s="13"/>
      <c r="T52" s="6"/>
      <c r="BA52" s="9"/>
    </row>
    <row r="53" spans="2:53" x14ac:dyDescent="0.2">
      <c r="B53" s="13"/>
      <c r="C53" s="13" t="s">
        <v>28</v>
      </c>
      <c r="D53" s="32"/>
      <c r="E53" s="32"/>
      <c r="F53" s="33"/>
      <c r="G53" s="40">
        <v>1.8169999999999999</v>
      </c>
      <c r="H53" s="15"/>
      <c r="I53" s="15"/>
      <c r="J53" s="120"/>
      <c r="K53" s="121"/>
      <c r="L53" s="15"/>
      <c r="M53" s="34"/>
      <c r="N53" s="14"/>
      <c r="O53" s="13"/>
      <c r="P53" s="13"/>
      <c r="Q53" s="67"/>
      <c r="R53" s="13"/>
      <c r="S53" s="13"/>
      <c r="T53" s="6"/>
      <c r="BA53" s="9"/>
    </row>
    <row r="54" spans="2:53" x14ac:dyDescent="0.2">
      <c r="B54" s="13"/>
      <c r="C54" s="13" t="s">
        <v>28</v>
      </c>
      <c r="D54" s="32"/>
      <c r="E54" s="32"/>
      <c r="F54" s="33"/>
      <c r="G54" s="40">
        <v>1.8160000000000001</v>
      </c>
      <c r="H54" s="15"/>
      <c r="I54" s="15"/>
      <c r="J54" s="120"/>
      <c r="K54" s="121"/>
      <c r="L54" s="15"/>
      <c r="M54" s="34"/>
      <c r="N54" s="14"/>
      <c r="O54" s="13"/>
      <c r="P54" s="13"/>
      <c r="Q54" s="67"/>
      <c r="R54" s="13"/>
      <c r="S54" s="13"/>
      <c r="T54" s="6"/>
      <c r="BA54" s="9"/>
    </row>
    <row r="55" spans="2:53" x14ac:dyDescent="0.2">
      <c r="B55" s="13"/>
      <c r="C55" s="13" t="s">
        <v>28</v>
      </c>
      <c r="D55" s="32"/>
      <c r="E55" s="32"/>
      <c r="F55" s="33"/>
      <c r="G55" s="40">
        <v>1.82</v>
      </c>
      <c r="H55" s="15"/>
      <c r="I55" s="15"/>
      <c r="J55" s="120"/>
      <c r="K55" s="121"/>
      <c r="L55" s="15"/>
      <c r="M55" s="34"/>
      <c r="N55" s="14"/>
      <c r="O55" s="13"/>
      <c r="P55" s="13"/>
      <c r="Q55" s="67"/>
      <c r="R55" s="13"/>
      <c r="S55" s="13"/>
      <c r="T55" s="6"/>
      <c r="BA55" s="9"/>
    </row>
    <row r="56" spans="2:53" x14ac:dyDescent="0.2">
      <c r="B56" s="13" t="s">
        <v>586</v>
      </c>
      <c r="C56" s="13">
        <v>499725</v>
      </c>
      <c r="D56" s="32">
        <v>25.5</v>
      </c>
      <c r="E56" s="32">
        <v>0.2</v>
      </c>
      <c r="F56" s="33">
        <v>173</v>
      </c>
      <c r="H56" s="15">
        <v>1.8260000000000001</v>
      </c>
      <c r="I56" s="15">
        <v>1.8120000000000001</v>
      </c>
      <c r="J56" s="120">
        <f>IF(M56&lt;&gt;"",(H56-I56)/M56,"")</f>
        <v>1.4000000000000012E-2</v>
      </c>
      <c r="K56" s="121">
        <f>(F56*(273.15+D56)/273.15)/(M56*N56)</f>
        <v>7.566018671059858</v>
      </c>
      <c r="L56" s="15" t="s">
        <v>22</v>
      </c>
      <c r="M56" s="34">
        <f>VLOOKUP(L56,[1]allgemein!$B$3:$C$13,2,FALSE)</f>
        <v>1</v>
      </c>
      <c r="N56" s="14">
        <v>25</v>
      </c>
      <c r="O56" s="13" t="s">
        <v>541</v>
      </c>
      <c r="P56" s="13"/>
      <c r="Q56" s="67"/>
      <c r="R56" s="13"/>
      <c r="S56" s="13"/>
      <c r="T56" s="6"/>
      <c r="BA56" s="9"/>
    </row>
    <row r="57" spans="2:53" x14ac:dyDescent="0.2">
      <c r="B57" s="13" t="s">
        <v>587</v>
      </c>
      <c r="C57" s="13" t="s">
        <v>28</v>
      </c>
      <c r="D57" s="32">
        <v>25.5</v>
      </c>
      <c r="E57" s="32">
        <v>0.1</v>
      </c>
      <c r="F57" s="33">
        <v>173</v>
      </c>
      <c r="H57" s="15">
        <v>1.833</v>
      </c>
      <c r="I57" s="15">
        <v>1.8169999999999999</v>
      </c>
      <c r="J57" s="120">
        <f>IF(M57&lt;&gt;"",(H57-I57)/M57,"")</f>
        <v>1.6000000000000014E-2</v>
      </c>
      <c r="K57" s="121">
        <f>(F57*(273.15+D57)/273.15)/(M57*N57)</f>
        <v>7.566018671059858</v>
      </c>
      <c r="L57" s="15" t="s">
        <v>22</v>
      </c>
      <c r="M57" s="34">
        <f>VLOOKUP(L57,[1]allgemein!$B$3:$C$13,2,FALSE)</f>
        <v>1</v>
      </c>
      <c r="N57" s="14">
        <v>25</v>
      </c>
      <c r="O57" s="13" t="s">
        <v>28</v>
      </c>
      <c r="P57" s="84"/>
      <c r="Q57" s="67"/>
      <c r="R57" s="13"/>
      <c r="S57" s="13"/>
      <c r="T57" s="6"/>
      <c r="BA57" s="9"/>
    </row>
    <row r="58" spans="2:53" x14ac:dyDescent="0.2">
      <c r="B58" s="13" t="s">
        <v>588</v>
      </c>
      <c r="C58" s="13" t="s">
        <v>28</v>
      </c>
      <c r="D58" s="32">
        <v>25.5</v>
      </c>
      <c r="E58" s="32">
        <v>0.2</v>
      </c>
      <c r="F58" s="33">
        <v>173</v>
      </c>
      <c r="H58" s="15">
        <v>1.833</v>
      </c>
      <c r="I58" s="15">
        <v>1.819</v>
      </c>
      <c r="J58" s="120">
        <f t="shared" ref="J58:J64" si="2">IF(M58&lt;&gt;"",(H58-I58)/M58,"")</f>
        <v>1.4000000000000012E-2</v>
      </c>
      <c r="K58" s="121">
        <f t="shared" ref="K58:K64" si="3">(F58*(273.15+D58)/273.15)/(M58*N58)</f>
        <v>7.566018671059858</v>
      </c>
      <c r="L58" s="15" t="s">
        <v>22</v>
      </c>
      <c r="M58" s="34">
        <f>VLOOKUP(L58,[1]allgemein!$B$3:$C$13,2,FALSE)</f>
        <v>1</v>
      </c>
      <c r="N58" s="14">
        <v>25</v>
      </c>
      <c r="O58" s="13" t="s">
        <v>28</v>
      </c>
      <c r="P58" s="13"/>
      <c r="Q58" s="13"/>
      <c r="R58" s="13"/>
      <c r="S58" s="13"/>
      <c r="T58" s="6"/>
      <c r="BA58" s="9"/>
    </row>
    <row r="59" spans="2:53" x14ac:dyDescent="0.2">
      <c r="B59" s="13" t="s">
        <v>589</v>
      </c>
      <c r="C59" s="13" t="s">
        <v>28</v>
      </c>
      <c r="D59" s="32">
        <v>25.5</v>
      </c>
      <c r="E59" s="32">
        <v>0.2</v>
      </c>
      <c r="F59" s="33">
        <v>173</v>
      </c>
      <c r="H59" s="15">
        <v>1.8240000000000001</v>
      </c>
      <c r="I59" s="15">
        <v>1.8089999999999999</v>
      </c>
      <c r="J59" s="120">
        <f t="shared" si="2"/>
        <v>1.5000000000000124E-2</v>
      </c>
      <c r="K59" s="121">
        <f t="shared" si="3"/>
        <v>7.566018671059858</v>
      </c>
      <c r="L59" s="15" t="s">
        <v>22</v>
      </c>
      <c r="M59" s="34">
        <f>VLOOKUP(L59,[1]allgemein!$B$3:$C$13,2,FALSE)</f>
        <v>1</v>
      </c>
      <c r="N59" s="14">
        <v>25</v>
      </c>
      <c r="O59" s="13" t="s">
        <v>28</v>
      </c>
      <c r="P59" s="13"/>
      <c r="Q59" s="67"/>
      <c r="R59" s="13"/>
      <c r="S59" s="13"/>
      <c r="T59" s="6"/>
      <c r="BA59" s="9"/>
    </row>
    <row r="60" spans="2:53" x14ac:dyDescent="0.2">
      <c r="B60" s="13" t="s">
        <v>590</v>
      </c>
      <c r="C60" s="13" t="s">
        <v>28</v>
      </c>
      <c r="D60" s="32">
        <v>25.5</v>
      </c>
      <c r="E60" s="32">
        <v>0.1</v>
      </c>
      <c r="F60" s="33">
        <v>173</v>
      </c>
      <c r="H60" s="15">
        <v>1.8320000000000001</v>
      </c>
      <c r="I60" s="15">
        <v>1.8180000000000001</v>
      </c>
      <c r="J60" s="120">
        <f t="shared" si="2"/>
        <v>1.4000000000000012E-2</v>
      </c>
      <c r="K60" s="121">
        <f t="shared" si="3"/>
        <v>7.566018671059858</v>
      </c>
      <c r="L60" s="15" t="s">
        <v>22</v>
      </c>
      <c r="M60" s="34">
        <f>VLOOKUP(L60,[1]allgemein!$B$3:$C$13,2,FALSE)</f>
        <v>1</v>
      </c>
      <c r="N60" s="14">
        <v>25</v>
      </c>
      <c r="O60" s="13" t="s">
        <v>28</v>
      </c>
      <c r="P60" s="13"/>
      <c r="Q60" s="13"/>
      <c r="R60" s="13"/>
      <c r="S60" s="13"/>
      <c r="T60" s="6"/>
      <c r="BA60" s="9"/>
    </row>
    <row r="61" spans="2:53" x14ac:dyDescent="0.2">
      <c r="B61" s="13" t="s">
        <v>591</v>
      </c>
      <c r="C61" s="13" t="s">
        <v>28</v>
      </c>
      <c r="D61" s="32">
        <v>25.5</v>
      </c>
      <c r="E61" s="32">
        <v>0.1</v>
      </c>
      <c r="F61" s="33">
        <v>173</v>
      </c>
      <c r="H61" s="15">
        <v>1.8280000000000001</v>
      </c>
      <c r="I61" s="15">
        <v>1.8089999999999999</v>
      </c>
      <c r="J61" s="120">
        <f t="shared" si="2"/>
        <v>1.9000000000000128E-2</v>
      </c>
      <c r="K61" s="121">
        <f t="shared" si="3"/>
        <v>7.566018671059858</v>
      </c>
      <c r="L61" s="15" t="s">
        <v>22</v>
      </c>
      <c r="M61" s="34">
        <f>VLOOKUP(L61,[1]allgemein!$B$3:$C$13,2,FALSE)</f>
        <v>1</v>
      </c>
      <c r="N61" s="14">
        <v>25</v>
      </c>
      <c r="O61" s="13" t="s">
        <v>28</v>
      </c>
      <c r="P61" s="13"/>
      <c r="Q61" s="67"/>
      <c r="R61" s="13"/>
      <c r="S61" s="13"/>
      <c r="T61" s="6"/>
      <c r="BA61" s="9"/>
    </row>
    <row r="62" spans="2:53" x14ac:dyDescent="0.2">
      <c r="B62" s="13" t="s">
        <v>592</v>
      </c>
      <c r="C62" s="13" t="s">
        <v>28</v>
      </c>
      <c r="D62" s="32">
        <v>25.5</v>
      </c>
      <c r="E62" s="32">
        <v>0.1</v>
      </c>
      <c r="F62" s="33">
        <v>173</v>
      </c>
      <c r="H62" s="15">
        <v>1.82</v>
      </c>
      <c r="I62" s="15">
        <v>1.8029999999999999</v>
      </c>
      <c r="J62" s="120">
        <f t="shared" si="2"/>
        <v>1.7000000000000126E-2</v>
      </c>
      <c r="K62" s="121">
        <f t="shared" si="3"/>
        <v>7.566018671059858</v>
      </c>
      <c r="L62" s="15" t="s">
        <v>22</v>
      </c>
      <c r="M62" s="34">
        <f>VLOOKUP(L62,[1]allgemein!$B$3:$C$13,2,FALSE)</f>
        <v>1</v>
      </c>
      <c r="N62" s="14">
        <v>25</v>
      </c>
      <c r="O62" s="13" t="s">
        <v>28</v>
      </c>
      <c r="P62" s="13"/>
      <c r="Q62" s="13"/>
      <c r="R62" s="13"/>
      <c r="S62" s="13"/>
      <c r="T62" s="6"/>
      <c r="BA62" s="9"/>
    </row>
    <row r="63" spans="2:53" x14ac:dyDescent="0.2">
      <c r="B63" s="13" t="s">
        <v>593</v>
      </c>
      <c r="C63" s="13" t="s">
        <v>28</v>
      </c>
      <c r="D63" s="32">
        <v>25.5</v>
      </c>
      <c r="E63" s="32">
        <v>0</v>
      </c>
      <c r="F63" s="33">
        <v>173</v>
      </c>
      <c r="H63" s="15">
        <v>1.8360000000000001</v>
      </c>
      <c r="I63" s="15">
        <v>1.821</v>
      </c>
      <c r="J63" s="120">
        <f t="shared" si="2"/>
        <v>1.5000000000000124E-2</v>
      </c>
      <c r="K63" s="121">
        <f t="shared" si="3"/>
        <v>7.566018671059858</v>
      </c>
      <c r="L63" s="15" t="s">
        <v>22</v>
      </c>
      <c r="M63" s="34">
        <f>VLOOKUP(L63,[1]allgemein!$B$3:$C$13,2,FALSE)</f>
        <v>1</v>
      </c>
      <c r="N63" s="14">
        <v>25</v>
      </c>
      <c r="O63" s="13" t="s">
        <v>28</v>
      </c>
      <c r="P63" s="13"/>
      <c r="Q63" s="13"/>
      <c r="R63" s="13"/>
      <c r="S63" s="13"/>
      <c r="T63" s="6"/>
      <c r="BA63" s="9"/>
    </row>
    <row r="64" spans="2:53" x14ac:dyDescent="0.2">
      <c r="B64" s="13" t="s">
        <v>594</v>
      </c>
      <c r="C64" s="13">
        <v>500951</v>
      </c>
      <c r="D64" s="13">
        <v>25</v>
      </c>
      <c r="E64" s="32">
        <v>0.5</v>
      </c>
      <c r="F64" s="33">
        <v>855</v>
      </c>
      <c r="G64" s="40">
        <v>1.8340000000000001</v>
      </c>
      <c r="H64" s="15">
        <v>5.4809999999999999</v>
      </c>
      <c r="I64" s="15">
        <v>5.4409999999999998</v>
      </c>
      <c r="J64" s="120">
        <f t="shared" si="2"/>
        <v>1.3333333333333345E-2</v>
      </c>
      <c r="K64" s="121">
        <f t="shared" si="3"/>
        <v>7.7771142229544203</v>
      </c>
      <c r="L64" s="15" t="s">
        <v>10</v>
      </c>
      <c r="M64" s="34">
        <f>VLOOKUP(L64,[1]allgemein!$B$3:$C$13,2,FALSE)</f>
        <v>3</v>
      </c>
      <c r="N64" s="14">
        <v>40</v>
      </c>
      <c r="O64" s="13" t="s">
        <v>597</v>
      </c>
      <c r="P64" s="13"/>
      <c r="Q64" s="13"/>
      <c r="R64" s="13"/>
      <c r="S64" s="13"/>
      <c r="T64" s="6"/>
      <c r="BA64" s="9"/>
    </row>
    <row r="65" spans="2:53" x14ac:dyDescent="0.2">
      <c r="B65" s="13"/>
      <c r="C65" s="13">
        <v>500951</v>
      </c>
      <c r="D65" s="32"/>
      <c r="E65" s="32"/>
      <c r="F65" s="33"/>
      <c r="G65" s="40">
        <v>1.8280000000000001</v>
      </c>
      <c r="H65" s="15"/>
      <c r="I65" s="15"/>
      <c r="J65" s="120"/>
      <c r="K65" s="121"/>
      <c r="L65" s="15"/>
      <c r="M65" s="34"/>
      <c r="N65" s="14"/>
      <c r="O65" s="13"/>
      <c r="P65" s="13"/>
      <c r="Q65" s="67"/>
      <c r="R65" s="13"/>
      <c r="S65" s="13"/>
      <c r="T65" s="6"/>
      <c r="BA65" s="9"/>
    </row>
    <row r="66" spans="2:53" x14ac:dyDescent="0.2">
      <c r="B66" s="13"/>
      <c r="C66" s="13" t="s">
        <v>28</v>
      </c>
      <c r="D66" s="32"/>
      <c r="E66" s="32"/>
      <c r="F66" s="33"/>
      <c r="G66" s="40">
        <v>1.819</v>
      </c>
      <c r="H66" s="15"/>
      <c r="I66" s="15"/>
      <c r="J66" s="120"/>
      <c r="K66" s="121"/>
      <c r="L66" s="15"/>
      <c r="M66" s="34"/>
      <c r="N66" s="14"/>
      <c r="O66" s="13"/>
      <c r="P66" s="13"/>
      <c r="Q66" s="67"/>
      <c r="R66" s="13"/>
      <c r="S66" s="13"/>
      <c r="T66" s="6"/>
      <c r="BA66" s="9"/>
    </row>
    <row r="67" spans="2:53" x14ac:dyDescent="0.2">
      <c r="B67" s="13" t="s">
        <v>595</v>
      </c>
      <c r="C67" s="13" t="s">
        <v>28</v>
      </c>
      <c r="D67" s="13">
        <v>24.8</v>
      </c>
      <c r="E67" s="32">
        <v>0.3</v>
      </c>
      <c r="F67" s="33">
        <v>855</v>
      </c>
      <c r="G67" s="40">
        <v>1.821</v>
      </c>
      <c r="H67" s="15">
        <v>5.4740000000000002</v>
      </c>
      <c r="I67" s="15">
        <v>5.4320000000000004</v>
      </c>
      <c r="J67" s="120">
        <f>IF(M67&lt;&gt;"",(H67-I67)/M67,"")</f>
        <v>1.3999999999999938E-2</v>
      </c>
      <c r="K67" s="121">
        <f>(F67*(273.15+D67)/273.15)/(M67*N67)</f>
        <v>7.7718973091707859</v>
      </c>
      <c r="L67" s="15" t="s">
        <v>10</v>
      </c>
      <c r="M67" s="34">
        <f>VLOOKUP(L67,[1]allgemein!$B$3:$C$13,2,FALSE)</f>
        <v>3</v>
      </c>
      <c r="N67" s="14">
        <v>40</v>
      </c>
      <c r="O67" s="13" t="s">
        <v>28</v>
      </c>
      <c r="P67" s="13"/>
      <c r="Q67" s="67"/>
      <c r="R67" s="13"/>
      <c r="S67" s="13"/>
      <c r="T67" s="6"/>
      <c r="BA67" s="9"/>
    </row>
    <row r="68" spans="2:53" x14ac:dyDescent="0.2">
      <c r="B68" s="13"/>
      <c r="C68" s="13" t="s">
        <v>28</v>
      </c>
      <c r="D68" s="32"/>
      <c r="E68" s="32"/>
      <c r="F68" s="33"/>
      <c r="G68" s="40">
        <v>1.825</v>
      </c>
      <c r="H68" s="15"/>
      <c r="I68" s="15"/>
      <c r="J68" s="120"/>
      <c r="K68" s="121"/>
      <c r="L68" s="15"/>
      <c r="M68" s="34"/>
      <c r="N68" s="14"/>
      <c r="O68" s="13"/>
      <c r="P68" s="13"/>
      <c r="Q68" s="67"/>
      <c r="R68" s="13"/>
      <c r="S68" s="13"/>
      <c r="T68" s="6"/>
      <c r="BA68" s="9"/>
    </row>
    <row r="69" spans="2:53" x14ac:dyDescent="0.2">
      <c r="B69" s="13"/>
      <c r="C69" s="13" t="s">
        <v>28</v>
      </c>
      <c r="D69" s="32"/>
      <c r="E69" s="32"/>
      <c r="F69" s="33"/>
      <c r="G69" s="40">
        <v>1.8280000000000001</v>
      </c>
      <c r="H69" s="15"/>
      <c r="I69" s="15"/>
      <c r="J69" s="120"/>
      <c r="K69" s="121"/>
      <c r="L69" s="15"/>
      <c r="M69" s="34"/>
      <c r="N69" s="14"/>
      <c r="O69" s="13"/>
      <c r="P69" s="13"/>
      <c r="Q69" s="67"/>
      <c r="R69" s="13"/>
      <c r="S69" s="13"/>
      <c r="T69" s="6"/>
      <c r="BA69" s="9"/>
    </row>
    <row r="70" spans="2:53" x14ac:dyDescent="0.2">
      <c r="B70" s="13" t="s">
        <v>596</v>
      </c>
      <c r="C70" s="13" t="s">
        <v>28</v>
      </c>
      <c r="D70" s="13">
        <v>24.7</v>
      </c>
      <c r="E70" s="32">
        <v>0.2</v>
      </c>
      <c r="F70" s="33">
        <v>282</v>
      </c>
      <c r="H70" s="15">
        <v>1.8340000000000001</v>
      </c>
      <c r="I70" s="15">
        <v>1.8120000000000001</v>
      </c>
      <c r="J70" s="120">
        <f>IF(M70&lt;&gt;"",(H70-I70)/M70,"")</f>
        <v>2.200000000000002E-2</v>
      </c>
      <c r="K70" s="121">
        <f>(F70*(273.15+D70)/273.15)/(M70*N70)</f>
        <v>7.687506864360242</v>
      </c>
      <c r="L70" s="15" t="s">
        <v>9</v>
      </c>
      <c r="M70" s="34">
        <f>VLOOKUP(L70,[1]allgemein!$B$3:$C$13,2,FALSE)</f>
        <v>1</v>
      </c>
      <c r="N70" s="14">
        <v>40</v>
      </c>
      <c r="O70" s="13" t="s">
        <v>598</v>
      </c>
      <c r="P70" s="13"/>
      <c r="Q70" s="67"/>
      <c r="R70" s="13"/>
      <c r="S70" s="13"/>
      <c r="T70" s="6"/>
      <c r="BA70" s="9"/>
    </row>
    <row r="71" spans="2:53" x14ac:dyDescent="0.2">
      <c r="B71" s="13" t="s">
        <v>599</v>
      </c>
      <c r="C71" s="13" t="s">
        <v>28</v>
      </c>
      <c r="D71" s="13">
        <v>26.1</v>
      </c>
      <c r="E71" s="32">
        <v>0.7</v>
      </c>
      <c r="F71" s="33">
        <v>857</v>
      </c>
      <c r="G71" s="40">
        <v>1.8120000000000001</v>
      </c>
      <c r="H71" s="15">
        <v>5.4340000000000002</v>
      </c>
      <c r="I71" s="15">
        <v>5.3849999999999998</v>
      </c>
      <c r="J71" s="120">
        <f>IF(M71&lt;&gt;"",(H71-I71)/M71,"")</f>
        <v>1.633333333333346E-2</v>
      </c>
      <c r="K71" s="121">
        <f>(F71*(273.15+D71)/273.15)/(M71*N71)</f>
        <v>7.8240664470071399</v>
      </c>
      <c r="L71" s="15" t="s">
        <v>10</v>
      </c>
      <c r="M71" s="34">
        <f>VLOOKUP(L71,[1]allgemein!$B$3:$C$13,2,FALSE)</f>
        <v>3</v>
      </c>
      <c r="N71" s="14">
        <v>40</v>
      </c>
      <c r="O71" s="13" t="s">
        <v>597</v>
      </c>
      <c r="P71" s="13"/>
      <c r="Q71" s="67"/>
      <c r="R71" s="13"/>
      <c r="S71" s="13"/>
      <c r="T71" s="6"/>
      <c r="BA71" s="9"/>
    </row>
    <row r="72" spans="2:53" x14ac:dyDescent="0.2">
      <c r="B72" s="13"/>
      <c r="C72" s="13" t="s">
        <v>28</v>
      </c>
      <c r="D72" s="32"/>
      <c r="E72" s="32"/>
      <c r="F72" s="33"/>
      <c r="G72" s="40">
        <v>1.8089999999999999</v>
      </c>
      <c r="H72" s="15"/>
      <c r="I72" s="15"/>
      <c r="J72" s="120"/>
      <c r="K72" s="121"/>
      <c r="L72" s="15"/>
      <c r="M72" s="34"/>
      <c r="N72" s="14"/>
      <c r="O72" s="13"/>
      <c r="P72" s="13"/>
      <c r="Q72" s="67"/>
      <c r="R72" s="13"/>
      <c r="S72" s="13"/>
      <c r="T72" s="6"/>
      <c r="BA72" s="9"/>
    </row>
    <row r="73" spans="2:53" x14ac:dyDescent="0.2">
      <c r="B73" s="13"/>
      <c r="C73" s="13" t="s">
        <v>28</v>
      </c>
      <c r="D73" s="32"/>
      <c r="E73" s="32"/>
      <c r="F73" s="33"/>
      <c r="G73" s="40">
        <v>1.8129999999999999</v>
      </c>
      <c r="H73" s="15"/>
      <c r="I73" s="15"/>
      <c r="J73" s="120"/>
      <c r="K73" s="121"/>
      <c r="L73" s="15"/>
      <c r="M73" s="34"/>
      <c r="N73" s="14"/>
      <c r="O73" s="13"/>
      <c r="P73" s="13"/>
      <c r="Q73" s="67" t="s">
        <v>585</v>
      </c>
      <c r="R73" s="13"/>
      <c r="S73" s="13"/>
      <c r="T73" s="6"/>
      <c r="BA73" s="9"/>
    </row>
    <row r="74" spans="2:53" x14ac:dyDescent="0.2">
      <c r="B74" s="13" t="s">
        <v>600</v>
      </c>
      <c r="C74" s="13" t="s">
        <v>28</v>
      </c>
      <c r="D74" s="13">
        <v>25.9</v>
      </c>
      <c r="E74" s="32">
        <v>0.8</v>
      </c>
      <c r="F74" s="33">
        <v>857</v>
      </c>
      <c r="G74" s="40">
        <v>1.8149999999999999</v>
      </c>
      <c r="H74" s="15">
        <v>5.4429999999999996</v>
      </c>
      <c r="I74" s="15">
        <v>5.3970000000000002</v>
      </c>
      <c r="J74" s="120">
        <f>IF(M74&lt;&gt;"",(H74-I74)/M74,"")</f>
        <v>1.5333333333333124E-2</v>
      </c>
      <c r="K74" s="121">
        <f>(F74*(273.15+D74)/273.15)/(M74*N74)</f>
        <v>7.8188373299164065</v>
      </c>
      <c r="L74" s="15" t="s">
        <v>10</v>
      </c>
      <c r="M74" s="34">
        <f>VLOOKUP(L74,[1]allgemein!$B$3:$C$13,2,FALSE)</f>
        <v>3</v>
      </c>
      <c r="N74" s="14">
        <v>40</v>
      </c>
      <c r="O74" s="13" t="s">
        <v>28</v>
      </c>
      <c r="P74" s="13"/>
      <c r="Q74" s="67"/>
      <c r="R74" s="13"/>
      <c r="S74" s="13"/>
      <c r="T74" s="6"/>
      <c r="BA74" s="9"/>
    </row>
    <row r="75" spans="2:53" x14ac:dyDescent="0.2">
      <c r="B75" s="13"/>
      <c r="C75" s="13">
        <v>501545</v>
      </c>
      <c r="D75" s="32"/>
      <c r="E75" s="32"/>
      <c r="F75" s="33"/>
      <c r="G75" s="40">
        <v>1.8149999999999999</v>
      </c>
      <c r="H75" s="15"/>
      <c r="I75" s="15"/>
      <c r="J75" s="120"/>
      <c r="K75" s="121"/>
      <c r="L75" s="15"/>
      <c r="M75" s="34"/>
      <c r="N75" s="14"/>
      <c r="O75" s="13"/>
      <c r="P75" s="13"/>
      <c r="Q75" s="67"/>
      <c r="R75" s="13"/>
      <c r="S75" s="13"/>
      <c r="T75" s="6"/>
      <c r="BA75" s="9"/>
    </row>
    <row r="76" spans="2:53" x14ac:dyDescent="0.2">
      <c r="B76" s="13"/>
      <c r="C76" s="13" t="s">
        <v>28</v>
      </c>
      <c r="D76" s="32"/>
      <c r="E76" s="32"/>
      <c r="F76" s="33"/>
      <c r="G76" s="40">
        <v>1.8129999999999999</v>
      </c>
      <c r="H76" s="15"/>
      <c r="I76" s="15"/>
      <c r="J76" s="120"/>
      <c r="K76" s="121"/>
      <c r="L76" s="15"/>
      <c r="M76" s="34"/>
      <c r="N76" s="14"/>
      <c r="O76" s="13"/>
      <c r="P76" s="13"/>
      <c r="Q76" s="67"/>
      <c r="R76" s="13"/>
      <c r="S76" s="13"/>
      <c r="T76" s="6"/>
      <c r="BA76" s="9"/>
    </row>
    <row r="77" spans="2:53" x14ac:dyDescent="0.2">
      <c r="B77" s="13" t="s">
        <v>601</v>
      </c>
      <c r="C77" s="13" t="s">
        <v>28</v>
      </c>
      <c r="D77" s="13">
        <v>25.7</v>
      </c>
      <c r="E77" s="32">
        <v>0.7</v>
      </c>
      <c r="F77" s="33">
        <v>856</v>
      </c>
      <c r="G77" s="40">
        <v>1.8120000000000001</v>
      </c>
      <c r="H77" s="15">
        <v>5.4359999999999999</v>
      </c>
      <c r="I77" s="15">
        <v>5.3949999999999996</v>
      </c>
      <c r="J77" s="120">
        <f>IF(M77&lt;&gt;"",(H77-I77)/M77,"")</f>
        <v>1.366666666666679E-2</v>
      </c>
      <c r="K77" s="121">
        <f>(F77*(273.15+D77)/273.15)/(M77*N77)</f>
        <v>7.80449081701141</v>
      </c>
      <c r="L77" s="15" t="s">
        <v>10</v>
      </c>
      <c r="M77" s="34">
        <f>VLOOKUP(L77,[1]allgemein!$B$3:$C$13,2,FALSE)</f>
        <v>3</v>
      </c>
      <c r="N77" s="14">
        <v>40</v>
      </c>
      <c r="O77" s="13" t="s">
        <v>28</v>
      </c>
      <c r="P77" s="13"/>
      <c r="Q77" s="13"/>
      <c r="R77" s="13"/>
      <c r="S77" s="13"/>
      <c r="T77" s="6"/>
      <c r="BA77" s="9"/>
    </row>
    <row r="78" spans="2:53" x14ac:dyDescent="0.2">
      <c r="B78" s="13"/>
      <c r="C78" s="13" t="s">
        <v>28</v>
      </c>
      <c r="D78" s="32"/>
      <c r="E78" s="32"/>
      <c r="F78" s="33"/>
      <c r="G78" s="40">
        <v>1.8140000000000001</v>
      </c>
      <c r="H78" s="15"/>
      <c r="I78" s="15"/>
      <c r="J78" s="120"/>
      <c r="K78" s="121"/>
      <c r="L78" s="15"/>
      <c r="M78" s="34"/>
      <c r="N78" s="14"/>
      <c r="O78" s="13"/>
      <c r="P78" s="13"/>
      <c r="Q78" s="13"/>
      <c r="R78" s="13"/>
      <c r="S78" s="13"/>
      <c r="T78" s="6"/>
      <c r="BA78" s="9"/>
    </row>
    <row r="79" spans="2:53" x14ac:dyDescent="0.2">
      <c r="B79" s="13"/>
      <c r="C79" s="13" t="s">
        <v>28</v>
      </c>
      <c r="D79" s="32"/>
      <c r="E79" s="32"/>
      <c r="F79" s="33"/>
      <c r="G79" s="40">
        <v>1.81</v>
      </c>
      <c r="H79" s="15"/>
      <c r="I79" s="15"/>
      <c r="J79" s="120"/>
      <c r="K79" s="121"/>
      <c r="L79" s="15"/>
      <c r="M79" s="34"/>
      <c r="N79" s="14"/>
      <c r="O79" s="13"/>
      <c r="P79" s="13"/>
      <c r="Q79" s="13"/>
      <c r="R79" s="13"/>
      <c r="S79" s="13"/>
      <c r="T79" s="6"/>
      <c r="BA79" s="9"/>
    </row>
    <row r="80" spans="2:53" x14ac:dyDescent="0.2">
      <c r="B80" s="13" t="s">
        <v>602</v>
      </c>
      <c r="C80" s="13" t="s">
        <v>28</v>
      </c>
      <c r="D80" s="13">
        <v>25.9</v>
      </c>
      <c r="E80" s="32">
        <v>0.6</v>
      </c>
      <c r="F80" s="33">
        <v>857</v>
      </c>
      <c r="G80" s="40">
        <v>1.82</v>
      </c>
      <c r="H80" s="15">
        <v>5.4580000000000002</v>
      </c>
      <c r="I80" s="15">
        <v>5.4080000000000004</v>
      </c>
      <c r="J80" s="120">
        <f>IF(M80&lt;&gt;"",(H80-I80)/M80,"")</f>
        <v>1.6666666666666607E-2</v>
      </c>
      <c r="K80" s="121">
        <f>(F80*(273.15+D80)/273.15)/(M80*N80)</f>
        <v>7.8188373299164065</v>
      </c>
      <c r="L80" s="15" t="s">
        <v>10</v>
      </c>
      <c r="M80" s="34">
        <f>VLOOKUP(L80,[1]allgemein!$B$3:$C$13,2,FALSE)</f>
        <v>3</v>
      </c>
      <c r="N80" s="14">
        <v>40</v>
      </c>
      <c r="O80" s="13" t="s">
        <v>28</v>
      </c>
      <c r="P80" s="13"/>
      <c r="Q80" s="13"/>
      <c r="R80" s="13"/>
      <c r="S80" s="13"/>
      <c r="T80" s="6"/>
      <c r="BA80" s="9"/>
    </row>
    <row r="81" spans="2:53" ht="15" x14ac:dyDescent="0.25">
      <c r="B81" s="13"/>
      <c r="C81" s="13" t="s">
        <v>28</v>
      </c>
      <c r="D81" s="32"/>
      <c r="E81" s="32"/>
      <c r="F81" s="33"/>
      <c r="G81" s="40">
        <v>1.819</v>
      </c>
      <c r="H81" s="15"/>
      <c r="I81" s="15"/>
      <c r="J81" s="120"/>
      <c r="K81" s="121"/>
      <c r="L81" s="15"/>
      <c r="M81" s="34"/>
      <c r="N81" s="14"/>
      <c r="O81" s="13"/>
      <c r="P81" s="13"/>
      <c r="Q81" s="13"/>
      <c r="R81" s="139"/>
      <c r="S81" s="13"/>
      <c r="T81" s="6"/>
      <c r="BA81" s="9"/>
    </row>
    <row r="82" spans="2:53" x14ac:dyDescent="0.2">
      <c r="B82" s="13"/>
      <c r="C82" s="13" t="s">
        <v>28</v>
      </c>
      <c r="D82" s="32"/>
      <c r="E82" s="32"/>
      <c r="F82" s="33"/>
      <c r="G82" s="40">
        <v>1.819</v>
      </c>
      <c r="H82" s="15"/>
      <c r="I82" s="15"/>
      <c r="J82" s="120"/>
      <c r="K82" s="121"/>
      <c r="L82" s="15"/>
      <c r="M82" s="34"/>
      <c r="N82" s="14"/>
      <c r="O82" s="13"/>
      <c r="P82" s="13"/>
      <c r="Q82" s="67" t="s">
        <v>608</v>
      </c>
      <c r="R82" s="13"/>
      <c r="S82" s="13"/>
      <c r="T82" s="6"/>
      <c r="BA82" s="9"/>
    </row>
    <row r="83" spans="2:53" ht="15" x14ac:dyDescent="0.25">
      <c r="B83" s="13" t="s">
        <v>603</v>
      </c>
      <c r="C83" s="13">
        <v>501545</v>
      </c>
      <c r="D83" s="13">
        <v>25.8</v>
      </c>
      <c r="E83" s="32">
        <v>0.7</v>
      </c>
      <c r="F83" s="33">
        <v>858</v>
      </c>
      <c r="G83" s="40">
        <v>1.819</v>
      </c>
      <c r="H83" s="15">
        <v>5.4610000000000003</v>
      </c>
      <c r="I83" s="15">
        <v>5.4119999999999999</v>
      </c>
      <c r="J83" s="120">
        <f>IF(M83&lt;&gt;"",(H83-I83)/M83,"")</f>
        <v>1.633333333333346E-2</v>
      </c>
      <c r="K83" s="121">
        <f>(F83*(273.15+D83)/273.15)/(M83*N83)</f>
        <v>7.8253432180120814</v>
      </c>
      <c r="L83" s="15" t="s">
        <v>10</v>
      </c>
      <c r="M83" s="34">
        <f>VLOOKUP(L83,[1]allgemein!$B$3:$C$13,2,FALSE)</f>
        <v>3</v>
      </c>
      <c r="N83" s="14">
        <v>40</v>
      </c>
      <c r="O83" s="13" t="s">
        <v>28</v>
      </c>
      <c r="P83" s="13"/>
      <c r="Q83" s="13"/>
      <c r="R83" s="139"/>
      <c r="S83" s="13"/>
      <c r="T83" s="6"/>
      <c r="BA83" s="9"/>
    </row>
    <row r="84" spans="2:53" x14ac:dyDescent="0.2">
      <c r="B84" s="13"/>
      <c r="C84" s="13" t="s">
        <v>28</v>
      </c>
      <c r="D84" s="32"/>
      <c r="E84" s="32"/>
      <c r="F84" s="33"/>
      <c r="G84" s="40">
        <v>1.8180000000000001</v>
      </c>
      <c r="H84" s="15"/>
      <c r="I84" s="15"/>
      <c r="J84" s="120"/>
      <c r="K84" s="121"/>
      <c r="L84" s="15"/>
      <c r="M84" s="34"/>
      <c r="N84" s="14"/>
      <c r="O84" s="13"/>
      <c r="P84" s="13"/>
      <c r="Q84" s="13"/>
      <c r="R84" s="13"/>
      <c r="S84" s="13"/>
      <c r="T84" s="6"/>
      <c r="BA84" s="9"/>
    </row>
    <row r="85" spans="2:53" ht="15" x14ac:dyDescent="0.25">
      <c r="B85" s="13"/>
      <c r="C85" s="13" t="s">
        <v>28</v>
      </c>
      <c r="D85" s="32"/>
      <c r="E85" s="32"/>
      <c r="F85" s="33"/>
      <c r="G85" s="40">
        <v>1.8240000000000001</v>
      </c>
      <c r="H85" s="15"/>
      <c r="I85" s="15"/>
      <c r="J85" s="120"/>
      <c r="K85" s="121"/>
      <c r="L85" s="15"/>
      <c r="M85" s="34"/>
      <c r="N85" s="14"/>
      <c r="O85" s="13"/>
      <c r="P85" s="13"/>
      <c r="Q85" s="13"/>
      <c r="R85" s="139"/>
      <c r="S85" s="13"/>
      <c r="T85" s="6"/>
      <c r="BA85" s="9"/>
    </row>
    <row r="86" spans="2:53" x14ac:dyDescent="0.2">
      <c r="B86" s="13" t="s">
        <v>604</v>
      </c>
      <c r="C86" s="13" t="s">
        <v>28</v>
      </c>
      <c r="D86" s="13">
        <v>25.6</v>
      </c>
      <c r="E86" s="32">
        <v>0.5</v>
      </c>
      <c r="F86" s="33">
        <v>858</v>
      </c>
      <c r="G86" s="40">
        <v>1.8240000000000001</v>
      </c>
      <c r="H86" s="15">
        <v>5.4770000000000003</v>
      </c>
      <c r="I86" s="15">
        <v>5.4290000000000003</v>
      </c>
      <c r="J86" s="120">
        <f>IF(M86&lt;&gt;"",(H86-I86)/M86,"")</f>
        <v>1.6000000000000014E-2</v>
      </c>
      <c r="K86" s="121">
        <f>(F86*(273.15+D86)/273.15)/(M86*N86)</f>
        <v>7.820107999267802</v>
      </c>
      <c r="L86" s="15" t="s">
        <v>10</v>
      </c>
      <c r="M86" s="34">
        <f>VLOOKUP(L86,[1]allgemein!$B$3:$C$13,2,FALSE)</f>
        <v>3</v>
      </c>
      <c r="N86" s="14">
        <v>40</v>
      </c>
      <c r="O86" s="13" t="s">
        <v>28</v>
      </c>
      <c r="P86" s="13"/>
      <c r="Q86" s="13"/>
      <c r="R86" s="13"/>
      <c r="S86" s="13"/>
      <c r="T86" s="6"/>
      <c r="BA86" s="9"/>
    </row>
    <row r="87" spans="2:53" x14ac:dyDescent="0.2">
      <c r="B87" s="13"/>
      <c r="C87" s="13" t="s">
        <v>28</v>
      </c>
      <c r="D87" s="32"/>
      <c r="E87" s="32"/>
      <c r="F87" s="33"/>
      <c r="G87" s="40">
        <v>1.831</v>
      </c>
      <c r="H87" s="15"/>
      <c r="I87" s="15"/>
      <c r="J87" s="120"/>
      <c r="K87" s="121"/>
      <c r="L87" s="15"/>
      <c r="M87" s="34"/>
      <c r="N87" s="14"/>
      <c r="O87" s="13"/>
      <c r="P87" s="13"/>
      <c r="Q87" s="13"/>
      <c r="R87" s="13"/>
      <c r="S87" s="13"/>
      <c r="T87" s="6"/>
      <c r="BA87" s="9"/>
    </row>
    <row r="88" spans="2:53" x14ac:dyDescent="0.2">
      <c r="B88" s="13"/>
      <c r="C88" s="13" t="s">
        <v>28</v>
      </c>
      <c r="D88" s="32"/>
      <c r="E88" s="32"/>
      <c r="F88" s="33"/>
      <c r="G88" s="40">
        <v>1.8220000000000001</v>
      </c>
      <c r="H88" s="15"/>
      <c r="I88" s="15"/>
      <c r="J88" s="120"/>
      <c r="K88" s="121"/>
      <c r="L88" s="15"/>
      <c r="M88" s="34"/>
      <c r="N88" s="14"/>
      <c r="O88" s="13"/>
      <c r="P88" s="13"/>
      <c r="Q88" s="13"/>
      <c r="R88" s="13"/>
      <c r="S88" s="13"/>
      <c r="T88" s="6"/>
      <c r="BA88" s="9"/>
    </row>
    <row r="89" spans="2:53" x14ac:dyDescent="0.2">
      <c r="B89" s="13" t="s">
        <v>609</v>
      </c>
      <c r="C89" s="13" t="s">
        <v>28</v>
      </c>
      <c r="D89" s="13">
        <v>26</v>
      </c>
      <c r="E89" s="32">
        <v>0.3</v>
      </c>
      <c r="F89" s="33">
        <v>281</v>
      </c>
      <c r="H89" s="15">
        <v>1.825</v>
      </c>
      <c r="I89" s="15">
        <v>1.8069999999999999</v>
      </c>
      <c r="J89" s="120">
        <f>IF(M89&lt;&gt;"",(H89-I89)/M89,"")</f>
        <v>1.8000000000000016E-2</v>
      </c>
      <c r="K89" s="121">
        <f>(F89*(273.15+D89)/273.15)/(M89*N89)</f>
        <v>7.6936802123375427</v>
      </c>
      <c r="L89" s="15" t="s">
        <v>9</v>
      </c>
      <c r="M89" s="34">
        <f>VLOOKUP(L89,[1]allgemein!$B$3:$C$13,2,FALSE)</f>
        <v>1</v>
      </c>
      <c r="N89" s="14">
        <v>40</v>
      </c>
      <c r="O89" s="13" t="s">
        <v>605</v>
      </c>
      <c r="P89" s="13"/>
      <c r="Q89" s="13" t="s">
        <v>611</v>
      </c>
      <c r="R89" s="13"/>
      <c r="S89" s="13"/>
      <c r="T89" s="6"/>
      <c r="BA89" s="9"/>
    </row>
    <row r="90" spans="2:53" x14ac:dyDescent="0.2">
      <c r="B90" s="13" t="s">
        <v>610</v>
      </c>
      <c r="C90" s="13" t="s">
        <v>28</v>
      </c>
      <c r="D90" s="13">
        <v>26</v>
      </c>
      <c r="E90" s="32">
        <v>0.4</v>
      </c>
      <c r="F90" s="33">
        <v>281</v>
      </c>
      <c r="H90" s="15">
        <v>1.8280000000000001</v>
      </c>
      <c r="I90" s="15">
        <v>1.81</v>
      </c>
      <c r="J90" s="120">
        <f>IF(M90&lt;&gt;"",(H90-I90)/M90,"")</f>
        <v>1.8000000000000016E-2</v>
      </c>
      <c r="K90" s="121">
        <f>(F90*(273.15+D90)/273.15)/(M90*N90)</f>
        <v>7.6936802123375427</v>
      </c>
      <c r="L90" s="15" t="s">
        <v>9</v>
      </c>
      <c r="M90" s="34">
        <f>VLOOKUP(L90,[1]allgemein!$B$3:$C$13,2,FALSE)</f>
        <v>1</v>
      </c>
      <c r="N90" s="14">
        <v>40</v>
      </c>
      <c r="O90" s="13" t="s">
        <v>28</v>
      </c>
      <c r="P90" s="13"/>
      <c r="Q90" s="13"/>
      <c r="R90" s="13"/>
      <c r="S90" s="13"/>
      <c r="T90" s="6"/>
      <c r="BA90" s="9"/>
    </row>
    <row r="91" spans="2:53" x14ac:dyDescent="0.2">
      <c r="B91" s="13" t="s">
        <v>612</v>
      </c>
      <c r="C91" s="13" t="s">
        <v>28</v>
      </c>
      <c r="D91" s="13">
        <v>25.6</v>
      </c>
      <c r="E91" s="32">
        <v>0.3</v>
      </c>
      <c r="F91" s="33">
        <v>570</v>
      </c>
      <c r="G91" s="40">
        <v>1.8169999999999999</v>
      </c>
      <c r="H91" s="15">
        <v>3.64</v>
      </c>
      <c r="I91" s="15">
        <v>3.605</v>
      </c>
      <c r="J91" s="120">
        <f>IF(M91&lt;&gt;"",(H91-I91)/M91,"")</f>
        <v>1.7500000000000071E-2</v>
      </c>
      <c r="K91" s="121">
        <f>(F91*(273.15+D91)/273.15)/(M91*N91)</f>
        <v>7.7927649643053272</v>
      </c>
      <c r="L91" s="15" t="s">
        <v>8</v>
      </c>
      <c r="M91" s="34">
        <f>VLOOKUP(L91,[1]allgemein!$B$3:$C$13,2,FALSE)</f>
        <v>2</v>
      </c>
      <c r="N91" s="14">
        <v>40</v>
      </c>
      <c r="O91" s="13" t="s">
        <v>620</v>
      </c>
      <c r="P91" s="13"/>
      <c r="Q91" s="13"/>
      <c r="R91" s="13"/>
      <c r="S91" s="13"/>
      <c r="T91" s="6"/>
      <c r="BA91" s="9"/>
    </row>
    <row r="92" spans="2:53" x14ac:dyDescent="0.2">
      <c r="B92" s="13"/>
      <c r="C92" s="13" t="s">
        <v>28</v>
      </c>
      <c r="D92" s="13"/>
      <c r="E92" s="32"/>
      <c r="F92" s="33"/>
      <c r="G92" s="40">
        <v>1.823</v>
      </c>
      <c r="H92" s="15"/>
      <c r="I92" s="15"/>
      <c r="J92" s="120"/>
      <c r="K92" s="121"/>
      <c r="L92" s="15"/>
      <c r="M92" s="34"/>
      <c r="N92" s="14"/>
      <c r="O92" s="13"/>
      <c r="P92" s="13"/>
      <c r="Q92" s="13"/>
      <c r="R92" s="13"/>
      <c r="S92" s="13"/>
      <c r="T92" s="6"/>
      <c r="BA92" s="9"/>
    </row>
    <row r="93" spans="2:53" x14ac:dyDescent="0.2">
      <c r="B93" s="13" t="s">
        <v>613</v>
      </c>
      <c r="C93" s="13" t="s">
        <v>28</v>
      </c>
      <c r="D93" s="13">
        <v>25.5</v>
      </c>
      <c r="E93" s="32">
        <v>0.3</v>
      </c>
      <c r="F93" s="33">
        <v>570</v>
      </c>
      <c r="G93" s="40">
        <v>1.8220000000000001</v>
      </c>
      <c r="H93" s="15">
        <v>3.649</v>
      </c>
      <c r="I93" s="15">
        <v>3.617</v>
      </c>
      <c r="J93" s="120">
        <f>IF(M93&lt;&gt;"",(H93-I93)/M93,"")</f>
        <v>1.6000000000000014E-2</v>
      </c>
      <c r="K93" s="121">
        <f>(F93*(273.15+D93)/273.15)/(M93*N93)</f>
        <v>7.7901565074135091</v>
      </c>
      <c r="L93" s="15" t="s">
        <v>8</v>
      </c>
      <c r="M93" s="34">
        <f>VLOOKUP(L93,[1]allgemein!$B$3:$C$13,2,FALSE)</f>
        <v>2</v>
      </c>
      <c r="N93" s="14">
        <v>40</v>
      </c>
      <c r="O93" s="13" t="s">
        <v>28</v>
      </c>
      <c r="P93" s="13"/>
      <c r="Q93" s="13"/>
      <c r="R93" s="13"/>
      <c r="S93" s="13"/>
      <c r="T93" s="6"/>
      <c r="BA93" s="9"/>
    </row>
    <row r="94" spans="2:53" x14ac:dyDescent="0.2">
      <c r="B94" s="13"/>
      <c r="C94" s="13" t="s">
        <v>28</v>
      </c>
      <c r="D94" s="13"/>
      <c r="E94" s="32"/>
      <c r="F94" s="33"/>
      <c r="G94" s="40">
        <v>1.827</v>
      </c>
      <c r="H94" s="15"/>
      <c r="I94" s="15"/>
      <c r="J94" s="120"/>
      <c r="K94" s="121"/>
      <c r="L94" s="15"/>
      <c r="M94" s="34"/>
      <c r="N94" s="14"/>
      <c r="O94" s="13"/>
      <c r="P94" s="13"/>
      <c r="Q94" s="13"/>
      <c r="R94" s="13"/>
      <c r="S94" s="13"/>
      <c r="T94" s="6"/>
      <c r="BA94" s="9"/>
    </row>
    <row r="95" spans="2:53" x14ac:dyDescent="0.2">
      <c r="B95" s="13" t="s">
        <v>614</v>
      </c>
      <c r="C95" s="13" t="s">
        <v>28</v>
      </c>
      <c r="D95" s="13">
        <v>25.4</v>
      </c>
      <c r="E95" s="32">
        <v>0.1</v>
      </c>
      <c r="F95" s="33">
        <v>570</v>
      </c>
      <c r="G95" s="40">
        <v>1.831</v>
      </c>
      <c r="H95" s="15">
        <v>3.6539999999999999</v>
      </c>
      <c r="I95" s="15">
        <v>3.6120000000000001</v>
      </c>
      <c r="J95" s="120">
        <f>IF(M95&lt;&gt;"",(H95-I95)/M95,"")</f>
        <v>2.0999999999999908E-2</v>
      </c>
      <c r="K95" s="121">
        <f>(F95*(273.15+D95)/273.15)/(M95*N95)</f>
        <v>7.787548050521691</v>
      </c>
      <c r="L95" s="15" t="s">
        <v>8</v>
      </c>
      <c r="M95" s="34">
        <f>VLOOKUP(L95,[1]allgemein!$B$3:$C$13,2,FALSE)</f>
        <v>2</v>
      </c>
      <c r="N95" s="14">
        <v>40</v>
      </c>
      <c r="O95" s="13" t="s">
        <v>28</v>
      </c>
      <c r="P95" s="13"/>
      <c r="Q95" s="13"/>
      <c r="R95" s="13"/>
      <c r="S95" s="13"/>
      <c r="T95" s="6"/>
      <c r="BA95" s="9"/>
    </row>
    <row r="96" spans="2:53" x14ac:dyDescent="0.2">
      <c r="B96" s="13"/>
      <c r="C96" s="13" t="s">
        <v>28</v>
      </c>
      <c r="D96" s="13"/>
      <c r="E96" s="32"/>
      <c r="F96" s="33"/>
      <c r="G96" s="40">
        <v>1.823</v>
      </c>
      <c r="H96" s="15"/>
      <c r="I96" s="15"/>
      <c r="J96" s="120"/>
      <c r="K96" s="121"/>
      <c r="L96" s="15"/>
      <c r="M96" s="34"/>
      <c r="N96" s="14"/>
      <c r="O96" s="13"/>
      <c r="P96" s="13"/>
      <c r="Q96" s="13" t="s">
        <v>611</v>
      </c>
      <c r="R96" s="13"/>
      <c r="S96" s="13"/>
      <c r="T96" s="6"/>
      <c r="BA96" s="9"/>
    </row>
    <row r="97" spans="1:53" x14ac:dyDescent="0.2">
      <c r="B97" s="13" t="s">
        <v>616</v>
      </c>
      <c r="C97" s="13" t="s">
        <v>28</v>
      </c>
      <c r="D97" s="13">
        <v>26.1</v>
      </c>
      <c r="E97" s="32">
        <v>0.4</v>
      </c>
      <c r="F97" s="33">
        <v>569</v>
      </c>
      <c r="G97" s="40">
        <v>1.82</v>
      </c>
      <c r="H97" s="15">
        <v>3.649</v>
      </c>
      <c r="I97" s="15">
        <v>3.61</v>
      </c>
      <c r="J97" s="120">
        <f>IF(M97&lt;&gt;"",(H97-I97)/M97,"")</f>
        <v>1.9500000000000073E-2</v>
      </c>
      <c r="K97" s="121">
        <f>(F97*(273.15+D97)/273.15)/(M97*N97)</f>
        <v>7.7921128500823729</v>
      </c>
      <c r="L97" s="15" t="s">
        <v>8</v>
      </c>
      <c r="M97" s="34">
        <f>VLOOKUP(L97,[1]allgemein!$B$3:$C$13,2,FALSE)</f>
        <v>2</v>
      </c>
      <c r="N97" s="14">
        <v>40</v>
      </c>
      <c r="O97" s="13" t="s">
        <v>615</v>
      </c>
      <c r="P97" s="13"/>
      <c r="Q97" s="13"/>
      <c r="R97" s="13"/>
      <c r="S97" s="13"/>
      <c r="T97" s="6"/>
      <c r="BA97" s="9"/>
    </row>
    <row r="98" spans="1:53" x14ac:dyDescent="0.2">
      <c r="B98" s="13"/>
      <c r="C98" s="13" t="s">
        <v>28</v>
      </c>
      <c r="D98" s="13"/>
      <c r="E98" s="32"/>
      <c r="F98" s="33"/>
      <c r="G98" s="40">
        <v>1.829</v>
      </c>
      <c r="H98" s="15"/>
      <c r="I98" s="15"/>
      <c r="J98" s="120"/>
      <c r="K98" s="121"/>
      <c r="L98" s="15"/>
      <c r="M98" s="34"/>
      <c r="N98" s="14"/>
      <c r="O98" s="13"/>
      <c r="P98" s="13"/>
      <c r="Q98" s="13"/>
      <c r="R98" s="13"/>
      <c r="S98" s="13"/>
      <c r="T98" s="6"/>
      <c r="BA98" s="9"/>
    </row>
    <row r="99" spans="1:53" x14ac:dyDescent="0.2">
      <c r="B99" s="13" t="s">
        <v>617</v>
      </c>
      <c r="C99" s="13" t="s">
        <v>28</v>
      </c>
      <c r="D99" s="13">
        <v>26.1</v>
      </c>
      <c r="E99" s="32">
        <v>0.4</v>
      </c>
      <c r="F99" s="33">
        <v>569</v>
      </c>
      <c r="G99" s="40">
        <v>1.82</v>
      </c>
      <c r="H99" s="15">
        <v>3.6440000000000001</v>
      </c>
      <c r="I99" s="15">
        <v>3.6019999999999999</v>
      </c>
      <c r="J99" s="120">
        <f>IF(M99&lt;&gt;"",(H99-I99)/M99,"")</f>
        <v>2.100000000000013E-2</v>
      </c>
      <c r="K99" s="121">
        <f>(F99*(273.15+D99)/273.15)/(M99*N99)</f>
        <v>7.7921128500823729</v>
      </c>
      <c r="L99" s="15" t="s">
        <v>8</v>
      </c>
      <c r="M99" s="34">
        <f>VLOOKUP(L99,[1]allgemein!$B$3:$C$13,2,FALSE)</f>
        <v>2</v>
      </c>
      <c r="N99" s="14">
        <v>40</v>
      </c>
      <c r="O99" s="13" t="s">
        <v>28</v>
      </c>
      <c r="P99" s="13"/>
      <c r="Q99" s="13"/>
      <c r="R99" s="13"/>
      <c r="S99" s="13"/>
      <c r="T99" s="6"/>
      <c r="BA99" s="9"/>
    </row>
    <row r="100" spans="1:53" x14ac:dyDescent="0.2">
      <c r="B100" s="13"/>
      <c r="C100" s="13" t="s">
        <v>28</v>
      </c>
      <c r="D100" s="13"/>
      <c r="E100" s="32"/>
      <c r="F100" s="33"/>
      <c r="G100" s="40">
        <v>1.8240000000000001</v>
      </c>
      <c r="H100" s="15"/>
      <c r="I100" s="15"/>
      <c r="J100" s="120"/>
      <c r="K100" s="121"/>
      <c r="L100" s="15"/>
      <c r="M100" s="34"/>
      <c r="N100" s="14"/>
      <c r="O100" s="13"/>
      <c r="P100" s="13"/>
      <c r="Q100" s="13"/>
      <c r="R100" s="13"/>
      <c r="S100" s="13"/>
      <c r="T100" s="6"/>
      <c r="BA100" s="9"/>
    </row>
    <row r="101" spans="1:53" x14ac:dyDescent="0.2">
      <c r="B101" s="13" t="s">
        <v>618</v>
      </c>
      <c r="C101" s="13" t="s">
        <v>28</v>
      </c>
      <c r="D101" s="13">
        <v>25.9</v>
      </c>
      <c r="E101" s="32">
        <v>0.5</v>
      </c>
      <c r="F101" s="33">
        <v>568</v>
      </c>
      <c r="G101" s="40">
        <v>1.8169999999999999</v>
      </c>
      <c r="H101" s="15">
        <v>3.6379999999999999</v>
      </c>
      <c r="I101" s="15">
        <v>3.6019999999999999</v>
      </c>
      <c r="J101" s="120">
        <f>IF(M101&lt;&gt;"",(H101-I101)/M101,"")</f>
        <v>1.8000000000000016E-2</v>
      </c>
      <c r="K101" s="121">
        <f>(F101*(273.15+D101)/273.15)/(M101*N101)</f>
        <v>7.7732198425773378</v>
      </c>
      <c r="L101" s="15" t="s">
        <v>8</v>
      </c>
      <c r="M101" s="34">
        <f>VLOOKUP(L101,[1]allgemein!$B$3:$C$13,2,FALSE)</f>
        <v>2</v>
      </c>
      <c r="N101" s="14">
        <v>40</v>
      </c>
      <c r="O101" s="13" t="s">
        <v>28</v>
      </c>
      <c r="P101" s="13"/>
      <c r="Q101" s="13"/>
      <c r="R101" s="13"/>
      <c r="S101" s="13"/>
      <c r="T101" s="6"/>
      <c r="BA101" s="9"/>
    </row>
    <row r="102" spans="1:53" x14ac:dyDescent="0.2">
      <c r="B102" s="13"/>
      <c r="C102" s="13" t="s">
        <v>28</v>
      </c>
      <c r="D102" s="13"/>
      <c r="E102" s="32"/>
      <c r="F102" s="33"/>
      <c r="G102" s="40">
        <v>1.821</v>
      </c>
      <c r="H102" s="15"/>
      <c r="I102" s="15"/>
      <c r="J102" s="120"/>
      <c r="K102" s="121"/>
      <c r="L102" s="15"/>
      <c r="M102" s="34"/>
      <c r="N102" s="14"/>
      <c r="O102" s="13"/>
      <c r="P102" s="13"/>
      <c r="Q102" s="13"/>
      <c r="R102" s="13"/>
      <c r="S102" s="13"/>
      <c r="T102" s="6"/>
      <c r="BA102" s="9"/>
    </row>
    <row r="103" spans="1:53" x14ac:dyDescent="0.2">
      <c r="B103" s="13" t="s">
        <v>619</v>
      </c>
      <c r="C103" s="13">
        <v>501545</v>
      </c>
      <c r="D103" s="13">
        <v>25.9</v>
      </c>
      <c r="E103" s="32">
        <v>0.4</v>
      </c>
      <c r="F103" s="33">
        <v>568</v>
      </c>
      <c r="G103" s="40">
        <v>1.819</v>
      </c>
      <c r="H103" s="15">
        <v>3.6459999999999999</v>
      </c>
      <c r="I103" s="15">
        <v>3.6139999999999999</v>
      </c>
      <c r="J103" s="120">
        <f>IF(M103&lt;&gt;"",(H103-I103)/M103,"")</f>
        <v>1.6000000000000014E-2</v>
      </c>
      <c r="K103" s="121">
        <f>(F103*(273.15+D103)/273.15)/(M103*N103)</f>
        <v>7.7732198425773378</v>
      </c>
      <c r="L103" s="15" t="s">
        <v>8</v>
      </c>
      <c r="M103" s="34">
        <f>VLOOKUP(L103,[1]allgemein!$B$3:$C$13,2,FALSE)</f>
        <v>2</v>
      </c>
      <c r="N103" s="14">
        <v>40</v>
      </c>
      <c r="O103" s="13" t="s">
        <v>28</v>
      </c>
      <c r="P103" s="13"/>
      <c r="Q103" s="67" t="s">
        <v>635</v>
      </c>
      <c r="R103" s="13"/>
      <c r="S103" s="13"/>
      <c r="T103" s="6"/>
      <c r="BA103" s="9"/>
    </row>
    <row r="104" spans="1:53" x14ac:dyDescent="0.2">
      <c r="B104" s="13"/>
      <c r="C104" s="13" t="s">
        <v>28</v>
      </c>
      <c r="D104" s="13"/>
      <c r="E104" s="32"/>
      <c r="F104" s="33"/>
      <c r="G104" s="40">
        <v>1.827</v>
      </c>
      <c r="H104" s="15"/>
      <c r="I104" s="15"/>
      <c r="J104" s="120"/>
      <c r="K104" s="121"/>
      <c r="L104" s="15"/>
      <c r="M104" s="34"/>
      <c r="N104" s="14"/>
      <c r="O104" s="13"/>
      <c r="P104" s="13"/>
      <c r="Q104" s="13" t="s">
        <v>28</v>
      </c>
      <c r="R104" s="13"/>
      <c r="S104" s="13"/>
      <c r="T104" s="6"/>
      <c r="BA104" s="9"/>
    </row>
    <row r="105" spans="1:53" x14ac:dyDescent="0.2">
      <c r="B105" s="13" t="s">
        <v>621</v>
      </c>
      <c r="C105" s="13" t="s">
        <v>28</v>
      </c>
      <c r="D105" s="13">
        <v>25.8</v>
      </c>
      <c r="E105" s="32">
        <v>1</v>
      </c>
      <c r="F105" s="33">
        <v>568</v>
      </c>
      <c r="G105" s="40">
        <v>1.827</v>
      </c>
      <c r="H105" s="15">
        <v>3.6520000000000001</v>
      </c>
      <c r="I105" s="15">
        <v>3.6280000000000001</v>
      </c>
      <c r="J105" s="120">
        <f>IF(M105&lt;&gt;"",(H105-I105)/M105,"")</f>
        <v>1.2000000000000011E-2</v>
      </c>
      <c r="K105" s="121">
        <f>(F105*(273.15+D105)/273.15)/(M105*N105)</f>
        <v>7.7706205381658435</v>
      </c>
      <c r="L105" s="15" t="s">
        <v>8</v>
      </c>
      <c r="M105" s="34">
        <f>VLOOKUP(L105,[1]allgemein!$B$3:$C$13,2,FALSE)</f>
        <v>2</v>
      </c>
      <c r="N105" s="14">
        <v>40</v>
      </c>
      <c r="O105" s="13" t="s">
        <v>28</v>
      </c>
      <c r="P105" s="13"/>
      <c r="Q105" s="13" t="s">
        <v>28</v>
      </c>
      <c r="R105" s="13"/>
      <c r="S105" s="13"/>
      <c r="T105" s="6"/>
      <c r="BA105" s="9"/>
    </row>
    <row r="106" spans="1:53" x14ac:dyDescent="0.2">
      <c r="B106" s="13"/>
      <c r="C106" s="13" t="s">
        <v>28</v>
      </c>
      <c r="D106" s="13"/>
      <c r="E106" s="32"/>
      <c r="F106" s="33"/>
      <c r="G106" s="40">
        <v>1.825</v>
      </c>
      <c r="H106" s="15"/>
      <c r="I106" s="15"/>
      <c r="J106" s="120"/>
      <c r="K106" s="121"/>
      <c r="L106" s="15"/>
      <c r="M106" s="34"/>
      <c r="N106" s="14"/>
      <c r="O106" s="13"/>
      <c r="P106" s="13"/>
      <c r="Q106" s="13" t="s">
        <v>28</v>
      </c>
      <c r="R106" s="13"/>
      <c r="S106" s="13"/>
      <c r="T106" s="6"/>
      <c r="BA106" s="9"/>
    </row>
    <row r="107" spans="1:53" x14ac:dyDescent="0.2">
      <c r="A107" s="9">
        <v>50</v>
      </c>
      <c r="B107" s="13" t="s">
        <v>622</v>
      </c>
      <c r="C107" s="13" t="s">
        <v>28</v>
      </c>
      <c r="D107" s="13">
        <v>25.8</v>
      </c>
      <c r="E107" s="32">
        <v>1.1000000000000001</v>
      </c>
      <c r="F107" s="33">
        <v>569</v>
      </c>
      <c r="G107" s="40">
        <v>1.8280000000000001</v>
      </c>
      <c r="H107" s="15">
        <v>3.6579999999999999</v>
      </c>
      <c r="I107" s="15">
        <v>3.6320000000000001</v>
      </c>
      <c r="J107" s="120">
        <f>IF(M107&lt;&gt;"",(H107-I107)/M107,"")</f>
        <v>1.2999999999999901E-2</v>
      </c>
      <c r="K107" s="121">
        <f>(F107*(273.15+D107)/273.15)/(M107*N107)</f>
        <v>7.7843012081274026</v>
      </c>
      <c r="L107" s="15" t="s">
        <v>8</v>
      </c>
      <c r="M107" s="34">
        <f>VLOOKUP(L107,[1]allgemein!$B$3:$C$13,2,FALSE)</f>
        <v>2</v>
      </c>
      <c r="N107" s="14">
        <v>40</v>
      </c>
      <c r="O107" s="13" t="s">
        <v>28</v>
      </c>
      <c r="P107" s="13"/>
      <c r="Q107" s="13" t="s">
        <v>28</v>
      </c>
      <c r="R107" s="13"/>
      <c r="S107" s="13"/>
      <c r="T107" s="6"/>
      <c r="BA107" s="9"/>
    </row>
    <row r="108" spans="1:53" x14ac:dyDescent="0.2">
      <c r="B108" s="13"/>
      <c r="C108" s="13" t="s">
        <v>28</v>
      </c>
      <c r="D108" s="13"/>
      <c r="E108" s="32"/>
      <c r="F108" s="33"/>
      <c r="G108" s="40">
        <v>1.83</v>
      </c>
      <c r="H108" s="15"/>
      <c r="I108" s="15"/>
      <c r="J108" s="120"/>
      <c r="K108" s="121"/>
      <c r="L108" s="15"/>
      <c r="M108" s="34"/>
      <c r="N108" s="14"/>
      <c r="O108" s="13"/>
      <c r="P108" s="13"/>
      <c r="Q108" s="13" t="s">
        <v>28</v>
      </c>
      <c r="R108" s="13"/>
      <c r="S108" s="13"/>
      <c r="T108" s="6"/>
      <c r="BA108" s="9"/>
    </row>
    <row r="109" spans="1:53" x14ac:dyDescent="0.2">
      <c r="B109" s="13" t="s">
        <v>623</v>
      </c>
      <c r="C109" s="13" t="s">
        <v>28</v>
      </c>
      <c r="D109" s="13">
        <v>25.7</v>
      </c>
      <c r="E109" s="32">
        <v>1.6</v>
      </c>
      <c r="F109" s="33">
        <v>568</v>
      </c>
      <c r="G109" s="40">
        <v>1.8340000000000001</v>
      </c>
      <c r="H109" s="15">
        <v>3.665</v>
      </c>
      <c r="I109" s="15">
        <v>3.6419999999999999</v>
      </c>
      <c r="J109" s="120">
        <f>IF(M109&lt;&gt;"",(H109-I109)/M109,"")</f>
        <v>1.1500000000000066E-2</v>
      </c>
      <c r="K109" s="121">
        <f>(F109*(273.15+D109)/273.15)/(M109*N109)</f>
        <v>7.7680212337543484</v>
      </c>
      <c r="L109" s="15" t="s">
        <v>8</v>
      </c>
      <c r="M109" s="34">
        <f>VLOOKUP(L109,[1]allgemein!$B$3:$C$13,2,FALSE)</f>
        <v>2</v>
      </c>
      <c r="N109" s="14">
        <v>40</v>
      </c>
      <c r="O109" s="13" t="s">
        <v>28</v>
      </c>
      <c r="P109" s="13"/>
      <c r="Q109" s="13" t="s">
        <v>28</v>
      </c>
      <c r="R109" s="13"/>
      <c r="S109" s="13"/>
      <c r="T109" s="6"/>
      <c r="BA109" s="9"/>
    </row>
    <row r="110" spans="1:53" x14ac:dyDescent="0.2">
      <c r="B110" s="13"/>
      <c r="C110" s="13" t="s">
        <v>28</v>
      </c>
      <c r="D110" s="13"/>
      <c r="E110" s="32"/>
      <c r="F110" s="33"/>
      <c r="G110" s="40">
        <v>1.831</v>
      </c>
      <c r="H110" s="15"/>
      <c r="I110" s="15"/>
      <c r="J110" s="120"/>
      <c r="K110" s="121"/>
      <c r="L110" s="15"/>
      <c r="M110" s="34"/>
      <c r="N110" s="14"/>
      <c r="O110" s="13"/>
      <c r="P110" s="13"/>
      <c r="Q110" s="13" t="s">
        <v>28</v>
      </c>
      <c r="R110" s="13"/>
      <c r="S110" s="13"/>
      <c r="T110" s="6"/>
      <c r="BA110" s="9"/>
    </row>
    <row r="111" spans="1:53" x14ac:dyDescent="0.2">
      <c r="B111" s="13" t="s">
        <v>624</v>
      </c>
      <c r="C111" s="13" t="s">
        <v>28</v>
      </c>
      <c r="D111" s="13">
        <v>25.7</v>
      </c>
      <c r="E111" s="32">
        <v>0.6</v>
      </c>
      <c r="F111" s="33">
        <v>281</v>
      </c>
      <c r="H111" s="15">
        <v>1.835</v>
      </c>
      <c r="I111" s="15">
        <v>1.819</v>
      </c>
      <c r="J111" s="120">
        <f t="shared" ref="J111:J120" si="4">IF(M111&lt;&gt;"",(H111-I111)/M111,"")</f>
        <v>1.6000000000000014E-2</v>
      </c>
      <c r="K111" s="121">
        <f t="shared" ref="K111:K120" si="5">(F111*(273.15+D111)/273.15)/(M111*N111)</f>
        <v>7.6859646714259569</v>
      </c>
      <c r="L111" s="15" t="s">
        <v>9</v>
      </c>
      <c r="M111" s="34">
        <f>VLOOKUP(L111,[1]allgemein!$B$3:$C$13,2,FALSE)</f>
        <v>1</v>
      </c>
      <c r="N111" s="14">
        <v>40</v>
      </c>
      <c r="O111" s="13" t="s">
        <v>634</v>
      </c>
      <c r="P111" s="13"/>
      <c r="Q111" s="13" t="s">
        <v>28</v>
      </c>
      <c r="R111" s="13"/>
      <c r="S111" s="13"/>
      <c r="T111" s="6"/>
      <c r="BA111" s="9"/>
    </row>
    <row r="112" spans="1:53" x14ac:dyDescent="0.2">
      <c r="B112" s="13" t="s">
        <v>625</v>
      </c>
      <c r="C112" s="13" t="s">
        <v>28</v>
      </c>
      <c r="D112" s="13">
        <v>25.6</v>
      </c>
      <c r="E112" s="32">
        <v>0.7</v>
      </c>
      <c r="F112" s="33">
        <v>281</v>
      </c>
      <c r="H112" s="15">
        <v>1.831</v>
      </c>
      <c r="I112" s="15">
        <v>1.8169999999999999</v>
      </c>
      <c r="J112" s="120">
        <f t="shared" si="4"/>
        <v>1.4000000000000012E-2</v>
      </c>
      <c r="K112" s="121">
        <f t="shared" si="5"/>
        <v>7.6833928244554288</v>
      </c>
      <c r="L112" s="15" t="s">
        <v>9</v>
      </c>
      <c r="M112" s="34">
        <f>VLOOKUP(L112,[1]allgemein!$B$3:$C$13,2,FALSE)</f>
        <v>1</v>
      </c>
      <c r="N112" s="14">
        <v>40</v>
      </c>
      <c r="O112" s="13" t="s">
        <v>28</v>
      </c>
      <c r="P112" s="13"/>
      <c r="Q112" s="13" t="s">
        <v>28</v>
      </c>
      <c r="R112" s="13"/>
      <c r="S112" s="13"/>
      <c r="T112" s="6"/>
      <c r="BA112" s="9"/>
    </row>
    <row r="113" spans="2:53" x14ac:dyDescent="0.2">
      <c r="B113" s="13" t="s">
        <v>626</v>
      </c>
      <c r="C113" s="13" t="s">
        <v>28</v>
      </c>
      <c r="D113" s="13">
        <v>25.6</v>
      </c>
      <c r="E113" s="32">
        <v>0.8</v>
      </c>
      <c r="F113" s="33">
        <v>281</v>
      </c>
      <c r="H113" s="15">
        <v>1.8340000000000001</v>
      </c>
      <c r="I113" s="15">
        <v>1.8169999999999999</v>
      </c>
      <c r="J113" s="120">
        <f t="shared" si="4"/>
        <v>1.7000000000000126E-2</v>
      </c>
      <c r="K113" s="121">
        <f t="shared" si="5"/>
        <v>7.6833928244554288</v>
      </c>
      <c r="L113" s="15" t="s">
        <v>9</v>
      </c>
      <c r="M113" s="34">
        <f>VLOOKUP(L113,[1]allgemein!$B$3:$C$13,2,FALSE)</f>
        <v>1</v>
      </c>
      <c r="N113" s="14">
        <v>40</v>
      </c>
      <c r="O113" s="13" t="s">
        <v>28</v>
      </c>
      <c r="P113" s="13"/>
      <c r="Q113" s="13" t="s">
        <v>28</v>
      </c>
      <c r="R113" s="13"/>
      <c r="S113" s="13"/>
      <c r="T113" s="6"/>
      <c r="BA113" s="9"/>
    </row>
    <row r="114" spans="2:53" x14ac:dyDescent="0.2">
      <c r="B114" s="13" t="s">
        <v>627</v>
      </c>
      <c r="C114" s="13" t="s">
        <v>28</v>
      </c>
      <c r="D114" s="13">
        <v>25.5</v>
      </c>
      <c r="E114" s="32">
        <v>0.8</v>
      </c>
      <c r="F114" s="33">
        <v>281</v>
      </c>
      <c r="H114" s="15">
        <v>1.8460000000000001</v>
      </c>
      <c r="I114" s="15">
        <v>1.825</v>
      </c>
      <c r="J114" s="120">
        <f t="shared" si="4"/>
        <v>2.100000000000013E-2</v>
      </c>
      <c r="K114" s="121">
        <f t="shared" si="5"/>
        <v>7.680820977484899</v>
      </c>
      <c r="L114" s="15" t="s">
        <v>9</v>
      </c>
      <c r="M114" s="34">
        <f>VLOOKUP(L114,[1]allgemein!$B$3:$C$13,2,FALSE)</f>
        <v>1</v>
      </c>
      <c r="N114" s="14">
        <v>40</v>
      </c>
      <c r="O114" s="13" t="s">
        <v>28</v>
      </c>
      <c r="P114" s="13"/>
      <c r="Q114" s="13" t="s">
        <v>28</v>
      </c>
      <c r="R114" s="13"/>
      <c r="S114" s="13"/>
      <c r="T114" s="6"/>
      <c r="BA114" s="9"/>
    </row>
    <row r="115" spans="2:53" x14ac:dyDescent="0.2">
      <c r="B115" s="13" t="s">
        <v>628</v>
      </c>
      <c r="C115" s="13" t="s">
        <v>28</v>
      </c>
      <c r="D115" s="13">
        <v>25.9</v>
      </c>
      <c r="E115" s="32">
        <v>0.4</v>
      </c>
      <c r="F115" s="33">
        <v>281</v>
      </c>
      <c r="H115" s="15">
        <v>1.83</v>
      </c>
      <c r="I115" s="15">
        <v>1.8149999999999999</v>
      </c>
      <c r="J115" s="120">
        <f t="shared" si="4"/>
        <v>1.5000000000000124E-2</v>
      </c>
      <c r="K115" s="121">
        <f t="shared" si="5"/>
        <v>7.6911083653670147</v>
      </c>
      <c r="L115" s="15" t="s">
        <v>9</v>
      </c>
      <c r="M115" s="34">
        <f>VLOOKUP(L115,[1]allgemein!$B$3:$C$13,2,FALSE)</f>
        <v>1</v>
      </c>
      <c r="N115" s="14">
        <v>40</v>
      </c>
      <c r="O115" s="13" t="s">
        <v>28</v>
      </c>
      <c r="P115" s="13"/>
      <c r="Q115" s="13" t="s">
        <v>28</v>
      </c>
      <c r="R115" s="13"/>
      <c r="S115" s="13"/>
      <c r="T115" s="6"/>
      <c r="BA115" s="9"/>
    </row>
    <row r="116" spans="2:53" x14ac:dyDescent="0.2">
      <c r="B116" s="13" t="s">
        <v>629</v>
      </c>
      <c r="C116" s="13" t="s">
        <v>28</v>
      </c>
      <c r="D116" s="13">
        <v>25.9</v>
      </c>
      <c r="E116" s="32">
        <v>0.5</v>
      </c>
      <c r="F116" s="33">
        <v>281</v>
      </c>
      <c r="H116" s="15">
        <v>1.829</v>
      </c>
      <c r="I116" s="15">
        <v>1.8140000000000001</v>
      </c>
      <c r="J116" s="120">
        <f t="shared" si="4"/>
        <v>1.4999999999999902E-2</v>
      </c>
      <c r="K116" s="121">
        <f t="shared" si="5"/>
        <v>7.6911083653670147</v>
      </c>
      <c r="L116" s="15" t="s">
        <v>9</v>
      </c>
      <c r="M116" s="34">
        <f>VLOOKUP(L116,[1]allgemein!$B$3:$C$13,2,FALSE)</f>
        <v>1</v>
      </c>
      <c r="N116" s="14">
        <v>40</v>
      </c>
      <c r="O116" s="13" t="s">
        <v>28</v>
      </c>
      <c r="P116" s="13"/>
      <c r="Q116" s="13" t="s">
        <v>28</v>
      </c>
      <c r="R116" s="13"/>
      <c r="S116" s="13"/>
      <c r="T116" s="6"/>
      <c r="BA116" s="9"/>
    </row>
    <row r="117" spans="2:53" x14ac:dyDescent="0.2">
      <c r="B117" s="13" t="s">
        <v>630</v>
      </c>
      <c r="C117" s="13" t="s">
        <v>28</v>
      </c>
      <c r="D117" s="13">
        <v>25.9</v>
      </c>
      <c r="E117" s="32">
        <v>0.5</v>
      </c>
      <c r="F117" s="33">
        <v>281</v>
      </c>
      <c r="H117" s="15">
        <v>1.8280000000000001</v>
      </c>
      <c r="I117" s="15">
        <v>1.8049999999999999</v>
      </c>
      <c r="J117" s="120">
        <f t="shared" si="4"/>
        <v>2.3000000000000131E-2</v>
      </c>
      <c r="K117" s="121">
        <f t="shared" si="5"/>
        <v>7.6911083653670147</v>
      </c>
      <c r="L117" s="15" t="s">
        <v>9</v>
      </c>
      <c r="M117" s="34">
        <f>VLOOKUP(L117,[1]allgemein!$B$3:$C$13,2,FALSE)</f>
        <v>1</v>
      </c>
      <c r="N117" s="14">
        <v>40</v>
      </c>
      <c r="O117" s="13" t="s">
        <v>28</v>
      </c>
      <c r="P117" s="13"/>
      <c r="Q117" s="13" t="s">
        <v>28</v>
      </c>
      <c r="R117" s="13"/>
      <c r="S117" s="13"/>
      <c r="T117" s="6"/>
      <c r="BA117" s="9"/>
    </row>
    <row r="118" spans="2:53" x14ac:dyDescent="0.2">
      <c r="B118" s="13" t="s">
        <v>631</v>
      </c>
      <c r="C118" s="13" t="s">
        <v>28</v>
      </c>
      <c r="D118" s="13">
        <v>26</v>
      </c>
      <c r="E118" s="32">
        <v>0.5</v>
      </c>
      <c r="F118" s="33">
        <v>281</v>
      </c>
      <c r="H118" s="15">
        <v>1.827</v>
      </c>
      <c r="I118" s="15">
        <v>1.8129999999999999</v>
      </c>
      <c r="J118" s="120">
        <f t="shared" si="4"/>
        <v>1.4000000000000012E-2</v>
      </c>
      <c r="K118" s="121">
        <f t="shared" si="5"/>
        <v>7.6936802123375427</v>
      </c>
      <c r="L118" s="15" t="s">
        <v>9</v>
      </c>
      <c r="M118" s="34">
        <f>VLOOKUP(L118,[1]allgemein!$B$3:$C$13,2,FALSE)</f>
        <v>1</v>
      </c>
      <c r="N118" s="14">
        <v>40</v>
      </c>
      <c r="O118" s="13" t="s">
        <v>28</v>
      </c>
      <c r="P118" s="13"/>
      <c r="Q118" s="13" t="s">
        <v>28</v>
      </c>
      <c r="R118" s="13"/>
      <c r="S118" s="13"/>
      <c r="T118" s="6"/>
      <c r="BA118" s="9"/>
    </row>
    <row r="119" spans="2:53" x14ac:dyDescent="0.2">
      <c r="B119" s="13" t="s">
        <v>632</v>
      </c>
      <c r="C119" s="13" t="s">
        <v>28</v>
      </c>
      <c r="D119" s="13">
        <v>26</v>
      </c>
      <c r="E119" s="32">
        <v>0.4</v>
      </c>
      <c r="F119" s="33">
        <v>281</v>
      </c>
      <c r="H119" s="15">
        <v>1.8220000000000001</v>
      </c>
      <c r="I119" s="15">
        <v>1.8080000000000001</v>
      </c>
      <c r="J119" s="120">
        <f t="shared" si="4"/>
        <v>1.4000000000000012E-2</v>
      </c>
      <c r="K119" s="121">
        <f t="shared" si="5"/>
        <v>7.6936802123375427</v>
      </c>
      <c r="L119" s="15" t="s">
        <v>9</v>
      </c>
      <c r="M119" s="34">
        <f>VLOOKUP(L119,[1]allgemein!$B$3:$C$13,2,FALSE)</f>
        <v>1</v>
      </c>
      <c r="N119" s="14">
        <v>40</v>
      </c>
      <c r="O119" s="13" t="s">
        <v>28</v>
      </c>
      <c r="P119" s="13"/>
      <c r="Q119" s="13" t="s">
        <v>28</v>
      </c>
      <c r="R119" s="13"/>
      <c r="S119" s="13"/>
      <c r="T119" s="6"/>
      <c r="BA119" s="9"/>
    </row>
    <row r="120" spans="2:53" x14ac:dyDescent="0.2">
      <c r="B120" s="13" t="s">
        <v>633</v>
      </c>
      <c r="C120" s="13" t="s">
        <v>28</v>
      </c>
      <c r="D120" s="13">
        <v>25.9</v>
      </c>
      <c r="E120" s="32">
        <v>0.5</v>
      </c>
      <c r="F120" s="33">
        <v>281</v>
      </c>
      <c r="H120" s="15">
        <v>1.827</v>
      </c>
      <c r="I120" s="15">
        <v>1.8129999999999999</v>
      </c>
      <c r="J120" s="120">
        <f t="shared" si="4"/>
        <v>1.4000000000000012E-2</v>
      </c>
      <c r="K120" s="121">
        <f t="shared" si="5"/>
        <v>7.6911083653670147</v>
      </c>
      <c r="L120" s="15" t="s">
        <v>9</v>
      </c>
      <c r="M120" s="34">
        <f>VLOOKUP(L120,[1]allgemein!$B$3:$C$13,2,FALSE)</f>
        <v>1</v>
      </c>
      <c r="N120" s="14">
        <v>40</v>
      </c>
      <c r="O120" s="13" t="s">
        <v>28</v>
      </c>
      <c r="P120" s="13"/>
      <c r="Q120" s="13" t="s">
        <v>28</v>
      </c>
      <c r="R120" s="13"/>
      <c r="S120" s="13"/>
      <c r="T120" s="6"/>
      <c r="BA120" s="9"/>
    </row>
    <row r="121" spans="2:53" x14ac:dyDescent="0.2">
      <c r="B121" s="13" t="s">
        <v>637</v>
      </c>
      <c r="C121" s="13">
        <v>503924</v>
      </c>
      <c r="D121" s="13">
        <v>26.8</v>
      </c>
      <c r="E121" s="32">
        <v>0</v>
      </c>
      <c r="F121" s="33">
        <v>173</v>
      </c>
      <c r="H121" s="15">
        <v>1.857</v>
      </c>
      <c r="I121" s="15">
        <v>1.8440000000000001</v>
      </c>
      <c r="J121" s="120">
        <f>IF(M121&lt;&gt;"",(H121-I121)/M121,"")</f>
        <v>1.2999999999999901E-2</v>
      </c>
      <c r="K121" s="121">
        <f>(F121*(273.15+D121)/273.15)/(M121*N121)</f>
        <v>7.5989529562511446</v>
      </c>
      <c r="L121" s="15" t="s">
        <v>22</v>
      </c>
      <c r="M121" s="34">
        <f>VLOOKUP(L121,[1]allgemein!$B$3:$C$13,2,FALSE)</f>
        <v>1</v>
      </c>
      <c r="N121" s="14">
        <v>25</v>
      </c>
      <c r="O121" s="13" t="s">
        <v>636</v>
      </c>
      <c r="P121" s="13"/>
      <c r="Q121" s="13"/>
      <c r="R121" s="13"/>
      <c r="S121" s="13"/>
      <c r="T121" s="6"/>
      <c r="BA121" s="9"/>
    </row>
    <row r="122" spans="2:53" x14ac:dyDescent="0.2">
      <c r="B122" s="13" t="s">
        <v>638</v>
      </c>
      <c r="C122" s="13" t="s">
        <v>28</v>
      </c>
      <c r="D122" s="13">
        <v>26.8</v>
      </c>
      <c r="E122" s="32">
        <v>0</v>
      </c>
      <c r="F122" s="33">
        <v>173</v>
      </c>
      <c r="H122" s="15">
        <v>1.841</v>
      </c>
      <c r="I122" s="15">
        <v>1.827</v>
      </c>
      <c r="J122" s="120">
        <f>IF(M122&lt;&gt;"",(H122-I122)/M122,"")</f>
        <v>1.4000000000000012E-2</v>
      </c>
      <c r="K122" s="121">
        <f>(F122*(273.15+D122)/273.15)/(M122*N122)</f>
        <v>7.5989529562511446</v>
      </c>
      <c r="L122" s="15" t="s">
        <v>22</v>
      </c>
      <c r="M122" s="34">
        <f>VLOOKUP(L122,[1]allgemein!$B$3:$C$13,2,FALSE)</f>
        <v>1</v>
      </c>
      <c r="N122" s="14">
        <v>25</v>
      </c>
      <c r="O122" s="13" t="s">
        <v>28</v>
      </c>
      <c r="P122" s="13"/>
      <c r="Q122" s="13"/>
      <c r="R122" s="13"/>
      <c r="S122" s="13"/>
      <c r="T122" s="6"/>
      <c r="BA122" s="9"/>
    </row>
    <row r="123" spans="2:53" x14ac:dyDescent="0.2">
      <c r="B123" s="13" t="s">
        <v>639</v>
      </c>
      <c r="C123" s="13" t="s">
        <v>28</v>
      </c>
      <c r="D123" s="13">
        <v>26.8</v>
      </c>
      <c r="E123" s="32">
        <v>0</v>
      </c>
      <c r="F123" s="33">
        <v>174</v>
      </c>
      <c r="H123" s="15">
        <v>1.8540000000000001</v>
      </c>
      <c r="I123" s="15">
        <v>1.8360000000000001</v>
      </c>
      <c r="J123" s="120">
        <f t="shared" ref="J123:J132" si="6">IF(M123&lt;&gt;"",(H123-I123)/M123,"")</f>
        <v>1.8000000000000016E-2</v>
      </c>
      <c r="K123" s="121">
        <f t="shared" ref="K123:K132" si="7">(F123*(273.15+D123)/273.15)/(M123*N123)</f>
        <v>7.6428775398132895</v>
      </c>
      <c r="L123" s="15" t="s">
        <v>22</v>
      </c>
      <c r="M123" s="34">
        <f>VLOOKUP(L123,[1]allgemein!$B$3:$C$13,2,FALSE)</f>
        <v>1</v>
      </c>
      <c r="N123" s="14">
        <v>25</v>
      </c>
      <c r="O123" s="13" t="s">
        <v>28</v>
      </c>
      <c r="P123" s="13"/>
      <c r="Q123" s="13"/>
      <c r="R123" s="13"/>
      <c r="S123" s="13"/>
      <c r="T123" s="6"/>
      <c r="BA123" s="9"/>
    </row>
    <row r="124" spans="2:53" x14ac:dyDescent="0.2">
      <c r="B124" s="13" t="s">
        <v>640</v>
      </c>
      <c r="C124" s="13" t="s">
        <v>28</v>
      </c>
      <c r="D124" s="13">
        <v>26.8</v>
      </c>
      <c r="E124" s="32">
        <v>0</v>
      </c>
      <c r="F124" s="33">
        <v>173</v>
      </c>
      <c r="H124" s="15">
        <v>1.841</v>
      </c>
      <c r="I124" s="15">
        <v>1.827</v>
      </c>
      <c r="J124" s="120">
        <f t="shared" si="6"/>
        <v>1.4000000000000012E-2</v>
      </c>
      <c r="K124" s="121">
        <f t="shared" si="7"/>
        <v>7.5989529562511446</v>
      </c>
      <c r="L124" s="15" t="s">
        <v>22</v>
      </c>
      <c r="M124" s="34">
        <f>VLOOKUP(L124,[1]allgemein!$B$3:$C$13,2,FALSE)</f>
        <v>1</v>
      </c>
      <c r="N124" s="14">
        <v>25</v>
      </c>
      <c r="O124" s="13" t="s">
        <v>28</v>
      </c>
      <c r="P124" s="13"/>
      <c r="Q124" s="13"/>
      <c r="R124" s="13"/>
      <c r="S124" s="13"/>
      <c r="T124" s="6"/>
      <c r="BA124" s="9"/>
    </row>
    <row r="125" spans="2:53" x14ac:dyDescent="0.2">
      <c r="B125" s="13" t="s">
        <v>641</v>
      </c>
      <c r="C125" s="13" t="s">
        <v>28</v>
      </c>
      <c r="D125" s="13">
        <v>26.9</v>
      </c>
      <c r="E125" s="32">
        <v>0</v>
      </c>
      <c r="F125" s="33">
        <v>173</v>
      </c>
      <c r="H125" s="15">
        <v>1.843</v>
      </c>
      <c r="I125" s="15">
        <v>1.83</v>
      </c>
      <c r="J125" s="120">
        <f t="shared" si="6"/>
        <v>1.2999999999999901E-2</v>
      </c>
      <c r="K125" s="121">
        <f t="shared" si="7"/>
        <v>7.6014863628043203</v>
      </c>
      <c r="L125" s="15" t="s">
        <v>22</v>
      </c>
      <c r="M125" s="34">
        <f>VLOOKUP(L125,[1]allgemein!$B$3:$C$13,2,FALSE)</f>
        <v>1</v>
      </c>
      <c r="N125" s="14">
        <v>25</v>
      </c>
      <c r="O125" s="13" t="s">
        <v>28</v>
      </c>
      <c r="P125" s="13"/>
      <c r="Q125" s="13"/>
      <c r="R125" s="13"/>
      <c r="S125" s="13"/>
      <c r="T125" s="6"/>
      <c r="BA125" s="9"/>
    </row>
    <row r="126" spans="2:53" x14ac:dyDescent="0.2">
      <c r="B126" s="13" t="s">
        <v>642</v>
      </c>
      <c r="C126" s="13" t="s">
        <v>28</v>
      </c>
      <c r="D126" s="13">
        <v>26.9</v>
      </c>
      <c r="E126" s="32">
        <v>0</v>
      </c>
      <c r="F126" s="33">
        <v>173</v>
      </c>
      <c r="H126" s="15">
        <v>1.85</v>
      </c>
      <c r="I126" s="15">
        <v>1.841</v>
      </c>
      <c r="J126" s="120">
        <f t="shared" si="6"/>
        <v>9.000000000000119E-3</v>
      </c>
      <c r="K126" s="121">
        <f t="shared" si="7"/>
        <v>7.6014863628043203</v>
      </c>
      <c r="L126" s="15" t="s">
        <v>22</v>
      </c>
      <c r="M126" s="34">
        <f>VLOOKUP(L126,[1]allgemein!$B$3:$C$13,2,FALSE)</f>
        <v>1</v>
      </c>
      <c r="N126" s="14">
        <v>25</v>
      </c>
      <c r="O126" s="13" t="s">
        <v>28</v>
      </c>
      <c r="P126" s="13"/>
      <c r="Q126" s="13"/>
      <c r="R126" s="13"/>
      <c r="S126" s="13"/>
      <c r="T126" s="6"/>
      <c r="BA126" s="9"/>
    </row>
    <row r="127" spans="2:53" x14ac:dyDescent="0.2">
      <c r="B127" s="13" t="s">
        <v>643</v>
      </c>
      <c r="C127" s="13" t="s">
        <v>28</v>
      </c>
      <c r="D127" s="13">
        <v>26.9</v>
      </c>
      <c r="E127" s="32">
        <v>0</v>
      </c>
      <c r="F127" s="33">
        <v>173</v>
      </c>
      <c r="H127" s="15">
        <v>1.84</v>
      </c>
      <c r="I127" s="15">
        <v>1.8280000000000001</v>
      </c>
      <c r="J127" s="120">
        <f t="shared" si="6"/>
        <v>1.2000000000000011E-2</v>
      </c>
      <c r="K127" s="121">
        <f t="shared" si="7"/>
        <v>7.6014863628043203</v>
      </c>
      <c r="L127" s="15" t="s">
        <v>22</v>
      </c>
      <c r="M127" s="34">
        <f>VLOOKUP(L127,[1]allgemein!$B$3:$C$13,2,FALSE)</f>
        <v>1</v>
      </c>
      <c r="N127" s="14">
        <v>25</v>
      </c>
      <c r="O127" s="13" t="s">
        <v>28</v>
      </c>
      <c r="P127" s="13"/>
      <c r="Q127" s="13"/>
      <c r="R127" s="13"/>
      <c r="S127" s="13"/>
      <c r="T127" s="6"/>
      <c r="BA127" s="9"/>
    </row>
    <row r="128" spans="2:53" x14ac:dyDescent="0.2">
      <c r="B128" s="13" t="s">
        <v>692</v>
      </c>
      <c r="C128" s="13" t="s">
        <v>28</v>
      </c>
      <c r="D128" s="13">
        <v>26.9</v>
      </c>
      <c r="E128" s="32">
        <v>0</v>
      </c>
      <c r="F128" s="33">
        <v>173</v>
      </c>
      <c r="H128" s="15">
        <v>1.8340000000000001</v>
      </c>
      <c r="I128" s="15">
        <v>1.8220000000000001</v>
      </c>
      <c r="J128" s="120">
        <f>IF(M128&lt;&gt;"",(H128-I128)/M128,"")</f>
        <v>1.2000000000000011E-2</v>
      </c>
      <c r="K128" s="121">
        <f>(F128*(273.15+D128)/273.15)/(M128*N128)</f>
        <v>7.6014863628043203</v>
      </c>
      <c r="L128" s="15" t="s">
        <v>22</v>
      </c>
      <c r="M128" s="34">
        <f>VLOOKUP(L128,[1]allgemein!$B$3:$C$13,2,FALSE)</f>
        <v>1</v>
      </c>
      <c r="N128" s="14">
        <v>25</v>
      </c>
      <c r="O128" s="13" t="s">
        <v>28</v>
      </c>
      <c r="P128" s="13"/>
      <c r="Q128" s="13"/>
      <c r="R128" s="13"/>
      <c r="S128" s="13"/>
      <c r="T128" s="6"/>
      <c r="BA128" s="9"/>
    </row>
    <row r="129" spans="2:53" x14ac:dyDescent="0.2">
      <c r="B129" s="13" t="s">
        <v>645</v>
      </c>
      <c r="C129" s="13" t="s">
        <v>28</v>
      </c>
      <c r="D129" s="13">
        <v>26.8</v>
      </c>
      <c r="E129" s="32">
        <v>0</v>
      </c>
      <c r="F129" s="33">
        <v>173</v>
      </c>
      <c r="H129" s="15">
        <v>1.845</v>
      </c>
      <c r="I129" s="15">
        <v>1.833</v>
      </c>
      <c r="J129" s="120">
        <f t="shared" si="6"/>
        <v>1.2000000000000011E-2</v>
      </c>
      <c r="K129" s="121">
        <f t="shared" si="7"/>
        <v>7.5989529562511446</v>
      </c>
      <c r="L129" s="15" t="s">
        <v>22</v>
      </c>
      <c r="M129" s="34">
        <f>VLOOKUP(L129,[1]allgemein!$B$3:$C$13,2,FALSE)</f>
        <v>1</v>
      </c>
      <c r="N129" s="14">
        <v>25</v>
      </c>
      <c r="O129" s="13" t="s">
        <v>28</v>
      </c>
      <c r="P129" s="13"/>
      <c r="Q129" s="13"/>
      <c r="R129" s="13"/>
      <c r="S129" s="13"/>
      <c r="T129" s="6"/>
      <c r="BA129" s="9"/>
    </row>
    <row r="130" spans="2:53" x14ac:dyDescent="0.2">
      <c r="B130" s="13" t="s">
        <v>644</v>
      </c>
      <c r="C130" s="13" t="s">
        <v>28</v>
      </c>
      <c r="D130" s="13">
        <v>26.8</v>
      </c>
      <c r="E130" s="32">
        <v>0</v>
      </c>
      <c r="F130" s="33">
        <v>173</v>
      </c>
      <c r="H130" s="15">
        <v>1.8440000000000001</v>
      </c>
      <c r="I130" s="15">
        <v>1.831</v>
      </c>
      <c r="J130" s="120">
        <f t="shared" si="6"/>
        <v>1.3000000000000123E-2</v>
      </c>
      <c r="K130" s="121">
        <f t="shared" si="7"/>
        <v>7.5989529562511446</v>
      </c>
      <c r="L130" s="15" t="s">
        <v>22</v>
      </c>
      <c r="M130" s="34">
        <f>VLOOKUP(L130,[1]allgemein!$B$3:$C$13,2,FALSE)</f>
        <v>1</v>
      </c>
      <c r="N130" s="14">
        <v>25</v>
      </c>
      <c r="O130" s="13" t="s">
        <v>28</v>
      </c>
      <c r="P130" s="13"/>
      <c r="Q130" s="13"/>
      <c r="R130" s="13"/>
      <c r="S130" s="13"/>
      <c r="T130" s="6"/>
      <c r="BA130" s="9"/>
    </row>
    <row r="131" spans="2:53" x14ac:dyDescent="0.2">
      <c r="B131" s="13" t="s">
        <v>704</v>
      </c>
      <c r="C131" s="13" t="s">
        <v>28</v>
      </c>
      <c r="D131" s="13">
        <v>26.9</v>
      </c>
      <c r="E131" s="32">
        <v>0</v>
      </c>
      <c r="F131" s="33">
        <v>173</v>
      </c>
      <c r="H131" s="15">
        <v>1.84</v>
      </c>
      <c r="I131" s="15">
        <v>1.8260000000000001</v>
      </c>
      <c r="J131" s="120">
        <f t="shared" si="6"/>
        <v>1.4000000000000012E-2</v>
      </c>
      <c r="K131" s="121">
        <f t="shared" si="7"/>
        <v>7.6014863628043203</v>
      </c>
      <c r="L131" s="15" t="s">
        <v>22</v>
      </c>
      <c r="M131" s="34">
        <f>VLOOKUP(L131,[1]allgemein!$B$3:$C$13,2,FALSE)</f>
        <v>1</v>
      </c>
      <c r="N131" s="14">
        <v>25</v>
      </c>
      <c r="O131" s="13" t="s">
        <v>691</v>
      </c>
      <c r="P131" s="13"/>
      <c r="Q131" s="67" t="s">
        <v>690</v>
      </c>
      <c r="R131" s="13"/>
      <c r="S131" s="13"/>
      <c r="T131" s="6"/>
      <c r="BA131" s="9"/>
    </row>
    <row r="132" spans="2:53" x14ac:dyDescent="0.2">
      <c r="B132" s="13" t="s">
        <v>647</v>
      </c>
      <c r="C132" s="13">
        <v>501546</v>
      </c>
      <c r="D132" s="13">
        <v>25.5</v>
      </c>
      <c r="E132" s="32">
        <v>3.7</v>
      </c>
      <c r="F132" s="33">
        <v>280</v>
      </c>
      <c r="H132" s="15">
        <v>1.8540000000000001</v>
      </c>
      <c r="I132" s="15">
        <v>1.831</v>
      </c>
      <c r="J132" s="120">
        <f t="shared" si="6"/>
        <v>2.3000000000000131E-2</v>
      </c>
      <c r="K132" s="121">
        <f t="shared" si="7"/>
        <v>7.6534870950027472</v>
      </c>
      <c r="L132" s="15" t="s">
        <v>9</v>
      </c>
      <c r="M132" s="34">
        <f>VLOOKUP(L132,[1]allgemein!$B$3:$C$13,2,FALSE)</f>
        <v>1</v>
      </c>
      <c r="N132" s="14">
        <v>40</v>
      </c>
      <c r="O132" s="13" t="s">
        <v>646</v>
      </c>
      <c r="P132" s="13" t="s">
        <v>683</v>
      </c>
      <c r="Q132" s="67" t="s">
        <v>656</v>
      </c>
      <c r="R132" s="67" t="s">
        <v>655</v>
      </c>
      <c r="S132" s="13"/>
      <c r="T132" s="6"/>
      <c r="BA132" s="9"/>
    </row>
    <row r="133" spans="2:53" x14ac:dyDescent="0.2">
      <c r="B133" s="13"/>
      <c r="C133" s="13" t="s">
        <v>28</v>
      </c>
      <c r="D133" s="13">
        <v>26.4</v>
      </c>
      <c r="E133" s="32">
        <v>0.4</v>
      </c>
      <c r="F133" s="33">
        <v>281</v>
      </c>
      <c r="H133" s="15">
        <v>1.8280000000000001</v>
      </c>
      <c r="I133" s="15">
        <v>1.8140000000000001</v>
      </c>
      <c r="J133" s="120">
        <f t="shared" ref="J133:J144" si="8">IF(M133&lt;&gt;"",(H133-I133)/M133,"")</f>
        <v>1.4000000000000012E-2</v>
      </c>
      <c r="K133" s="121">
        <f t="shared" ref="K133:K144" si="9">(F133*(273.15+D133)/273.15)/(M133*N133)</f>
        <v>7.7039676002196584</v>
      </c>
      <c r="L133" s="15" t="s">
        <v>9</v>
      </c>
      <c r="M133" s="34">
        <f>VLOOKUP(L133,[1]allgemein!$B$3:$C$13,2,FALSE)</f>
        <v>1</v>
      </c>
      <c r="N133" s="14">
        <v>40</v>
      </c>
      <c r="O133" s="13"/>
      <c r="P133" s="13"/>
      <c r="Q133" s="67"/>
      <c r="R133" s="67" t="s">
        <v>680</v>
      </c>
      <c r="S133" s="13"/>
      <c r="T133" s="6"/>
      <c r="BA133" s="9"/>
    </row>
    <row r="134" spans="2:53" x14ac:dyDescent="0.2">
      <c r="B134" s="13" t="s">
        <v>648</v>
      </c>
      <c r="C134" s="13" t="s">
        <v>28</v>
      </c>
      <c r="D134" s="13">
        <v>24.6</v>
      </c>
      <c r="E134" s="32">
        <v>3.8</v>
      </c>
      <c r="F134" s="33">
        <v>280</v>
      </c>
      <c r="H134" s="15">
        <v>1.861</v>
      </c>
      <c r="I134" s="15">
        <v>1.84</v>
      </c>
      <c r="J134" s="120">
        <f t="shared" si="8"/>
        <v>2.0999999999999908E-2</v>
      </c>
      <c r="K134" s="121">
        <f t="shared" si="9"/>
        <v>7.6304228445908846</v>
      </c>
      <c r="L134" s="15" t="s">
        <v>9</v>
      </c>
      <c r="M134" s="34">
        <f>VLOOKUP(L134,[1]allgemein!$B$3:$C$13,2,FALSE)</f>
        <v>1</v>
      </c>
      <c r="N134" s="14">
        <v>40</v>
      </c>
      <c r="O134" s="13" t="s">
        <v>28</v>
      </c>
      <c r="P134" s="13" t="s">
        <v>683</v>
      </c>
      <c r="Q134" s="13" t="s">
        <v>28</v>
      </c>
      <c r="R134" s="67" t="s">
        <v>655</v>
      </c>
      <c r="S134" s="13"/>
      <c r="T134" s="6"/>
      <c r="BA134" s="9"/>
    </row>
    <row r="135" spans="2:53" x14ac:dyDescent="0.2">
      <c r="B135" s="13"/>
      <c r="C135" s="13" t="s">
        <v>28</v>
      </c>
      <c r="D135" s="13">
        <v>26.4</v>
      </c>
      <c r="E135" s="32">
        <v>0.3</v>
      </c>
      <c r="F135" s="33">
        <v>281</v>
      </c>
      <c r="H135" s="15">
        <v>1.8180000000000001</v>
      </c>
      <c r="I135" s="15">
        <v>1.802</v>
      </c>
      <c r="J135" s="120">
        <f t="shared" si="8"/>
        <v>1.6000000000000014E-2</v>
      </c>
      <c r="K135" s="121">
        <f t="shared" si="9"/>
        <v>7.7039676002196584</v>
      </c>
      <c r="L135" s="15" t="s">
        <v>9</v>
      </c>
      <c r="M135" s="34">
        <f>VLOOKUP(L135,[1]allgemein!$B$3:$C$13,2,FALSE)</f>
        <v>1</v>
      </c>
      <c r="N135" s="14">
        <v>40</v>
      </c>
      <c r="O135" s="13"/>
      <c r="P135" s="13"/>
      <c r="Q135" s="13"/>
      <c r="R135" s="67" t="s">
        <v>680</v>
      </c>
      <c r="S135" s="13"/>
      <c r="T135" s="6"/>
      <c r="BA135" s="9"/>
    </row>
    <row r="136" spans="2:53" x14ac:dyDescent="0.2">
      <c r="B136" s="13" t="s">
        <v>649</v>
      </c>
      <c r="C136" s="13" t="s">
        <v>28</v>
      </c>
      <c r="D136" s="13">
        <v>24.5</v>
      </c>
      <c r="E136" s="32">
        <v>3.6</v>
      </c>
      <c r="F136" s="33">
        <v>280</v>
      </c>
      <c r="H136" s="15">
        <v>1.861</v>
      </c>
      <c r="I136" s="15">
        <v>1.841</v>
      </c>
      <c r="J136" s="120">
        <f t="shared" si="8"/>
        <v>2.0000000000000018E-2</v>
      </c>
      <c r="K136" s="121">
        <f t="shared" si="9"/>
        <v>7.6278601501006777</v>
      </c>
      <c r="L136" s="15" t="s">
        <v>9</v>
      </c>
      <c r="M136" s="34">
        <f>VLOOKUP(L136,[1]allgemein!$B$3:$C$13,2,FALSE)</f>
        <v>1</v>
      </c>
      <c r="N136" s="14">
        <v>40</v>
      </c>
      <c r="O136" s="13" t="s">
        <v>28</v>
      </c>
      <c r="P136" s="13" t="s">
        <v>683</v>
      </c>
      <c r="Q136" s="13" t="s">
        <v>28</v>
      </c>
      <c r="R136" s="67" t="s">
        <v>655</v>
      </c>
      <c r="S136" s="13"/>
      <c r="T136" s="6"/>
      <c r="BA136" s="9"/>
    </row>
    <row r="137" spans="2:53" x14ac:dyDescent="0.2">
      <c r="B137" s="13"/>
      <c r="C137" s="13" t="s">
        <v>28</v>
      </c>
      <c r="D137" s="13">
        <v>26.3</v>
      </c>
      <c r="E137" s="32">
        <v>0.3</v>
      </c>
      <c r="F137" s="33">
        <v>281</v>
      </c>
      <c r="H137" s="15">
        <v>1.8180000000000001</v>
      </c>
      <c r="I137" s="15">
        <v>1.8029999999999999</v>
      </c>
      <c r="J137" s="120">
        <f t="shared" si="8"/>
        <v>1.5000000000000124E-2</v>
      </c>
      <c r="K137" s="121">
        <f t="shared" si="9"/>
        <v>7.7013957532491304</v>
      </c>
      <c r="L137" s="15" t="s">
        <v>9</v>
      </c>
      <c r="M137" s="34">
        <f>VLOOKUP(L137,[1]allgemein!$B$3:$C$13,2,FALSE)</f>
        <v>1</v>
      </c>
      <c r="N137" s="14">
        <v>40</v>
      </c>
      <c r="O137" s="13"/>
      <c r="P137" s="13"/>
      <c r="Q137" s="13"/>
      <c r="R137" s="67" t="s">
        <v>680</v>
      </c>
      <c r="S137" s="13"/>
      <c r="T137" s="6"/>
      <c r="BA137" s="9"/>
    </row>
    <row r="138" spans="2:53" x14ac:dyDescent="0.2">
      <c r="B138" s="13" t="s">
        <v>650</v>
      </c>
      <c r="C138" s="13" t="s">
        <v>28</v>
      </c>
      <c r="D138" s="13">
        <v>23.7</v>
      </c>
      <c r="E138" s="32">
        <v>2.7</v>
      </c>
      <c r="F138" s="33">
        <v>280</v>
      </c>
      <c r="H138" s="15">
        <v>1.857</v>
      </c>
      <c r="I138" s="15">
        <v>1.835</v>
      </c>
      <c r="J138" s="120">
        <f t="shared" si="8"/>
        <v>2.200000000000002E-2</v>
      </c>
      <c r="K138" s="121">
        <f t="shared" si="9"/>
        <v>7.6073585941790212</v>
      </c>
      <c r="L138" s="15" t="s">
        <v>9</v>
      </c>
      <c r="M138" s="34">
        <f>VLOOKUP(L138,[1]allgemein!$B$3:$C$13,2,FALSE)</f>
        <v>1</v>
      </c>
      <c r="N138" s="14">
        <v>40</v>
      </c>
      <c r="O138" s="13" t="s">
        <v>28</v>
      </c>
      <c r="P138" s="13" t="s">
        <v>683</v>
      </c>
      <c r="Q138" s="13" t="s">
        <v>28</v>
      </c>
      <c r="R138" s="67" t="s">
        <v>655</v>
      </c>
      <c r="S138" s="13"/>
      <c r="T138" s="6"/>
      <c r="BA138" s="9"/>
    </row>
    <row r="139" spans="2:53" x14ac:dyDescent="0.2">
      <c r="B139" s="13"/>
      <c r="C139" s="13" t="s">
        <v>28</v>
      </c>
      <c r="D139" s="13">
        <v>26.2</v>
      </c>
      <c r="E139" s="32">
        <v>0.3</v>
      </c>
      <c r="F139" s="33">
        <v>281</v>
      </c>
      <c r="H139" s="15">
        <v>1.8240000000000001</v>
      </c>
      <c r="I139" s="15">
        <v>1.8120000000000001</v>
      </c>
      <c r="J139" s="120">
        <f t="shared" si="8"/>
        <v>1.2000000000000011E-2</v>
      </c>
      <c r="K139" s="121">
        <f t="shared" si="9"/>
        <v>7.6988239062786006</v>
      </c>
      <c r="L139" s="15" t="s">
        <v>9</v>
      </c>
      <c r="M139" s="34">
        <f>VLOOKUP(L139,[1]allgemein!$B$3:$C$13,2,FALSE)</f>
        <v>1</v>
      </c>
      <c r="N139" s="14">
        <v>40</v>
      </c>
      <c r="O139" s="13"/>
      <c r="P139" s="13"/>
      <c r="R139" s="13" t="s">
        <v>301</v>
      </c>
      <c r="S139" s="13"/>
      <c r="T139" s="6"/>
      <c r="BA139" s="9"/>
    </row>
    <row r="140" spans="2:53" x14ac:dyDescent="0.2">
      <c r="B140" s="13" t="s">
        <v>651</v>
      </c>
      <c r="C140" s="13" t="s">
        <v>28</v>
      </c>
      <c r="D140" s="13">
        <v>26.2</v>
      </c>
      <c r="E140" s="32">
        <v>0.2</v>
      </c>
      <c r="F140" s="33">
        <v>281</v>
      </c>
      <c r="H140" s="15">
        <v>1.82</v>
      </c>
      <c r="I140" s="15">
        <v>1.802</v>
      </c>
      <c r="J140" s="120">
        <f t="shared" si="8"/>
        <v>1.8000000000000016E-2</v>
      </c>
      <c r="K140" s="121">
        <f t="shared" si="9"/>
        <v>7.6988239062786006</v>
      </c>
      <c r="L140" s="15" t="s">
        <v>9</v>
      </c>
      <c r="M140" s="34">
        <f>VLOOKUP(L140,[1]allgemein!$B$3:$C$13,2,FALSE)</f>
        <v>1</v>
      </c>
      <c r="N140" s="14">
        <v>40</v>
      </c>
      <c r="O140" s="13" t="s">
        <v>28</v>
      </c>
      <c r="P140" s="13"/>
      <c r="Q140" s="67" t="s">
        <v>635</v>
      </c>
      <c r="R140" s="13"/>
      <c r="S140" s="13"/>
      <c r="T140" s="6"/>
      <c r="BA140" s="9"/>
    </row>
    <row r="141" spans="2:53" x14ac:dyDescent="0.2">
      <c r="B141" s="13" t="s">
        <v>652</v>
      </c>
      <c r="C141" s="13" t="s">
        <v>28</v>
      </c>
      <c r="D141" s="13">
        <v>26.1</v>
      </c>
      <c r="E141" s="32">
        <v>0.3</v>
      </c>
      <c r="F141" s="33">
        <v>281</v>
      </c>
      <c r="H141" s="15">
        <v>1.8109999999999999</v>
      </c>
      <c r="I141" s="15">
        <v>1.7949999999999999</v>
      </c>
      <c r="J141" s="120">
        <f t="shared" si="8"/>
        <v>1.6000000000000014E-2</v>
      </c>
      <c r="K141" s="121">
        <f t="shared" si="9"/>
        <v>7.6962520593080725</v>
      </c>
      <c r="L141" s="15" t="s">
        <v>9</v>
      </c>
      <c r="M141" s="34">
        <f>VLOOKUP(L141,[1]allgemein!$B$3:$C$13,2,FALSE)</f>
        <v>1</v>
      </c>
      <c r="N141" s="14">
        <v>40</v>
      </c>
      <c r="O141" s="13" t="s">
        <v>28</v>
      </c>
      <c r="P141" s="13"/>
      <c r="Q141" s="13" t="s">
        <v>28</v>
      </c>
      <c r="R141" s="13"/>
      <c r="S141" s="13"/>
      <c r="T141" s="6"/>
      <c r="BA141" s="9"/>
    </row>
    <row r="142" spans="2:53" x14ac:dyDescent="0.2">
      <c r="B142" s="13" t="s">
        <v>653</v>
      </c>
      <c r="C142" s="13" t="s">
        <v>28</v>
      </c>
      <c r="D142" s="13">
        <v>25.9</v>
      </c>
      <c r="E142" s="32">
        <v>0.3</v>
      </c>
      <c r="F142" s="33">
        <v>281</v>
      </c>
      <c r="H142" s="15">
        <v>1.823</v>
      </c>
      <c r="I142" s="15">
        <v>1.806</v>
      </c>
      <c r="J142" s="120">
        <f t="shared" si="8"/>
        <v>1.6999999999999904E-2</v>
      </c>
      <c r="K142" s="121">
        <f t="shared" si="9"/>
        <v>7.6911083653670147</v>
      </c>
      <c r="L142" s="15" t="s">
        <v>9</v>
      </c>
      <c r="M142" s="34">
        <f>VLOOKUP(L142,[1]allgemein!$B$3:$C$13,2,FALSE)</f>
        <v>1</v>
      </c>
      <c r="N142" s="14">
        <v>40</v>
      </c>
      <c r="O142" s="13" t="s">
        <v>28</v>
      </c>
      <c r="P142" s="13"/>
      <c r="Q142" s="13" t="s">
        <v>28</v>
      </c>
      <c r="R142" s="13"/>
      <c r="S142" s="13"/>
      <c r="T142" s="6"/>
      <c r="BA142" s="9"/>
    </row>
    <row r="143" spans="2:53" x14ac:dyDescent="0.2">
      <c r="B143" s="13" t="s">
        <v>654</v>
      </c>
      <c r="C143" s="13" t="s">
        <v>28</v>
      </c>
      <c r="D143" s="13">
        <v>25.8</v>
      </c>
      <c r="E143" s="32">
        <v>0.2</v>
      </c>
      <c r="F143" s="33">
        <v>281</v>
      </c>
      <c r="H143" s="15">
        <v>1.8109999999999999</v>
      </c>
      <c r="I143" s="15">
        <v>1.798</v>
      </c>
      <c r="J143" s="120">
        <f t="shared" si="8"/>
        <v>1.2999999999999901E-2</v>
      </c>
      <c r="K143" s="121">
        <f t="shared" si="9"/>
        <v>7.6885365183964867</v>
      </c>
      <c r="L143" s="15" t="s">
        <v>9</v>
      </c>
      <c r="M143" s="34">
        <f>VLOOKUP(L143,[1]allgemein!$B$3:$C$13,2,FALSE)</f>
        <v>1</v>
      </c>
      <c r="N143" s="14">
        <v>40</v>
      </c>
      <c r="O143" s="13" t="s">
        <v>28</v>
      </c>
      <c r="P143" s="13"/>
      <c r="Q143" s="13" t="s">
        <v>28</v>
      </c>
      <c r="R143" s="13"/>
      <c r="S143" s="13"/>
      <c r="T143" s="6"/>
      <c r="BA143" s="9"/>
    </row>
    <row r="144" spans="2:53" x14ac:dyDescent="0.2">
      <c r="B144" s="13" t="s">
        <v>658</v>
      </c>
      <c r="C144" s="13" t="s">
        <v>28</v>
      </c>
      <c r="D144" s="13">
        <v>25.3</v>
      </c>
      <c r="E144" s="32">
        <v>0.5</v>
      </c>
      <c r="F144" s="33">
        <v>856</v>
      </c>
      <c r="G144" s="40">
        <v>1.82</v>
      </c>
      <c r="H144" s="15">
        <v>5.4589999999999996</v>
      </c>
      <c r="I144" s="15">
        <v>5.4130000000000003</v>
      </c>
      <c r="J144" s="120">
        <f t="shared" si="8"/>
        <v>1.5333333333333124E-2</v>
      </c>
      <c r="K144" s="121">
        <f t="shared" si="9"/>
        <v>7.7940447861370439</v>
      </c>
      <c r="L144" s="15" t="s">
        <v>10</v>
      </c>
      <c r="M144" s="34">
        <f>VLOOKUP(L144,[1]allgemein!$B$3:$C$13,2,FALSE)</f>
        <v>3</v>
      </c>
      <c r="N144" s="14">
        <v>40</v>
      </c>
      <c r="O144" s="13" t="s">
        <v>657</v>
      </c>
      <c r="P144" s="13"/>
      <c r="Q144" s="13" t="s">
        <v>28</v>
      </c>
      <c r="R144" s="13"/>
      <c r="S144" s="13"/>
      <c r="T144" s="6"/>
      <c r="BA144" s="9"/>
    </row>
    <row r="145" spans="2:53" x14ac:dyDescent="0.2">
      <c r="B145" s="13"/>
      <c r="C145" s="13" t="s">
        <v>28</v>
      </c>
      <c r="D145" s="13"/>
      <c r="E145" s="32"/>
      <c r="F145" s="33"/>
      <c r="G145" s="40">
        <v>1.821</v>
      </c>
      <c r="H145" s="15"/>
      <c r="I145" s="15"/>
      <c r="J145" s="120"/>
      <c r="K145" s="121"/>
      <c r="L145" s="15"/>
      <c r="M145" s="34"/>
      <c r="N145" s="14"/>
      <c r="O145" s="13"/>
      <c r="P145" s="13"/>
      <c r="Q145" s="13" t="s">
        <v>28</v>
      </c>
      <c r="R145" s="13"/>
      <c r="S145" s="13"/>
      <c r="T145" s="6"/>
      <c r="BA145" s="9"/>
    </row>
    <row r="146" spans="2:53" x14ac:dyDescent="0.2">
      <c r="B146" s="13"/>
      <c r="C146" s="13" t="s">
        <v>28</v>
      </c>
      <c r="D146" s="13"/>
      <c r="E146" s="32"/>
      <c r="F146" s="33"/>
      <c r="G146" s="40">
        <v>1.8180000000000001</v>
      </c>
      <c r="H146" s="15"/>
      <c r="I146" s="15"/>
      <c r="J146" s="120"/>
      <c r="K146" s="121"/>
      <c r="L146" s="15"/>
      <c r="M146" s="34"/>
      <c r="N146" s="14"/>
      <c r="O146" s="13"/>
      <c r="P146" s="13"/>
      <c r="Q146" s="13" t="s">
        <v>28</v>
      </c>
      <c r="R146" s="13"/>
      <c r="S146" s="13"/>
      <c r="T146" s="6"/>
      <c r="BA146" s="9"/>
    </row>
    <row r="147" spans="2:53" x14ac:dyDescent="0.2">
      <c r="B147" s="13" t="s">
        <v>659</v>
      </c>
      <c r="C147" s="13" t="s">
        <v>28</v>
      </c>
      <c r="D147" s="13">
        <v>24.9</v>
      </c>
      <c r="E147" s="32">
        <v>0.5</v>
      </c>
      <c r="F147" s="33">
        <v>856</v>
      </c>
      <c r="G147" s="40">
        <v>1.823</v>
      </c>
      <c r="H147" s="15">
        <v>5.4720000000000004</v>
      </c>
      <c r="I147" s="15">
        <v>5.4279999999999999</v>
      </c>
      <c r="J147" s="120">
        <f>IF(M147&lt;&gt;"",(H147-I147)/M147,"")</f>
        <v>1.4666666666666828E-2</v>
      </c>
      <c r="K147" s="121">
        <f>(F147*(273.15+D147)/273.15)/(M147*N147)</f>
        <v>7.7835987552626751</v>
      </c>
      <c r="L147" s="15" t="s">
        <v>10</v>
      </c>
      <c r="M147" s="34">
        <f>VLOOKUP(L147,[1]allgemein!$B$3:$C$13,2,FALSE)</f>
        <v>3</v>
      </c>
      <c r="N147" s="14">
        <v>40</v>
      </c>
      <c r="O147" s="13" t="s">
        <v>28</v>
      </c>
      <c r="P147" s="13"/>
      <c r="Q147" s="13" t="s">
        <v>28</v>
      </c>
      <c r="R147" s="13"/>
      <c r="S147" s="13"/>
      <c r="T147" s="6"/>
      <c r="BA147" s="9"/>
    </row>
    <row r="148" spans="2:53" x14ac:dyDescent="0.2">
      <c r="B148" s="13"/>
      <c r="C148" s="13" t="s">
        <v>28</v>
      </c>
      <c r="D148" s="13"/>
      <c r="E148" s="32"/>
      <c r="F148" s="33"/>
      <c r="G148" s="40">
        <v>1.825</v>
      </c>
      <c r="H148" s="15"/>
      <c r="I148" s="15"/>
      <c r="J148" s="120"/>
      <c r="K148" s="121"/>
      <c r="L148" s="15"/>
      <c r="M148" s="34"/>
      <c r="N148" s="14"/>
      <c r="O148" s="13"/>
      <c r="P148" s="13"/>
      <c r="Q148" s="13" t="s">
        <v>28</v>
      </c>
      <c r="R148" s="13"/>
      <c r="S148" s="13"/>
      <c r="T148" s="6"/>
      <c r="BA148" s="9"/>
    </row>
    <row r="149" spans="2:53" x14ac:dyDescent="0.2">
      <c r="B149" s="13"/>
      <c r="C149" s="13" t="s">
        <v>28</v>
      </c>
      <c r="D149" s="13"/>
      <c r="E149" s="32"/>
      <c r="F149" s="33"/>
      <c r="G149" s="40">
        <v>1.8240000000000001</v>
      </c>
      <c r="H149" s="15"/>
      <c r="I149" s="15"/>
      <c r="J149" s="120"/>
      <c r="K149" s="121"/>
      <c r="L149" s="15"/>
      <c r="M149" s="34"/>
      <c r="N149" s="14"/>
      <c r="O149" s="13"/>
      <c r="P149" s="13"/>
      <c r="Q149" s="13" t="s">
        <v>28</v>
      </c>
      <c r="R149" s="13"/>
      <c r="S149" s="13"/>
      <c r="T149" s="6"/>
      <c r="BA149" s="9"/>
    </row>
    <row r="150" spans="2:53" x14ac:dyDescent="0.2">
      <c r="B150" s="13" t="s">
        <v>660</v>
      </c>
      <c r="C150" s="13" t="s">
        <v>28</v>
      </c>
      <c r="D150" s="13">
        <v>24.5</v>
      </c>
      <c r="E150" s="32">
        <v>0.2</v>
      </c>
      <c r="F150" s="33">
        <v>856</v>
      </c>
      <c r="G150" s="40">
        <v>1.8220000000000001</v>
      </c>
      <c r="H150" s="15">
        <v>5.4580000000000002</v>
      </c>
      <c r="I150" s="15">
        <v>5.4119999999999999</v>
      </c>
      <c r="J150" s="120">
        <f>IF(M150&lt;&gt;"",(H150-I150)/M150,"")</f>
        <v>1.5333333333333421E-2</v>
      </c>
      <c r="K150" s="121">
        <f>(F150*(273.15+D150)/273.15)/(M150*N150)</f>
        <v>7.7731527243883098</v>
      </c>
      <c r="L150" s="15" t="s">
        <v>10</v>
      </c>
      <c r="M150" s="34">
        <f>VLOOKUP(L150,[1]allgemein!$B$3:$C$13,2,FALSE)</f>
        <v>3</v>
      </c>
      <c r="N150" s="14">
        <v>40</v>
      </c>
      <c r="O150" s="13" t="s">
        <v>28</v>
      </c>
      <c r="P150" s="13"/>
      <c r="Q150" s="13" t="s">
        <v>28</v>
      </c>
      <c r="R150" s="13"/>
      <c r="S150" s="13"/>
      <c r="T150" s="6"/>
      <c r="BA150" s="9"/>
    </row>
    <row r="151" spans="2:53" x14ac:dyDescent="0.2">
      <c r="B151" s="13"/>
      <c r="C151" s="13" t="s">
        <v>28</v>
      </c>
      <c r="D151" s="13"/>
      <c r="E151" s="32"/>
      <c r="F151" s="33"/>
      <c r="G151" s="40">
        <v>1.8140000000000001</v>
      </c>
      <c r="H151" s="15"/>
      <c r="I151" s="15"/>
      <c r="J151" s="120"/>
      <c r="K151" s="121"/>
      <c r="L151" s="15"/>
      <c r="M151" s="34"/>
      <c r="N151" s="14"/>
      <c r="O151" s="13"/>
      <c r="P151" s="13"/>
      <c r="Q151" s="13" t="s">
        <v>28</v>
      </c>
      <c r="R151" s="13"/>
      <c r="S151" s="13"/>
      <c r="T151" s="6"/>
      <c r="BA151" s="9"/>
    </row>
    <row r="152" spans="2:53" x14ac:dyDescent="0.2">
      <c r="B152" s="13"/>
      <c r="C152" s="13" t="s">
        <v>28</v>
      </c>
      <c r="D152" s="13"/>
      <c r="E152" s="32"/>
      <c r="F152" s="33"/>
      <c r="G152" s="40">
        <v>1.8220000000000001</v>
      </c>
      <c r="H152" s="15"/>
      <c r="I152" s="15"/>
      <c r="J152" s="120"/>
      <c r="K152" s="121"/>
      <c r="L152" s="15"/>
      <c r="M152" s="34"/>
      <c r="N152" s="14"/>
      <c r="O152" s="13"/>
      <c r="P152" s="13"/>
      <c r="Q152" s="13" t="s">
        <v>28</v>
      </c>
      <c r="R152" s="13"/>
      <c r="S152" s="13"/>
      <c r="T152" s="6"/>
      <c r="BA152" s="9"/>
    </row>
    <row r="153" spans="2:53" x14ac:dyDescent="0.2">
      <c r="B153" s="13" t="s">
        <v>661</v>
      </c>
      <c r="C153" s="13" t="s">
        <v>28</v>
      </c>
      <c r="D153" s="13">
        <v>26.4</v>
      </c>
      <c r="E153" s="32">
        <v>0.3</v>
      </c>
      <c r="F153" s="33">
        <v>281</v>
      </c>
      <c r="G153" s="40" t="s">
        <v>669</v>
      </c>
      <c r="H153" s="15">
        <v>1.851</v>
      </c>
      <c r="I153" s="15">
        <v>1.8360000000000001</v>
      </c>
      <c r="J153" s="120">
        <f t="shared" ref="J153:J170" si="10">IF(M153&lt;&gt;"",(H153-I153)/M153,"")</f>
        <v>1.4999999999999902E-2</v>
      </c>
      <c r="K153" s="121">
        <f t="shared" ref="K153:K170" si="11">(F153*(273.15+D153)/273.15)/(M153*N153)</f>
        <v>7.7039676002196584</v>
      </c>
      <c r="L153" s="15" t="s">
        <v>9</v>
      </c>
      <c r="M153" s="34">
        <f>VLOOKUP(L153,[1]allgemein!$B$3:$C$13,2,FALSE)</f>
        <v>1</v>
      </c>
      <c r="N153" s="14">
        <v>40</v>
      </c>
      <c r="O153" s="13" t="s">
        <v>677</v>
      </c>
      <c r="P153" s="13"/>
      <c r="Q153" s="13" t="s">
        <v>28</v>
      </c>
      <c r="R153" s="13"/>
      <c r="S153" s="13"/>
      <c r="T153" s="6"/>
      <c r="BA153" s="9"/>
    </row>
    <row r="154" spans="2:53" x14ac:dyDescent="0.2">
      <c r="B154" s="13" t="s">
        <v>662</v>
      </c>
      <c r="C154" s="13" t="s">
        <v>28</v>
      </c>
      <c r="D154" s="13">
        <v>26.3</v>
      </c>
      <c r="E154" s="32">
        <v>0.3</v>
      </c>
      <c r="F154" s="33">
        <v>281</v>
      </c>
      <c r="H154" s="15">
        <v>1.84</v>
      </c>
      <c r="I154" s="15">
        <v>1.8260000000000001</v>
      </c>
      <c r="J154" s="120">
        <f t="shared" si="10"/>
        <v>1.4000000000000012E-2</v>
      </c>
      <c r="K154" s="121">
        <f t="shared" si="11"/>
        <v>7.7013957532491304</v>
      </c>
      <c r="L154" s="15" t="s">
        <v>9</v>
      </c>
      <c r="M154" s="34">
        <f>VLOOKUP(L154,[1]allgemein!$B$3:$C$13,2,FALSE)</f>
        <v>1</v>
      </c>
      <c r="N154" s="14">
        <v>40</v>
      </c>
      <c r="O154" s="13" t="s">
        <v>28</v>
      </c>
      <c r="P154" s="13"/>
      <c r="Q154" s="67" t="s">
        <v>678</v>
      </c>
      <c r="R154" s="13"/>
      <c r="S154" s="13"/>
      <c r="T154" s="6"/>
      <c r="BA154" s="9"/>
    </row>
    <row r="155" spans="2:53" x14ac:dyDescent="0.2">
      <c r="B155" s="13" t="s">
        <v>663</v>
      </c>
      <c r="C155" s="13" t="s">
        <v>28</v>
      </c>
      <c r="D155" s="13">
        <v>26.2</v>
      </c>
      <c r="E155" s="32">
        <v>0.8</v>
      </c>
      <c r="F155" s="33">
        <v>281</v>
      </c>
      <c r="H155" s="15">
        <v>1.847</v>
      </c>
      <c r="I155" s="15">
        <v>1.8360000000000001</v>
      </c>
      <c r="J155" s="120">
        <f t="shared" si="10"/>
        <v>1.0999999999999899E-2</v>
      </c>
      <c r="K155" s="121">
        <f t="shared" si="11"/>
        <v>7.6988239062786006</v>
      </c>
      <c r="L155" s="15" t="s">
        <v>9</v>
      </c>
      <c r="M155" s="34">
        <f>VLOOKUP(L155,[1]allgemein!$B$3:$C$13,2,FALSE)</f>
        <v>1</v>
      </c>
      <c r="N155" s="14">
        <v>40</v>
      </c>
      <c r="O155" s="13" t="s">
        <v>28</v>
      </c>
      <c r="P155" s="13"/>
      <c r="Q155" s="143" t="s">
        <v>679</v>
      </c>
      <c r="R155" s="13"/>
      <c r="S155" s="13"/>
      <c r="T155" s="6"/>
      <c r="BA155" s="9"/>
    </row>
    <row r="156" spans="2:53" x14ac:dyDescent="0.2">
      <c r="B156" s="13" t="s">
        <v>664</v>
      </c>
      <c r="C156" s="13">
        <v>503927</v>
      </c>
      <c r="D156" s="13">
        <v>26.1</v>
      </c>
      <c r="E156" s="32">
        <v>0.1</v>
      </c>
      <c r="F156" s="33">
        <v>282</v>
      </c>
      <c r="H156" s="15">
        <v>1.8420000000000001</v>
      </c>
      <c r="I156" s="15">
        <v>1.8260000000000001</v>
      </c>
      <c r="J156" s="120">
        <f t="shared" si="10"/>
        <v>1.6000000000000014E-2</v>
      </c>
      <c r="K156" s="121">
        <f t="shared" si="11"/>
        <v>7.7236408566721595</v>
      </c>
      <c r="L156" s="15" t="s">
        <v>9</v>
      </c>
      <c r="M156" s="34">
        <f>VLOOKUP(L156,[1]allgemein!$B$3:$C$13,2,FALSE)</f>
        <v>1</v>
      </c>
      <c r="N156" s="14">
        <v>40</v>
      </c>
      <c r="O156" s="13" t="s">
        <v>28</v>
      </c>
      <c r="P156" s="13"/>
      <c r="Q156" s="13"/>
      <c r="R156" s="13"/>
      <c r="S156" s="13"/>
      <c r="T156" s="6"/>
      <c r="BA156" s="9"/>
    </row>
    <row r="157" spans="2:53" x14ac:dyDescent="0.2">
      <c r="B157" s="13" t="s">
        <v>665</v>
      </c>
      <c r="C157" s="13" t="s">
        <v>28</v>
      </c>
      <c r="D157" s="13">
        <v>26</v>
      </c>
      <c r="E157" s="32">
        <v>0.1</v>
      </c>
      <c r="F157" s="33">
        <v>281</v>
      </c>
      <c r="H157" s="15">
        <v>1.8939999999999999</v>
      </c>
      <c r="I157" s="15">
        <v>1.8759999999999999</v>
      </c>
      <c r="J157" s="120">
        <f t="shared" si="10"/>
        <v>1.8000000000000016E-2</v>
      </c>
      <c r="K157" s="121">
        <f t="shared" si="11"/>
        <v>7.6936802123375427</v>
      </c>
      <c r="L157" s="15" t="s">
        <v>9</v>
      </c>
      <c r="M157" s="34">
        <f>VLOOKUP(L157,[1]allgemein!$B$3:$C$13,2,FALSE)</f>
        <v>1</v>
      </c>
      <c r="N157" s="14">
        <v>40</v>
      </c>
      <c r="O157" s="13" t="s">
        <v>28</v>
      </c>
      <c r="P157" s="13"/>
      <c r="Q157" s="13"/>
      <c r="R157" s="13"/>
      <c r="S157" s="13"/>
      <c r="T157" s="6"/>
      <c r="BA157" s="9"/>
    </row>
    <row r="158" spans="2:53" x14ac:dyDescent="0.2">
      <c r="B158" s="13" t="s">
        <v>666</v>
      </c>
      <c r="C158" s="13" t="s">
        <v>28</v>
      </c>
      <c r="D158" s="13">
        <v>25.9</v>
      </c>
      <c r="E158" s="32">
        <v>0.1</v>
      </c>
      <c r="F158" s="33">
        <v>281</v>
      </c>
      <c r="H158" s="15">
        <v>1.889</v>
      </c>
      <c r="I158" s="15">
        <v>1.87</v>
      </c>
      <c r="J158" s="120">
        <f t="shared" si="10"/>
        <v>1.8999999999999906E-2</v>
      </c>
      <c r="K158" s="121">
        <f t="shared" si="11"/>
        <v>7.6911083653670147</v>
      </c>
      <c r="L158" s="15" t="s">
        <v>9</v>
      </c>
      <c r="M158" s="34">
        <f>VLOOKUP(L158,[1]allgemein!$B$3:$C$13,2,FALSE)</f>
        <v>1</v>
      </c>
      <c r="N158" s="14">
        <v>40</v>
      </c>
      <c r="O158" s="13" t="s">
        <v>28</v>
      </c>
      <c r="P158" s="13"/>
      <c r="Q158" s="13"/>
      <c r="R158" s="13"/>
      <c r="S158" s="13"/>
      <c r="T158" s="6"/>
      <c r="BA158" s="9"/>
    </row>
    <row r="159" spans="2:53" x14ac:dyDescent="0.2">
      <c r="B159" s="13" t="s">
        <v>667</v>
      </c>
      <c r="C159" s="13" t="s">
        <v>28</v>
      </c>
      <c r="D159" s="13">
        <v>25.9</v>
      </c>
      <c r="E159" s="32">
        <v>0.4</v>
      </c>
      <c r="F159" s="33">
        <v>281</v>
      </c>
      <c r="H159" s="15">
        <v>1.893</v>
      </c>
      <c r="I159" s="15">
        <v>1.8740000000000001</v>
      </c>
      <c r="J159" s="120">
        <f t="shared" si="10"/>
        <v>1.8999999999999906E-2</v>
      </c>
      <c r="K159" s="121">
        <f t="shared" si="11"/>
        <v>7.6911083653670147</v>
      </c>
      <c r="L159" s="15" t="s">
        <v>9</v>
      </c>
      <c r="M159" s="34">
        <f>VLOOKUP(L159,[1]allgemein!$B$3:$C$13,2,FALSE)</f>
        <v>1</v>
      </c>
      <c r="N159" s="14">
        <v>40</v>
      </c>
      <c r="O159" s="13" t="s">
        <v>28</v>
      </c>
      <c r="P159" s="13"/>
      <c r="Q159" s="13"/>
      <c r="R159" s="13"/>
      <c r="S159" s="13"/>
      <c r="T159" s="6"/>
      <c r="BA159" s="9"/>
    </row>
    <row r="160" spans="2:53" x14ac:dyDescent="0.2">
      <c r="B160" s="13" t="s">
        <v>669</v>
      </c>
      <c r="C160" s="13" t="s">
        <v>28</v>
      </c>
      <c r="D160" s="13">
        <v>26.1</v>
      </c>
      <c r="E160" s="32">
        <v>0.3</v>
      </c>
      <c r="F160" s="33">
        <v>281</v>
      </c>
      <c r="H160" s="15">
        <v>1.8979999999999999</v>
      </c>
      <c r="I160" s="15">
        <v>1.8819999999999999</v>
      </c>
      <c r="J160" s="120">
        <f t="shared" si="10"/>
        <v>1.6000000000000014E-2</v>
      </c>
      <c r="K160" s="121">
        <f t="shared" si="11"/>
        <v>7.6962520593080725</v>
      </c>
      <c r="L160" s="15" t="s">
        <v>9</v>
      </c>
      <c r="M160" s="34">
        <f>VLOOKUP(L160,[1]allgemein!$B$3:$C$13,2,FALSE)</f>
        <v>1</v>
      </c>
      <c r="N160" s="14">
        <v>40</v>
      </c>
      <c r="O160" s="13" t="s">
        <v>28</v>
      </c>
      <c r="P160" s="13"/>
      <c r="Q160" s="13"/>
      <c r="R160" s="13"/>
      <c r="S160" s="13"/>
      <c r="T160" s="6"/>
      <c r="BA160" s="9"/>
    </row>
    <row r="161" spans="2:53" x14ac:dyDescent="0.2">
      <c r="B161" s="13" t="s">
        <v>28</v>
      </c>
      <c r="C161" s="13">
        <v>500951</v>
      </c>
      <c r="D161" s="13">
        <v>25.6</v>
      </c>
      <c r="E161" s="32">
        <v>3.1</v>
      </c>
      <c r="F161" s="33">
        <v>281</v>
      </c>
      <c r="H161" s="15">
        <v>1.845</v>
      </c>
      <c r="I161" s="15">
        <v>1.8220000000000001</v>
      </c>
      <c r="J161" s="120">
        <f>IF(M161&lt;&gt;"",(H161-I161)/M161,"")</f>
        <v>2.2999999999999909E-2</v>
      </c>
      <c r="K161" s="121">
        <f>(F161*(273.15+D161)/273.15)/(M161*N161)</f>
        <v>7.6833928244554288</v>
      </c>
      <c r="L161" s="15" t="s">
        <v>9</v>
      </c>
      <c r="M161" s="34">
        <f>VLOOKUP(L161,[1]allgemein!$B$3:$C$13,2,FALSE)</f>
        <v>1</v>
      </c>
      <c r="N161" s="14">
        <v>40</v>
      </c>
      <c r="O161" s="13" t="s">
        <v>28</v>
      </c>
      <c r="P161" s="13"/>
      <c r="Q161" s="67" t="s">
        <v>684</v>
      </c>
      <c r="R161" s="13"/>
      <c r="S161" s="13"/>
      <c r="T161" s="6"/>
      <c r="BA161" s="9"/>
    </row>
    <row r="162" spans="2:53" x14ac:dyDescent="0.2">
      <c r="B162" s="13" t="s">
        <v>670</v>
      </c>
      <c r="C162" s="13">
        <v>503927</v>
      </c>
      <c r="D162" s="13">
        <v>26.3</v>
      </c>
      <c r="E162" s="32">
        <v>0.3</v>
      </c>
      <c r="F162" s="33">
        <v>281</v>
      </c>
      <c r="H162" s="15">
        <v>1.8859999999999999</v>
      </c>
      <c r="I162" s="15">
        <v>1.87</v>
      </c>
      <c r="J162" s="120">
        <f t="shared" si="10"/>
        <v>1.5999999999999792E-2</v>
      </c>
      <c r="K162" s="121">
        <f t="shared" si="11"/>
        <v>7.7013957532491304</v>
      </c>
      <c r="L162" s="15" t="s">
        <v>9</v>
      </c>
      <c r="M162" s="34">
        <f>VLOOKUP(L162,[1]allgemein!$B$3:$C$13,2,FALSE)</f>
        <v>1</v>
      </c>
      <c r="N162" s="14">
        <v>40</v>
      </c>
      <c r="O162" s="13" t="s">
        <v>28</v>
      </c>
      <c r="P162" s="13" t="s">
        <v>683</v>
      </c>
      <c r="Q162" s="13"/>
      <c r="R162" s="13"/>
      <c r="S162" s="13"/>
      <c r="T162" s="6"/>
      <c r="BA162" s="9"/>
    </row>
    <row r="163" spans="2:53" x14ac:dyDescent="0.2">
      <c r="B163" s="13" t="s">
        <v>671</v>
      </c>
      <c r="C163" s="13" t="s">
        <v>28</v>
      </c>
      <c r="D163" s="13">
        <v>26.4</v>
      </c>
      <c r="E163" s="32">
        <v>0.3</v>
      </c>
      <c r="F163" s="33">
        <v>281</v>
      </c>
      <c r="H163" s="15">
        <v>1.891</v>
      </c>
      <c r="I163" s="15">
        <v>1.87</v>
      </c>
      <c r="J163" s="120">
        <f t="shared" si="10"/>
        <v>2.0999999999999908E-2</v>
      </c>
      <c r="K163" s="121">
        <f t="shared" si="11"/>
        <v>7.7039676002196584</v>
      </c>
      <c r="L163" s="15" t="s">
        <v>9</v>
      </c>
      <c r="M163" s="34">
        <f>VLOOKUP(L163,[1]allgemein!$B$3:$C$13,2,FALSE)</f>
        <v>1</v>
      </c>
      <c r="N163" s="14">
        <v>40</v>
      </c>
      <c r="O163" s="13" t="s">
        <v>28</v>
      </c>
      <c r="P163" s="13" t="s">
        <v>683</v>
      </c>
      <c r="Q163" s="13"/>
      <c r="R163" s="13"/>
      <c r="S163" s="13"/>
      <c r="T163" s="6"/>
      <c r="BA163" s="9"/>
    </row>
    <row r="164" spans="2:53" x14ac:dyDescent="0.2">
      <c r="B164" s="13" t="s">
        <v>672</v>
      </c>
      <c r="C164" s="13" t="s">
        <v>28</v>
      </c>
      <c r="D164" s="13">
        <v>26.5</v>
      </c>
      <c r="E164" s="32">
        <v>0.3</v>
      </c>
      <c r="F164" s="33">
        <v>281</v>
      </c>
      <c r="H164" s="15">
        <v>1.885</v>
      </c>
      <c r="I164" s="15">
        <v>1.8680000000000001</v>
      </c>
      <c r="J164" s="120">
        <f t="shared" si="10"/>
        <v>1.6999999999999904E-2</v>
      </c>
      <c r="K164" s="121">
        <f t="shared" si="11"/>
        <v>7.7065394471901882</v>
      </c>
      <c r="L164" s="15" t="s">
        <v>9</v>
      </c>
      <c r="M164" s="34">
        <f>VLOOKUP(L164,[1]allgemein!$B$3:$C$13,2,FALSE)</f>
        <v>1</v>
      </c>
      <c r="N164" s="14">
        <v>40</v>
      </c>
      <c r="O164" s="13" t="s">
        <v>28</v>
      </c>
      <c r="P164" s="13" t="s">
        <v>683</v>
      </c>
      <c r="Q164" s="13"/>
      <c r="R164" s="13"/>
      <c r="S164" s="13"/>
      <c r="T164" s="6"/>
      <c r="BA164" s="9"/>
    </row>
    <row r="165" spans="2:53" x14ac:dyDescent="0.2">
      <c r="B165" s="13" t="s">
        <v>673</v>
      </c>
      <c r="C165" s="13" t="s">
        <v>28</v>
      </c>
      <c r="D165" s="13">
        <v>26.5</v>
      </c>
      <c r="E165" s="32">
        <v>0.4</v>
      </c>
      <c r="F165" s="33">
        <v>281</v>
      </c>
      <c r="H165" s="15">
        <v>1.8779999999999999</v>
      </c>
      <c r="I165" s="15">
        <v>1.861</v>
      </c>
      <c r="J165" s="120">
        <f t="shared" si="10"/>
        <v>1.6999999999999904E-2</v>
      </c>
      <c r="K165" s="121">
        <f t="shared" si="11"/>
        <v>7.7065394471901882</v>
      </c>
      <c r="L165" s="15" t="s">
        <v>9</v>
      </c>
      <c r="M165" s="34">
        <f>VLOOKUP(L165,[1]allgemein!$B$3:$C$13,2,FALSE)</f>
        <v>1</v>
      </c>
      <c r="N165" s="14">
        <v>40</v>
      </c>
      <c r="O165" s="13" t="s">
        <v>28</v>
      </c>
      <c r="P165" s="13" t="s">
        <v>683</v>
      </c>
      <c r="Q165" s="13"/>
      <c r="R165" s="13"/>
      <c r="S165" s="13"/>
      <c r="T165" s="6"/>
      <c r="BA165" s="9"/>
    </row>
    <row r="166" spans="2:53" x14ac:dyDescent="0.2">
      <c r="B166" s="78" t="s">
        <v>682</v>
      </c>
      <c r="C166" s="13" t="s">
        <v>28</v>
      </c>
      <c r="D166" s="13">
        <v>26.5</v>
      </c>
      <c r="E166" s="32">
        <v>0.4</v>
      </c>
      <c r="F166" s="33">
        <v>281</v>
      </c>
      <c r="H166" s="15">
        <v>1.887</v>
      </c>
      <c r="I166" s="15">
        <v>1.8660000000000001</v>
      </c>
      <c r="J166" s="120">
        <f t="shared" si="10"/>
        <v>2.0999999999999908E-2</v>
      </c>
      <c r="K166" s="121">
        <f t="shared" si="11"/>
        <v>7.7065394471901882</v>
      </c>
      <c r="L166" s="15" t="s">
        <v>9</v>
      </c>
      <c r="M166" s="34">
        <f>VLOOKUP(L166,[1]allgemein!$B$3:$C$13,2,FALSE)</f>
        <v>1</v>
      </c>
      <c r="N166" s="14">
        <v>40</v>
      </c>
      <c r="O166" s="13" t="s">
        <v>28</v>
      </c>
      <c r="P166" s="13" t="s">
        <v>683</v>
      </c>
      <c r="Q166" s="13"/>
      <c r="R166" s="13"/>
      <c r="S166" s="13"/>
      <c r="T166" s="6"/>
      <c r="BA166" s="9"/>
    </row>
    <row r="167" spans="2:53" x14ac:dyDescent="0.2">
      <c r="B167" s="13" t="s">
        <v>674</v>
      </c>
      <c r="C167" s="13" t="s">
        <v>28</v>
      </c>
      <c r="D167" s="13">
        <v>26.4</v>
      </c>
      <c r="E167" s="32">
        <v>0.4</v>
      </c>
      <c r="F167" s="33">
        <v>282</v>
      </c>
      <c r="H167" s="15">
        <v>1.893</v>
      </c>
      <c r="I167" s="15">
        <v>1.87</v>
      </c>
      <c r="J167" s="120">
        <f t="shared" si="10"/>
        <v>2.2999999999999909E-2</v>
      </c>
      <c r="K167" s="121">
        <f t="shared" si="11"/>
        <v>7.7313838550247116</v>
      </c>
      <c r="L167" s="15" t="s">
        <v>9</v>
      </c>
      <c r="M167" s="34">
        <f>VLOOKUP(L167,[1]allgemein!$B$3:$C$13,2,FALSE)</f>
        <v>1</v>
      </c>
      <c r="N167" s="14">
        <v>40</v>
      </c>
      <c r="O167" s="13" t="s">
        <v>28</v>
      </c>
      <c r="P167" s="13" t="s">
        <v>683</v>
      </c>
      <c r="Q167" s="13"/>
      <c r="R167" s="13"/>
      <c r="S167" s="13"/>
      <c r="T167" s="6"/>
      <c r="BA167" s="9"/>
    </row>
    <row r="168" spans="2:53" x14ac:dyDescent="0.2">
      <c r="B168" s="13" t="s">
        <v>675</v>
      </c>
      <c r="C168" s="13" t="s">
        <v>28</v>
      </c>
      <c r="D168" s="13">
        <v>26.4</v>
      </c>
      <c r="E168" s="32">
        <v>0.4</v>
      </c>
      <c r="F168" s="33">
        <v>282</v>
      </c>
      <c r="H168" s="15">
        <v>1.885</v>
      </c>
      <c r="I168" s="15">
        <v>1.8680000000000001</v>
      </c>
      <c r="J168" s="120">
        <f t="shared" si="10"/>
        <v>1.6999999999999904E-2</v>
      </c>
      <c r="K168" s="121">
        <f t="shared" si="11"/>
        <v>7.7313838550247116</v>
      </c>
      <c r="L168" s="15" t="s">
        <v>9</v>
      </c>
      <c r="M168" s="34">
        <f>VLOOKUP(L168,[1]allgemein!$B$3:$C$13,2,FALSE)</f>
        <v>1</v>
      </c>
      <c r="N168" s="14">
        <v>40</v>
      </c>
      <c r="O168" s="13" t="s">
        <v>28</v>
      </c>
      <c r="P168" s="13" t="s">
        <v>683</v>
      </c>
      <c r="Q168" s="13"/>
      <c r="R168" s="13"/>
      <c r="S168" s="13"/>
      <c r="T168" s="6"/>
      <c r="BA168" s="9"/>
    </row>
    <row r="169" spans="2:53" x14ac:dyDescent="0.2">
      <c r="B169" s="13" t="s">
        <v>668</v>
      </c>
      <c r="C169" s="13" t="s">
        <v>28</v>
      </c>
      <c r="D169" s="13">
        <v>26.4</v>
      </c>
      <c r="E169" s="32">
        <v>0.5</v>
      </c>
      <c r="F169" s="33">
        <v>282</v>
      </c>
      <c r="H169" s="15">
        <v>1.88</v>
      </c>
      <c r="I169" s="15">
        <v>1.8620000000000001</v>
      </c>
      <c r="J169" s="120">
        <f t="shared" si="10"/>
        <v>1.7999999999999794E-2</v>
      </c>
      <c r="K169" s="121">
        <f t="shared" si="11"/>
        <v>7.7313838550247116</v>
      </c>
      <c r="L169" s="15" t="s">
        <v>9</v>
      </c>
      <c r="M169" s="34">
        <f>VLOOKUP(L169,[1]allgemein!$B$3:$C$13,2,FALSE)</f>
        <v>1</v>
      </c>
      <c r="N169" s="14">
        <v>40</v>
      </c>
      <c r="O169" s="13" t="s">
        <v>28</v>
      </c>
      <c r="P169" s="13" t="s">
        <v>683</v>
      </c>
      <c r="Q169" s="13"/>
      <c r="R169" s="13"/>
      <c r="S169" s="13"/>
      <c r="T169" s="6"/>
      <c r="BA169" s="9"/>
    </row>
    <row r="170" spans="2:53" x14ac:dyDescent="0.2">
      <c r="B170" s="13" t="s">
        <v>676</v>
      </c>
      <c r="C170" s="13" t="s">
        <v>28</v>
      </c>
      <c r="D170" s="13">
        <v>26.4</v>
      </c>
      <c r="E170" s="32">
        <v>0.4</v>
      </c>
      <c r="F170" s="33">
        <v>282</v>
      </c>
      <c r="H170" s="15">
        <v>1.8779999999999999</v>
      </c>
      <c r="I170" s="15">
        <v>1.8640000000000001</v>
      </c>
      <c r="J170" s="120">
        <f t="shared" si="10"/>
        <v>1.399999999999979E-2</v>
      </c>
      <c r="K170" s="121">
        <f t="shared" si="11"/>
        <v>7.7313838550247116</v>
      </c>
      <c r="L170" s="15" t="s">
        <v>9</v>
      </c>
      <c r="M170" s="34">
        <f>VLOOKUP(L170,[1]allgemein!$B$3:$C$13,2,FALSE)</f>
        <v>1</v>
      </c>
      <c r="N170" s="14">
        <v>40</v>
      </c>
      <c r="O170" s="13" t="s">
        <v>28</v>
      </c>
      <c r="P170" s="13" t="s">
        <v>683</v>
      </c>
      <c r="Q170" s="13"/>
      <c r="R170" s="13"/>
      <c r="S170" s="13"/>
      <c r="T170" s="6"/>
      <c r="BA170" s="9"/>
    </row>
    <row r="171" spans="2:53" x14ac:dyDescent="0.2">
      <c r="B171" s="13"/>
      <c r="C171" s="13"/>
      <c r="D171" s="32"/>
      <c r="E171" s="32"/>
      <c r="F171" s="33"/>
      <c r="H171" s="15"/>
      <c r="I171" s="15"/>
      <c r="J171" s="120"/>
      <c r="K171" s="121"/>
      <c r="L171" s="15"/>
      <c r="M171" s="34"/>
      <c r="N171" s="14"/>
      <c r="O171" s="13"/>
      <c r="P171" s="13"/>
      <c r="Q171" s="13"/>
      <c r="R171" s="13"/>
      <c r="S171" s="13"/>
      <c r="T171" s="6"/>
      <c r="BA171" s="9"/>
    </row>
    <row r="172" spans="2:53" x14ac:dyDescent="0.2">
      <c r="B172" s="13"/>
      <c r="C172" s="13"/>
      <c r="D172" s="32"/>
      <c r="E172" s="32"/>
      <c r="F172" s="33"/>
      <c r="H172" s="15"/>
      <c r="I172" s="15"/>
      <c r="J172" s="120"/>
      <c r="K172" s="121"/>
      <c r="L172" s="15"/>
      <c r="M172" s="34"/>
      <c r="N172" s="14"/>
      <c r="O172" s="13"/>
      <c r="P172" s="13"/>
      <c r="Q172" s="13"/>
      <c r="R172" s="13"/>
      <c r="S172" s="13"/>
      <c r="T172" s="6"/>
      <c r="BA172" s="9"/>
    </row>
    <row r="173" spans="2:53" x14ac:dyDescent="0.2">
      <c r="B173" s="13"/>
      <c r="C173" s="13"/>
      <c r="D173" s="32"/>
      <c r="E173" s="32"/>
      <c r="F173" s="33"/>
      <c r="H173" s="15"/>
      <c r="I173" s="15"/>
      <c r="J173" s="120"/>
      <c r="K173" s="121"/>
      <c r="L173" s="15"/>
      <c r="M173" s="34"/>
      <c r="N173" s="14"/>
      <c r="O173" s="13"/>
      <c r="P173" s="13"/>
      <c r="Q173" s="13"/>
      <c r="R173" s="13"/>
      <c r="S173" s="13"/>
      <c r="T173" s="6"/>
      <c r="BA173" s="9"/>
    </row>
    <row r="174" spans="2:53" x14ac:dyDescent="0.2">
      <c r="B174" s="13"/>
      <c r="C174" s="13"/>
      <c r="D174" s="32"/>
      <c r="E174" s="32"/>
      <c r="F174" s="33"/>
      <c r="H174" s="15"/>
      <c r="I174" s="15"/>
      <c r="J174" s="120"/>
      <c r="K174" s="121"/>
      <c r="L174" s="15"/>
      <c r="M174" s="34"/>
      <c r="N174" s="14"/>
      <c r="O174" s="13"/>
      <c r="P174" s="13"/>
      <c r="Q174" s="13"/>
      <c r="R174" s="13"/>
      <c r="S174" s="13"/>
      <c r="T174" s="6"/>
      <c r="BA174" s="9"/>
    </row>
    <row r="175" spans="2:53" x14ac:dyDescent="0.2">
      <c r="B175" s="13"/>
      <c r="C175" s="13"/>
      <c r="D175" s="32"/>
      <c r="E175" s="32"/>
      <c r="F175" s="33"/>
      <c r="H175" s="15"/>
      <c r="I175" s="15"/>
      <c r="J175" s="120"/>
      <c r="K175" s="121"/>
      <c r="L175" s="15"/>
      <c r="M175" s="34"/>
      <c r="N175" s="14"/>
      <c r="O175" s="13"/>
      <c r="P175" s="13"/>
      <c r="Q175" s="13"/>
      <c r="R175" s="13"/>
      <c r="S175" s="13"/>
      <c r="T175" s="6"/>
      <c r="BA175" s="9"/>
    </row>
    <row r="176" spans="2:53" x14ac:dyDescent="0.2">
      <c r="B176" s="13"/>
      <c r="C176" s="13"/>
      <c r="D176" s="32"/>
      <c r="E176" s="32"/>
      <c r="F176" s="33"/>
      <c r="H176" s="15"/>
      <c r="I176" s="15"/>
      <c r="J176" s="120"/>
      <c r="K176" s="121"/>
      <c r="L176" s="15"/>
      <c r="M176" s="34"/>
      <c r="N176" s="14"/>
      <c r="O176" s="13"/>
      <c r="P176" s="13"/>
      <c r="Q176" s="13"/>
      <c r="R176" s="13"/>
      <c r="S176" s="13"/>
      <c r="T176" s="6"/>
      <c r="BA176" s="9"/>
    </row>
    <row r="177" spans="2:53" x14ac:dyDescent="0.2">
      <c r="B177" s="13"/>
      <c r="C177" s="13"/>
      <c r="D177" s="32"/>
      <c r="E177" s="32"/>
      <c r="F177" s="33"/>
      <c r="H177" s="15"/>
      <c r="I177" s="15"/>
      <c r="J177" s="120"/>
      <c r="K177" s="121"/>
      <c r="L177" s="15"/>
      <c r="M177" s="34"/>
      <c r="N177" s="14"/>
      <c r="O177" s="13"/>
      <c r="P177" s="13"/>
      <c r="Q177" s="13"/>
      <c r="R177" s="13"/>
      <c r="S177" s="13"/>
      <c r="T177" s="6"/>
      <c r="BA177" s="9"/>
    </row>
    <row r="178" spans="2:53" x14ac:dyDescent="0.2">
      <c r="B178" s="13"/>
      <c r="C178" s="13"/>
      <c r="D178" s="32"/>
      <c r="E178" s="32"/>
      <c r="F178" s="33"/>
      <c r="H178" s="15"/>
      <c r="I178" s="15"/>
      <c r="J178" s="120"/>
      <c r="K178" s="121"/>
      <c r="L178" s="15"/>
      <c r="M178" s="34"/>
      <c r="N178" s="14"/>
      <c r="O178" s="13"/>
      <c r="P178" s="13"/>
      <c r="Q178" s="13"/>
      <c r="R178" s="13"/>
      <c r="S178" s="13"/>
      <c r="T178" s="6"/>
      <c r="BA178" s="9"/>
    </row>
    <row r="179" spans="2:53" x14ac:dyDescent="0.2">
      <c r="B179" s="13"/>
      <c r="C179" s="13"/>
      <c r="D179" s="32"/>
      <c r="E179" s="32"/>
      <c r="F179" s="33"/>
      <c r="H179" s="15"/>
      <c r="I179" s="15"/>
      <c r="J179" s="120"/>
      <c r="K179" s="121"/>
      <c r="L179" s="15"/>
      <c r="M179" s="34"/>
      <c r="N179" s="14"/>
      <c r="O179" s="13"/>
      <c r="P179" s="13"/>
      <c r="Q179" s="13"/>
      <c r="R179" s="13"/>
      <c r="S179" s="13"/>
      <c r="T179" s="6"/>
      <c r="BA179" s="9"/>
    </row>
    <row r="180" spans="2:53" x14ac:dyDescent="0.2">
      <c r="B180" s="13"/>
      <c r="C180" s="13"/>
      <c r="D180" s="32"/>
      <c r="E180" s="32"/>
      <c r="F180" s="33"/>
      <c r="H180" s="15"/>
      <c r="I180" s="15"/>
      <c r="J180" s="120"/>
      <c r="K180" s="121"/>
      <c r="L180" s="15"/>
      <c r="M180" s="34"/>
      <c r="N180" s="14"/>
      <c r="O180" s="13"/>
      <c r="P180" s="13"/>
      <c r="Q180" s="13"/>
      <c r="R180" s="13"/>
      <c r="S180" s="13"/>
      <c r="T180" s="6"/>
      <c r="BA180" s="9"/>
    </row>
    <row r="181" spans="2:53" x14ac:dyDescent="0.2">
      <c r="B181" s="13"/>
      <c r="C181" s="13"/>
      <c r="D181" s="32"/>
      <c r="E181" s="32"/>
      <c r="F181" s="33"/>
      <c r="H181" s="15"/>
      <c r="I181" s="15"/>
      <c r="J181" s="120"/>
      <c r="K181" s="121"/>
      <c r="L181" s="15"/>
      <c r="M181" s="34"/>
      <c r="N181" s="14"/>
      <c r="O181" s="13"/>
      <c r="P181" s="13"/>
      <c r="Q181" s="13"/>
      <c r="R181" s="13"/>
      <c r="S181" s="13"/>
      <c r="T181" s="6"/>
      <c r="BA181" s="9"/>
    </row>
    <row r="182" spans="2:53" x14ac:dyDescent="0.2">
      <c r="B182" s="13"/>
      <c r="C182" s="13"/>
      <c r="D182" s="32"/>
      <c r="E182" s="32"/>
      <c r="F182" s="33"/>
      <c r="H182" s="15"/>
      <c r="I182" s="15"/>
      <c r="J182" s="120"/>
      <c r="K182" s="121"/>
      <c r="L182" s="15"/>
      <c r="M182" s="34"/>
      <c r="N182" s="14"/>
      <c r="O182" s="13"/>
      <c r="P182" s="13"/>
      <c r="Q182" s="13"/>
      <c r="R182" s="13"/>
      <c r="S182" s="13"/>
      <c r="T182" s="6"/>
      <c r="BA182" s="9"/>
    </row>
    <row r="183" spans="2:53" x14ac:dyDescent="0.2">
      <c r="C183" s="13"/>
      <c r="D183" s="32"/>
      <c r="E183" s="32"/>
      <c r="F183" s="33"/>
      <c r="H183" s="15"/>
      <c r="I183" s="15"/>
      <c r="J183" s="120"/>
      <c r="K183" s="121"/>
      <c r="L183" s="15"/>
      <c r="M183" s="34"/>
      <c r="N183" s="14"/>
      <c r="O183" s="13"/>
      <c r="P183" s="13"/>
      <c r="Q183" s="13"/>
      <c r="R183" s="13"/>
      <c r="S183" s="13"/>
      <c r="T183" s="6"/>
      <c r="BA183" s="9"/>
    </row>
    <row r="184" spans="2:53" x14ac:dyDescent="0.2">
      <c r="B184" s="13"/>
      <c r="C184" s="13"/>
      <c r="D184" s="32"/>
      <c r="E184" s="32"/>
      <c r="F184" s="33"/>
      <c r="H184" s="15"/>
      <c r="I184" s="15"/>
      <c r="J184" s="120"/>
      <c r="K184" s="121"/>
      <c r="L184" s="15"/>
      <c r="M184" s="34"/>
      <c r="N184" s="14"/>
      <c r="O184" s="13"/>
      <c r="P184" s="13"/>
      <c r="Q184" s="13"/>
      <c r="R184" s="13"/>
      <c r="S184" s="13"/>
      <c r="T184" s="6"/>
      <c r="BA184" s="9"/>
    </row>
    <row r="185" spans="2:53" x14ac:dyDescent="0.2">
      <c r="B185" s="13"/>
      <c r="C185" s="13"/>
      <c r="D185" s="32"/>
      <c r="E185" s="32"/>
      <c r="F185" s="33"/>
      <c r="H185" s="15"/>
      <c r="I185" s="15"/>
      <c r="J185" s="120"/>
      <c r="K185" s="121"/>
      <c r="L185" s="15"/>
      <c r="M185" s="34"/>
      <c r="N185" s="14"/>
      <c r="O185" s="13"/>
      <c r="P185" s="13"/>
      <c r="Q185" s="13"/>
      <c r="R185" s="13"/>
      <c r="S185" s="13"/>
      <c r="T185" s="6"/>
      <c r="BA185" s="9"/>
    </row>
    <row r="186" spans="2:53" x14ac:dyDescent="0.2">
      <c r="B186" s="13"/>
      <c r="C186" s="13"/>
      <c r="D186" s="32"/>
      <c r="E186" s="32"/>
      <c r="F186" s="33"/>
      <c r="H186" s="15"/>
      <c r="I186" s="15"/>
      <c r="J186" s="120"/>
      <c r="K186" s="121"/>
      <c r="L186" s="15"/>
      <c r="M186" s="34"/>
      <c r="N186" s="14"/>
      <c r="O186" s="13"/>
      <c r="P186" s="13"/>
      <c r="Q186" s="13"/>
      <c r="R186" s="13"/>
      <c r="S186" s="13"/>
      <c r="T186" s="6"/>
      <c r="BA186" s="9"/>
    </row>
    <row r="187" spans="2:53" x14ac:dyDescent="0.2">
      <c r="B187" s="13"/>
      <c r="C187" s="13"/>
      <c r="D187" s="32"/>
      <c r="E187" s="32"/>
      <c r="F187" s="33"/>
      <c r="H187" s="15"/>
      <c r="I187" s="15"/>
      <c r="J187" s="120"/>
      <c r="K187" s="121"/>
      <c r="L187" s="15"/>
      <c r="M187" s="34"/>
      <c r="N187" s="14"/>
      <c r="O187" s="13"/>
      <c r="P187" s="13"/>
      <c r="Q187" s="13"/>
      <c r="R187" s="13"/>
      <c r="S187" s="13"/>
      <c r="T187" s="6"/>
      <c r="BA187" s="9"/>
    </row>
    <row r="188" spans="2:53" x14ac:dyDescent="0.2">
      <c r="B188" s="13"/>
      <c r="C188" s="13"/>
      <c r="D188" s="32"/>
      <c r="E188" s="32"/>
      <c r="F188" s="33"/>
      <c r="H188" s="15"/>
      <c r="I188" s="15"/>
      <c r="J188" s="120"/>
      <c r="K188" s="121"/>
      <c r="L188" s="15"/>
      <c r="M188" s="34"/>
      <c r="N188" s="14"/>
      <c r="O188" s="13"/>
      <c r="P188" s="13"/>
      <c r="Q188" s="13"/>
      <c r="R188" s="13"/>
      <c r="S188" s="13"/>
      <c r="T188" s="6"/>
      <c r="BA188" s="9"/>
    </row>
    <row r="189" spans="2:53" x14ac:dyDescent="0.2">
      <c r="B189" s="13"/>
      <c r="C189" s="13"/>
      <c r="D189" s="32"/>
      <c r="E189" s="32"/>
      <c r="F189" s="33"/>
      <c r="H189" s="15"/>
      <c r="I189" s="15"/>
      <c r="J189" s="120"/>
      <c r="K189" s="121"/>
      <c r="L189" s="15"/>
      <c r="M189" s="34"/>
      <c r="N189" s="14"/>
      <c r="O189" s="13"/>
      <c r="P189" s="13"/>
      <c r="Q189" s="13"/>
      <c r="R189" s="13"/>
      <c r="S189" s="13"/>
      <c r="T189" s="6"/>
      <c r="BA189" s="9"/>
    </row>
    <row r="190" spans="2:53" x14ac:dyDescent="0.2">
      <c r="B190" s="13"/>
      <c r="C190" s="13"/>
      <c r="D190" s="32"/>
      <c r="E190" s="32"/>
      <c r="F190" s="33"/>
      <c r="H190" s="15"/>
      <c r="I190" s="15"/>
      <c r="J190" s="120"/>
      <c r="K190" s="121"/>
      <c r="L190" s="15"/>
      <c r="M190" s="34"/>
      <c r="N190" s="14"/>
      <c r="O190" s="13"/>
      <c r="P190" s="13"/>
      <c r="Q190" s="13"/>
      <c r="R190" s="13"/>
      <c r="S190" s="13"/>
      <c r="T190" s="6"/>
      <c r="BA190" s="9"/>
    </row>
    <row r="191" spans="2:53" x14ac:dyDescent="0.2">
      <c r="B191" s="13"/>
      <c r="C191" s="13"/>
      <c r="D191" s="32"/>
      <c r="E191" s="32"/>
      <c r="F191" s="33"/>
      <c r="H191" s="15"/>
      <c r="I191" s="15"/>
      <c r="J191" s="120"/>
      <c r="K191" s="121"/>
      <c r="L191" s="15"/>
      <c r="M191" s="34"/>
      <c r="N191" s="14"/>
      <c r="O191" s="13"/>
      <c r="P191" s="13"/>
      <c r="Q191" s="13"/>
      <c r="R191" s="13"/>
      <c r="S191" s="13"/>
      <c r="T191" s="6"/>
      <c r="BA191" s="9"/>
    </row>
    <row r="192" spans="2:53" x14ac:dyDescent="0.2">
      <c r="B192" s="13"/>
      <c r="C192" s="13"/>
      <c r="D192" s="32"/>
      <c r="E192" s="32"/>
      <c r="F192" s="33"/>
      <c r="H192" s="15"/>
      <c r="I192" s="15"/>
      <c r="J192" s="120"/>
      <c r="K192" s="121"/>
      <c r="L192" s="15"/>
      <c r="M192" s="34"/>
      <c r="N192" s="14"/>
      <c r="O192" s="13"/>
      <c r="P192" s="13"/>
      <c r="Q192" s="13"/>
      <c r="R192" s="13"/>
      <c r="S192" s="13"/>
      <c r="T192" s="6"/>
      <c r="BA192" s="9"/>
    </row>
    <row r="193" spans="2:53" x14ac:dyDescent="0.2">
      <c r="B193" s="13"/>
      <c r="C193" s="13"/>
      <c r="D193" s="32"/>
      <c r="E193" s="32"/>
      <c r="F193" s="33"/>
      <c r="H193" s="15"/>
      <c r="I193" s="15"/>
      <c r="J193" s="120"/>
      <c r="K193" s="121"/>
      <c r="L193" s="15"/>
      <c r="M193" s="34"/>
      <c r="N193" s="14"/>
      <c r="O193" s="13"/>
      <c r="P193" s="13"/>
      <c r="Q193" s="13"/>
      <c r="R193" s="13"/>
      <c r="S193" s="13"/>
      <c r="T193" s="6"/>
      <c r="BA193" s="9"/>
    </row>
    <row r="194" spans="2:53" x14ac:dyDescent="0.2">
      <c r="B194" s="13"/>
      <c r="C194" s="13"/>
      <c r="D194" s="32"/>
      <c r="E194" s="32"/>
      <c r="F194" s="33"/>
      <c r="H194" s="15"/>
      <c r="I194" s="15"/>
      <c r="J194" s="120"/>
      <c r="K194" s="121"/>
      <c r="L194" s="15"/>
      <c r="M194" s="34"/>
      <c r="N194" s="14"/>
      <c r="O194" s="13"/>
      <c r="P194" s="13"/>
      <c r="Q194" s="13"/>
      <c r="R194" s="13"/>
      <c r="S194" s="13"/>
      <c r="T194" s="6"/>
      <c r="BA194" s="9"/>
    </row>
    <row r="195" spans="2:53" x14ac:dyDescent="0.2">
      <c r="B195" s="13"/>
      <c r="C195" s="13"/>
      <c r="D195" s="32"/>
      <c r="E195" s="32"/>
      <c r="F195" s="33"/>
      <c r="H195" s="15"/>
      <c r="I195" s="15"/>
      <c r="J195" s="120"/>
      <c r="K195" s="121"/>
      <c r="L195" s="15"/>
      <c r="M195" s="34"/>
      <c r="N195" s="14"/>
      <c r="O195" s="13"/>
      <c r="P195" s="13"/>
      <c r="Q195" s="13"/>
      <c r="R195" s="13"/>
      <c r="S195" s="13"/>
      <c r="T195" s="6"/>
      <c r="BA195" s="9"/>
    </row>
    <row r="196" spans="2:53" x14ac:dyDescent="0.2">
      <c r="B196" s="13"/>
      <c r="C196" s="13"/>
      <c r="D196" s="32"/>
      <c r="E196" s="32"/>
      <c r="F196" s="33"/>
      <c r="H196" s="15"/>
      <c r="I196" s="15"/>
      <c r="J196" s="120"/>
      <c r="K196" s="121"/>
      <c r="L196" s="15"/>
      <c r="M196" s="34"/>
      <c r="N196" s="14"/>
      <c r="O196" s="13"/>
      <c r="P196" s="13"/>
      <c r="Q196" s="13"/>
      <c r="R196" s="13"/>
      <c r="S196" s="13"/>
      <c r="T196" s="6"/>
      <c r="BA196" s="9"/>
    </row>
    <row r="197" spans="2:53" x14ac:dyDescent="0.2">
      <c r="B197" s="13"/>
      <c r="C197" s="13"/>
      <c r="D197" s="32"/>
      <c r="E197" s="32"/>
      <c r="F197" s="33"/>
      <c r="H197" s="15"/>
      <c r="I197" s="15"/>
      <c r="J197" s="120"/>
      <c r="K197" s="121"/>
      <c r="L197" s="15"/>
      <c r="M197" s="34"/>
      <c r="N197" s="14"/>
      <c r="O197" s="13"/>
      <c r="P197" s="13"/>
      <c r="Q197" s="13"/>
      <c r="R197" s="13"/>
      <c r="S197" s="13"/>
      <c r="T197" s="6"/>
      <c r="BA197" s="9"/>
    </row>
    <row r="198" spans="2:53" x14ac:dyDescent="0.2">
      <c r="B198" s="13"/>
      <c r="C198" s="13"/>
      <c r="D198" s="32"/>
      <c r="E198" s="32"/>
      <c r="F198" s="33"/>
      <c r="H198" s="15"/>
      <c r="I198" s="15"/>
      <c r="J198" s="120"/>
      <c r="K198" s="121"/>
      <c r="L198" s="15"/>
      <c r="M198" s="34"/>
      <c r="N198" s="14"/>
      <c r="O198" s="13"/>
      <c r="P198" s="13"/>
      <c r="Q198" s="118"/>
      <c r="R198" s="113"/>
      <c r="S198" s="67"/>
      <c r="T198" s="6"/>
      <c r="BA198" s="9"/>
    </row>
    <row r="199" spans="2:53" x14ac:dyDescent="0.2">
      <c r="B199" s="13"/>
      <c r="C199" s="13"/>
      <c r="D199" s="114"/>
      <c r="E199" s="114"/>
      <c r="F199" s="115"/>
      <c r="H199" s="117"/>
      <c r="I199" s="117"/>
      <c r="J199" s="120"/>
      <c r="K199" s="121"/>
      <c r="L199" s="15"/>
      <c r="M199" s="34"/>
      <c r="N199" s="14"/>
      <c r="O199" s="113"/>
      <c r="P199" s="144"/>
      <c r="Q199" s="137"/>
      <c r="R199" s="113"/>
      <c r="S199" s="67"/>
      <c r="T199" s="6"/>
      <c r="BA199" s="9"/>
    </row>
    <row r="200" spans="2:53" x14ac:dyDescent="0.2">
      <c r="B200" s="13"/>
      <c r="C200" s="13"/>
      <c r="D200" s="32"/>
      <c r="E200" s="32"/>
      <c r="F200" s="33"/>
      <c r="H200" s="15"/>
      <c r="I200" s="15"/>
      <c r="J200" s="120"/>
      <c r="K200" s="121"/>
      <c r="L200" s="15"/>
      <c r="M200" s="34"/>
      <c r="N200" s="14"/>
      <c r="O200" s="13"/>
      <c r="P200" s="13"/>
      <c r="Q200" s="67"/>
      <c r="R200" s="13"/>
      <c r="S200" s="67"/>
      <c r="T200" s="6"/>
      <c r="BA200" s="9"/>
    </row>
    <row r="201" spans="2:53" ht="15" x14ac:dyDescent="0.2">
      <c r="B201" s="70"/>
      <c r="C201" s="13"/>
      <c r="D201" s="114"/>
      <c r="E201" s="114"/>
      <c r="F201" s="115"/>
      <c r="H201" s="117"/>
      <c r="I201" s="117"/>
      <c r="J201" s="120"/>
      <c r="K201" s="121"/>
      <c r="L201" s="15"/>
      <c r="M201" s="34"/>
      <c r="N201" s="14"/>
      <c r="O201" s="113"/>
      <c r="P201" s="113"/>
      <c r="Q201" s="118"/>
      <c r="R201" s="113"/>
      <c r="S201" s="67"/>
      <c r="T201" s="6"/>
      <c r="BA201" s="9"/>
    </row>
    <row r="202" spans="2:53" x14ac:dyDescent="0.2">
      <c r="B202" s="13"/>
      <c r="C202" s="13"/>
      <c r="D202" s="32"/>
      <c r="E202" s="32"/>
      <c r="F202" s="33"/>
      <c r="H202" s="15"/>
      <c r="I202" s="15"/>
      <c r="J202" s="120"/>
      <c r="K202" s="121"/>
      <c r="L202" s="15"/>
      <c r="M202" s="34"/>
      <c r="N202" s="14"/>
      <c r="O202" s="13"/>
      <c r="P202" s="13"/>
      <c r="Q202" s="67"/>
      <c r="R202" s="13"/>
      <c r="S202" s="67"/>
      <c r="T202" s="6"/>
      <c r="BA202" s="9"/>
    </row>
    <row r="203" spans="2:53" x14ac:dyDescent="0.2">
      <c r="B203" s="13"/>
      <c r="C203" s="13"/>
      <c r="D203" s="32"/>
      <c r="E203" s="32"/>
      <c r="F203" s="33"/>
      <c r="H203" s="15"/>
      <c r="I203" s="15"/>
      <c r="J203" s="120"/>
      <c r="K203" s="121"/>
      <c r="L203" s="15"/>
      <c r="M203" s="34"/>
      <c r="N203" s="14"/>
      <c r="O203" s="67"/>
      <c r="P203" s="67"/>
      <c r="Q203" s="118"/>
      <c r="R203" s="113"/>
      <c r="S203" s="67"/>
      <c r="T203" s="6"/>
      <c r="BA203" s="9"/>
    </row>
    <row r="204" spans="2:53" x14ac:dyDescent="0.2">
      <c r="B204" s="13"/>
      <c r="C204" s="13"/>
      <c r="D204" s="32"/>
      <c r="E204" s="32"/>
      <c r="F204" s="33"/>
      <c r="H204" s="15"/>
      <c r="I204" s="15"/>
      <c r="J204" s="120"/>
      <c r="K204" s="121"/>
      <c r="L204" s="15"/>
      <c r="M204" s="34"/>
      <c r="N204" s="14"/>
      <c r="O204" s="67"/>
      <c r="P204" s="67"/>
      <c r="Q204" s="67"/>
      <c r="R204" s="13"/>
      <c r="S204" s="67"/>
      <c r="T204" s="6"/>
      <c r="BA204" s="9"/>
    </row>
    <row r="205" spans="2:53" x14ac:dyDescent="0.2">
      <c r="B205" s="13"/>
      <c r="C205" s="13"/>
      <c r="D205" s="32"/>
      <c r="E205" s="32"/>
      <c r="F205" s="33"/>
      <c r="H205" s="15"/>
      <c r="I205" s="15"/>
      <c r="J205" s="120"/>
      <c r="K205" s="121"/>
      <c r="L205" s="15"/>
      <c r="M205" s="34"/>
      <c r="N205" s="14"/>
      <c r="O205" s="13"/>
      <c r="P205" s="13"/>
      <c r="Q205" s="118"/>
      <c r="R205" s="13"/>
      <c r="S205" s="67"/>
      <c r="T205" s="6"/>
      <c r="BA205" s="9"/>
    </row>
    <row r="206" spans="2:53" x14ac:dyDescent="0.2">
      <c r="B206" s="13"/>
      <c r="C206" s="13"/>
      <c r="D206" s="32"/>
      <c r="E206" s="32"/>
      <c r="F206" s="33"/>
      <c r="H206" s="15"/>
      <c r="I206" s="15"/>
      <c r="J206" s="120"/>
      <c r="K206" s="121"/>
      <c r="L206" s="15"/>
      <c r="M206" s="34"/>
      <c r="N206" s="14"/>
      <c r="O206" s="67"/>
      <c r="P206" s="67"/>
      <c r="Q206" s="67"/>
      <c r="R206" s="13"/>
      <c r="S206" s="67"/>
      <c r="T206" s="6"/>
      <c r="BA206" s="9"/>
    </row>
    <row r="207" spans="2:53" x14ac:dyDescent="0.2">
      <c r="B207" s="13"/>
      <c r="C207" s="13"/>
      <c r="D207" s="32"/>
      <c r="E207" s="32"/>
      <c r="F207" s="33"/>
      <c r="H207" s="15"/>
      <c r="I207" s="15"/>
      <c r="J207" s="120"/>
      <c r="K207" s="121"/>
      <c r="L207" s="15"/>
      <c r="M207" s="34"/>
      <c r="N207" s="14"/>
      <c r="O207" s="67"/>
      <c r="P207" s="67"/>
      <c r="Q207" s="13"/>
      <c r="R207" s="13"/>
      <c r="S207" s="67"/>
      <c r="T207" s="6"/>
      <c r="BA207" s="9"/>
    </row>
    <row r="208" spans="2:53" x14ac:dyDescent="0.2">
      <c r="B208" s="13"/>
      <c r="C208" s="13"/>
      <c r="D208" s="32"/>
      <c r="E208" s="32"/>
      <c r="F208" s="33"/>
      <c r="H208" s="15"/>
      <c r="I208" s="15"/>
      <c r="J208" s="120"/>
      <c r="K208" s="121"/>
      <c r="L208" s="15"/>
      <c r="M208" s="34"/>
      <c r="N208" s="14"/>
      <c r="O208" s="13"/>
      <c r="P208" s="13"/>
      <c r="Q208" s="13"/>
      <c r="R208" s="13"/>
      <c r="S208" s="67"/>
      <c r="T208" s="6"/>
      <c r="BA208" s="9"/>
    </row>
    <row r="209" spans="2:53" x14ac:dyDescent="0.2">
      <c r="B209" s="13"/>
      <c r="C209" s="13"/>
      <c r="D209" s="32"/>
      <c r="E209" s="32"/>
      <c r="F209" s="33"/>
      <c r="H209" s="15"/>
      <c r="I209" s="15"/>
      <c r="J209" s="120"/>
      <c r="K209" s="121"/>
      <c r="L209" s="15"/>
      <c r="M209" s="34"/>
      <c r="N209" s="14"/>
      <c r="O209" s="13"/>
      <c r="P209" s="13"/>
      <c r="Q209" s="13"/>
      <c r="R209" s="13"/>
      <c r="S209" s="67"/>
      <c r="T209" s="6"/>
      <c r="BA209" s="9"/>
    </row>
    <row r="210" spans="2:53" x14ac:dyDescent="0.2">
      <c r="B210" s="13"/>
      <c r="C210" s="13"/>
      <c r="D210" s="32"/>
      <c r="E210" s="32"/>
      <c r="F210" s="33"/>
      <c r="H210" s="15"/>
      <c r="I210" s="15"/>
      <c r="J210" s="120"/>
      <c r="K210" s="121"/>
      <c r="L210" s="15"/>
      <c r="M210" s="34"/>
      <c r="N210" s="14"/>
      <c r="O210" s="13"/>
      <c r="P210" s="13"/>
      <c r="Q210" s="13"/>
      <c r="R210" s="13"/>
      <c r="S210" s="67"/>
      <c r="T210" s="6"/>
      <c r="BA210" s="9"/>
    </row>
    <row r="211" spans="2:53" x14ac:dyDescent="0.2">
      <c r="B211" s="13"/>
      <c r="C211" s="13"/>
      <c r="D211" s="32"/>
      <c r="E211" s="32"/>
      <c r="F211" s="33"/>
      <c r="H211" s="15"/>
      <c r="I211" s="15"/>
      <c r="J211" s="120"/>
      <c r="K211" s="121"/>
      <c r="L211" s="15"/>
      <c r="M211" s="34"/>
      <c r="N211" s="14"/>
      <c r="O211" s="13"/>
      <c r="P211" s="13"/>
      <c r="Q211" s="13"/>
      <c r="R211" s="13"/>
      <c r="S211" s="13"/>
      <c r="T211" s="6"/>
      <c r="BA211" s="9"/>
    </row>
    <row r="212" spans="2:53" x14ac:dyDescent="0.2">
      <c r="B212" s="13"/>
      <c r="C212" s="13"/>
      <c r="D212" s="32"/>
      <c r="E212" s="32"/>
      <c r="F212" s="33"/>
      <c r="H212" s="15"/>
      <c r="I212" s="15"/>
      <c r="J212" s="120"/>
      <c r="K212" s="121"/>
      <c r="L212" s="15"/>
      <c r="M212" s="34"/>
      <c r="N212" s="14"/>
      <c r="O212" s="13"/>
      <c r="P212" s="13"/>
      <c r="Q212" s="67"/>
      <c r="R212" s="13"/>
      <c r="S212" s="13"/>
      <c r="T212" s="6"/>
      <c r="BA212" s="9"/>
    </row>
    <row r="213" spans="2:53" x14ac:dyDescent="0.2">
      <c r="B213" s="13"/>
      <c r="C213" s="13"/>
      <c r="D213" s="32"/>
      <c r="E213" s="32"/>
      <c r="F213" s="33"/>
      <c r="H213" s="15"/>
      <c r="I213" s="15"/>
      <c r="J213" s="120"/>
      <c r="K213" s="121"/>
      <c r="L213" s="15"/>
      <c r="M213" s="34"/>
      <c r="N213" s="14"/>
      <c r="O213" s="13"/>
      <c r="P213" s="13"/>
      <c r="Q213" s="67"/>
      <c r="R213" s="13"/>
      <c r="S213" s="13"/>
      <c r="T213" s="6"/>
      <c r="BA213" s="9"/>
    </row>
    <row r="214" spans="2:53" x14ac:dyDescent="0.2">
      <c r="B214" s="13"/>
      <c r="C214" s="13"/>
      <c r="D214" s="32"/>
      <c r="E214" s="32"/>
      <c r="F214" s="33"/>
      <c r="H214" s="15"/>
      <c r="I214" s="15"/>
      <c r="J214" s="120"/>
      <c r="K214" s="121"/>
      <c r="L214" s="15"/>
      <c r="M214" s="34"/>
      <c r="N214" s="14"/>
      <c r="O214" s="13"/>
      <c r="P214" s="13"/>
      <c r="Q214" s="67"/>
      <c r="R214" s="13"/>
      <c r="S214" s="13"/>
      <c r="T214" s="6"/>
      <c r="BA214" s="9"/>
    </row>
    <row r="215" spans="2:53" x14ac:dyDescent="0.2">
      <c r="B215" s="13"/>
      <c r="C215" s="13"/>
      <c r="D215" s="32"/>
      <c r="E215" s="32"/>
      <c r="F215" s="33"/>
      <c r="H215" s="15"/>
      <c r="I215" s="15"/>
      <c r="J215" s="120"/>
      <c r="K215" s="121"/>
      <c r="L215" s="15"/>
      <c r="M215" s="34"/>
      <c r="N215" s="14"/>
      <c r="O215" s="13"/>
      <c r="P215" s="13"/>
      <c r="Q215" s="13"/>
      <c r="R215" s="13"/>
      <c r="S215" s="13"/>
      <c r="T215" s="6"/>
      <c r="BA215" s="9"/>
    </row>
    <row r="216" spans="2:53" x14ac:dyDescent="0.2">
      <c r="B216" s="13"/>
      <c r="C216" s="13"/>
      <c r="D216" s="32"/>
      <c r="E216" s="32"/>
      <c r="F216" s="33"/>
      <c r="H216" s="15"/>
      <c r="I216" s="15"/>
      <c r="J216" s="120"/>
      <c r="K216" s="121"/>
      <c r="L216" s="15"/>
      <c r="M216" s="34"/>
      <c r="N216" s="14"/>
      <c r="O216" s="13"/>
      <c r="P216" s="13"/>
      <c r="Q216" s="13"/>
      <c r="R216" s="13"/>
      <c r="S216" s="13"/>
      <c r="T216" s="6"/>
      <c r="BA216" s="9"/>
    </row>
    <row r="217" spans="2:53" x14ac:dyDescent="0.2">
      <c r="B217" s="13"/>
      <c r="C217" s="13"/>
      <c r="D217" s="32"/>
      <c r="E217" s="32"/>
      <c r="F217" s="33"/>
      <c r="H217" s="15"/>
      <c r="I217" s="15"/>
      <c r="J217" s="120"/>
      <c r="K217" s="121"/>
      <c r="L217" s="15"/>
      <c r="M217" s="34"/>
      <c r="N217" s="14"/>
      <c r="O217" s="13"/>
      <c r="P217" s="13"/>
      <c r="Q217" s="13"/>
      <c r="R217" s="13"/>
      <c r="S217" s="13"/>
      <c r="T217" s="6"/>
      <c r="BA217" s="9"/>
    </row>
    <row r="218" spans="2:53" x14ac:dyDescent="0.2">
      <c r="B218" s="13"/>
      <c r="C218" s="13"/>
      <c r="D218" s="32"/>
      <c r="E218" s="32"/>
      <c r="F218" s="33"/>
      <c r="H218" s="15"/>
      <c r="I218" s="15"/>
      <c r="J218" s="120"/>
      <c r="K218" s="121"/>
      <c r="L218" s="15"/>
      <c r="M218" s="34"/>
      <c r="N218" s="14"/>
      <c r="O218" s="13"/>
      <c r="P218" s="13"/>
      <c r="Q218" s="13"/>
      <c r="R218" s="13"/>
      <c r="S218" s="13"/>
      <c r="T218" s="6"/>
      <c r="BA218" s="9"/>
    </row>
    <row r="219" spans="2:53" x14ac:dyDescent="0.2">
      <c r="B219" s="13"/>
      <c r="C219" s="13"/>
      <c r="D219" s="32"/>
      <c r="E219" s="32"/>
      <c r="F219" s="33"/>
      <c r="H219" s="15"/>
      <c r="I219" s="15"/>
      <c r="J219" s="120"/>
      <c r="K219" s="121"/>
      <c r="L219" s="15"/>
      <c r="M219" s="34"/>
      <c r="N219" s="14"/>
      <c r="O219" s="13"/>
      <c r="P219" s="13"/>
      <c r="Q219" s="13"/>
      <c r="R219" s="13"/>
      <c r="S219" s="13"/>
      <c r="T219" s="6"/>
      <c r="BA219" s="9"/>
    </row>
    <row r="220" spans="2:53" x14ac:dyDescent="0.2">
      <c r="B220" s="13"/>
      <c r="C220" s="13"/>
      <c r="D220" s="32"/>
      <c r="E220" s="32"/>
      <c r="F220" s="33"/>
      <c r="H220" s="15"/>
      <c r="I220" s="15"/>
      <c r="J220" s="120"/>
      <c r="K220" s="121"/>
      <c r="L220" s="15"/>
      <c r="M220" s="34"/>
      <c r="N220" s="14"/>
      <c r="O220" s="13"/>
      <c r="P220" s="13"/>
      <c r="Q220" s="13"/>
      <c r="R220" s="13"/>
      <c r="S220" s="13"/>
      <c r="T220" s="6"/>
      <c r="BA220" s="9"/>
    </row>
    <row r="221" spans="2:53" x14ac:dyDescent="0.2">
      <c r="B221" s="13"/>
      <c r="C221" s="13"/>
      <c r="D221" s="32"/>
      <c r="E221" s="32"/>
      <c r="F221" s="33"/>
      <c r="H221" s="15"/>
      <c r="I221" s="15"/>
      <c r="J221" s="120"/>
      <c r="K221" s="121"/>
      <c r="L221" s="15"/>
      <c r="M221" s="34"/>
      <c r="N221" s="14"/>
      <c r="O221" s="13"/>
      <c r="P221" s="13"/>
      <c r="Q221" s="13"/>
      <c r="R221" s="13"/>
      <c r="S221" s="13"/>
      <c r="T221" s="6"/>
      <c r="BA221" s="9"/>
    </row>
    <row r="222" spans="2:53" x14ac:dyDescent="0.2">
      <c r="B222" s="13"/>
      <c r="C222" s="13"/>
      <c r="D222" s="32"/>
      <c r="E222" s="32"/>
      <c r="F222" s="33"/>
      <c r="H222" s="15"/>
      <c r="I222" s="15"/>
      <c r="J222" s="120"/>
      <c r="K222" s="121"/>
      <c r="L222" s="15"/>
      <c r="M222" s="34"/>
      <c r="N222" s="14"/>
      <c r="O222" s="13"/>
      <c r="P222" s="13"/>
      <c r="Q222" s="67"/>
      <c r="R222" s="13"/>
      <c r="S222" s="13"/>
      <c r="T222" s="6"/>
      <c r="BA222" s="9"/>
    </row>
    <row r="223" spans="2:53" x14ac:dyDescent="0.2">
      <c r="B223" s="13"/>
      <c r="C223" s="13"/>
      <c r="D223" s="32"/>
      <c r="E223" s="32"/>
      <c r="F223" s="33"/>
      <c r="H223" s="15"/>
      <c r="I223" s="15"/>
      <c r="J223" s="120"/>
      <c r="K223" s="121"/>
      <c r="L223" s="15"/>
      <c r="M223" s="34"/>
      <c r="N223" s="14"/>
      <c r="O223" s="13"/>
      <c r="P223" s="13"/>
      <c r="Q223" s="67"/>
      <c r="R223" s="13"/>
      <c r="S223" s="13"/>
      <c r="T223" s="6"/>
      <c r="BA223" s="9"/>
    </row>
    <row r="224" spans="2:53" x14ac:dyDescent="0.2">
      <c r="B224" s="13"/>
      <c r="C224" s="13"/>
      <c r="D224" s="32"/>
      <c r="E224" s="32"/>
      <c r="F224" s="33"/>
      <c r="H224" s="15"/>
      <c r="I224" s="15"/>
      <c r="J224" s="120"/>
      <c r="K224" s="121"/>
      <c r="L224" s="15"/>
      <c r="M224" s="34"/>
      <c r="N224" s="14"/>
      <c r="O224" s="13"/>
      <c r="P224" s="13"/>
      <c r="Q224" s="13"/>
      <c r="R224" s="13"/>
      <c r="S224" s="13"/>
      <c r="T224" s="6"/>
      <c r="BA224" s="9"/>
    </row>
    <row r="225" spans="2:53" x14ac:dyDescent="0.2">
      <c r="B225" s="13"/>
      <c r="C225" s="13"/>
      <c r="D225" s="32"/>
      <c r="E225" s="32"/>
      <c r="F225" s="33"/>
      <c r="H225" s="15"/>
      <c r="I225" s="15"/>
      <c r="J225" s="120"/>
      <c r="K225" s="121"/>
      <c r="L225" s="15"/>
      <c r="M225" s="34"/>
      <c r="N225" s="14"/>
      <c r="O225" s="13"/>
      <c r="P225" s="13"/>
      <c r="Q225" s="13"/>
      <c r="R225" s="13"/>
      <c r="S225" s="13"/>
      <c r="T225" s="6"/>
      <c r="BA225" s="9"/>
    </row>
    <row r="226" spans="2:53" x14ac:dyDescent="0.2">
      <c r="B226" s="13"/>
      <c r="C226" s="13"/>
      <c r="D226" s="32"/>
      <c r="E226" s="32"/>
      <c r="F226" s="33"/>
      <c r="H226" s="15"/>
      <c r="I226" s="15"/>
      <c r="J226" s="120"/>
      <c r="K226" s="121"/>
      <c r="L226" s="15"/>
      <c r="M226" s="34"/>
      <c r="N226" s="14"/>
      <c r="O226" s="13"/>
      <c r="P226" s="13"/>
      <c r="Q226" s="13"/>
      <c r="R226" s="13"/>
      <c r="S226" s="13"/>
      <c r="T226" s="6"/>
      <c r="BA226" s="9"/>
    </row>
    <row r="227" spans="2:53" x14ac:dyDescent="0.2">
      <c r="B227" s="13"/>
      <c r="C227" s="13"/>
      <c r="D227" s="32"/>
      <c r="E227" s="32"/>
      <c r="F227" s="33"/>
      <c r="H227" s="15"/>
      <c r="I227" s="15"/>
      <c r="J227" s="120"/>
      <c r="K227" s="121"/>
      <c r="L227" s="15"/>
      <c r="M227" s="34"/>
      <c r="N227" s="14"/>
      <c r="O227" s="13"/>
      <c r="P227" s="13"/>
      <c r="Q227" s="13"/>
      <c r="R227" s="13"/>
      <c r="S227" s="13"/>
      <c r="T227" s="6"/>
      <c r="BA227" s="9"/>
    </row>
    <row r="228" spans="2:53" x14ac:dyDescent="0.2">
      <c r="B228" s="13"/>
      <c r="C228" s="13"/>
      <c r="D228" s="32"/>
      <c r="E228" s="32"/>
      <c r="F228" s="33"/>
      <c r="H228" s="15"/>
      <c r="I228" s="15"/>
      <c r="J228" s="120"/>
      <c r="K228" s="121"/>
      <c r="L228" s="15"/>
      <c r="M228" s="34"/>
      <c r="N228" s="14"/>
      <c r="O228" s="13"/>
      <c r="P228" s="13"/>
      <c r="Q228" s="13"/>
      <c r="R228" s="13"/>
      <c r="S228" s="13"/>
      <c r="T228" s="6"/>
      <c r="BA228" s="9"/>
    </row>
    <row r="229" spans="2:53" x14ac:dyDescent="0.2">
      <c r="B229" s="13"/>
      <c r="C229" s="13"/>
      <c r="D229" s="32"/>
      <c r="E229" s="32"/>
      <c r="F229" s="33"/>
      <c r="H229" s="15"/>
      <c r="I229" s="15"/>
      <c r="J229" s="120"/>
      <c r="K229" s="121"/>
      <c r="L229" s="15"/>
      <c r="M229" s="34"/>
      <c r="N229" s="14"/>
      <c r="O229" s="13"/>
      <c r="P229" s="13"/>
      <c r="Q229" s="13"/>
      <c r="R229" s="13"/>
      <c r="S229" s="13"/>
      <c r="T229" s="6"/>
      <c r="BA229" s="9"/>
    </row>
    <row r="230" spans="2:53" x14ac:dyDescent="0.2">
      <c r="B230" s="13"/>
      <c r="C230" s="13"/>
      <c r="D230" s="32"/>
      <c r="E230" s="32"/>
      <c r="F230" s="33"/>
      <c r="H230" s="15"/>
      <c r="I230" s="15"/>
      <c r="J230" s="120"/>
      <c r="K230" s="121"/>
      <c r="L230" s="15"/>
      <c r="M230" s="34"/>
      <c r="N230" s="14"/>
      <c r="O230" s="13"/>
      <c r="P230" s="13"/>
      <c r="Q230" s="13"/>
      <c r="R230" s="13"/>
      <c r="S230" s="13"/>
      <c r="T230" s="6"/>
      <c r="BA230" s="9"/>
    </row>
    <row r="231" spans="2:53" x14ac:dyDescent="0.2">
      <c r="B231" s="13"/>
      <c r="C231" s="13"/>
      <c r="D231" s="32"/>
      <c r="E231" s="32"/>
      <c r="F231" s="33"/>
      <c r="H231" s="15"/>
      <c r="I231" s="15"/>
      <c r="J231" s="120"/>
      <c r="K231" s="121"/>
      <c r="L231" s="15"/>
      <c r="M231" s="34"/>
      <c r="N231" s="14"/>
      <c r="O231" s="13"/>
      <c r="P231" s="13"/>
      <c r="Q231" s="13"/>
      <c r="R231" s="13"/>
      <c r="S231" s="13"/>
      <c r="T231" s="6"/>
      <c r="BA231" s="9"/>
    </row>
    <row r="232" spans="2:53" x14ac:dyDescent="0.2">
      <c r="B232" s="13"/>
      <c r="C232" s="13"/>
      <c r="D232" s="32"/>
      <c r="E232" s="32"/>
      <c r="F232" s="33"/>
      <c r="H232" s="15"/>
      <c r="I232" s="15"/>
      <c r="J232" s="120"/>
      <c r="K232" s="121"/>
      <c r="L232" s="15"/>
      <c r="M232" s="34"/>
      <c r="N232" s="14"/>
      <c r="O232" s="13"/>
      <c r="P232" s="13"/>
      <c r="Q232" s="13"/>
      <c r="R232" s="13"/>
      <c r="S232" s="13"/>
      <c r="T232" s="6"/>
      <c r="BA232" s="9"/>
    </row>
    <row r="233" spans="2:53" x14ac:dyDescent="0.2">
      <c r="B233" s="13"/>
      <c r="C233" s="13"/>
      <c r="D233" s="32"/>
      <c r="E233" s="32"/>
      <c r="F233" s="33"/>
      <c r="H233" s="15"/>
      <c r="I233" s="15"/>
      <c r="J233" s="120"/>
      <c r="K233" s="121"/>
      <c r="L233" s="15"/>
      <c r="M233" s="34"/>
      <c r="N233" s="14"/>
      <c r="O233" s="13"/>
      <c r="P233" s="13"/>
      <c r="Q233" s="13"/>
      <c r="R233" s="13"/>
      <c r="S233" s="13"/>
      <c r="T233" s="6"/>
      <c r="BA233" s="9"/>
    </row>
    <row r="234" spans="2:53" x14ac:dyDescent="0.2">
      <c r="B234" s="13"/>
      <c r="C234" s="13"/>
      <c r="D234" s="32"/>
      <c r="E234" s="32"/>
      <c r="F234" s="33"/>
      <c r="H234" s="15"/>
      <c r="I234" s="15"/>
      <c r="J234" s="120"/>
      <c r="K234" s="121"/>
      <c r="L234" s="15"/>
      <c r="M234" s="34"/>
      <c r="N234" s="14"/>
      <c r="O234" s="13"/>
      <c r="P234" s="13"/>
      <c r="Q234" s="13"/>
      <c r="R234" s="13"/>
      <c r="S234" s="13"/>
      <c r="T234" s="6"/>
      <c r="BA234" s="9"/>
    </row>
    <row r="235" spans="2:53" x14ac:dyDescent="0.2">
      <c r="B235" s="13"/>
      <c r="C235" s="13"/>
      <c r="D235" s="32"/>
      <c r="E235" s="32"/>
      <c r="F235" s="33"/>
      <c r="H235" s="15"/>
      <c r="I235" s="15"/>
      <c r="J235" s="120"/>
      <c r="K235" s="121"/>
      <c r="L235" s="15"/>
      <c r="M235" s="34"/>
      <c r="N235" s="14"/>
      <c r="O235" s="13"/>
      <c r="P235" s="13"/>
      <c r="Q235" s="13"/>
      <c r="R235" s="13"/>
      <c r="S235" s="13"/>
      <c r="T235" s="6"/>
      <c r="BA235" s="9"/>
    </row>
    <row r="236" spans="2:53" x14ac:dyDescent="0.2">
      <c r="B236" s="13"/>
      <c r="C236" s="13"/>
      <c r="D236" s="32"/>
      <c r="E236" s="32"/>
      <c r="F236" s="33"/>
      <c r="H236" s="15"/>
      <c r="I236" s="15"/>
      <c r="J236" s="120"/>
      <c r="K236" s="121"/>
      <c r="L236" s="15"/>
      <c r="M236" s="34"/>
      <c r="N236" s="14"/>
      <c r="O236" s="13"/>
      <c r="P236" s="13"/>
      <c r="Q236" s="13"/>
      <c r="R236" s="13"/>
      <c r="S236" s="13"/>
      <c r="T236" s="6"/>
      <c r="BA236" s="9"/>
    </row>
    <row r="237" spans="2:53" x14ac:dyDescent="0.2">
      <c r="B237" s="13"/>
      <c r="C237" s="13"/>
      <c r="D237" s="32"/>
      <c r="E237" s="32"/>
      <c r="F237" s="33"/>
      <c r="H237" s="15"/>
      <c r="I237" s="15"/>
      <c r="J237" s="120"/>
      <c r="K237" s="121"/>
      <c r="L237" s="15"/>
      <c r="M237" s="34"/>
      <c r="N237" s="14"/>
      <c r="O237" s="13"/>
      <c r="P237" s="13"/>
      <c r="Q237" s="13"/>
      <c r="R237" s="13"/>
      <c r="S237" s="13"/>
      <c r="T237" s="6"/>
      <c r="BA237" s="9"/>
    </row>
    <row r="238" spans="2:53" x14ac:dyDescent="0.2">
      <c r="B238" s="13"/>
      <c r="C238" s="13"/>
      <c r="D238" s="32"/>
      <c r="E238" s="32"/>
      <c r="F238" s="33"/>
      <c r="H238" s="15"/>
      <c r="I238" s="15"/>
      <c r="J238" s="120"/>
      <c r="K238" s="121"/>
      <c r="L238" s="15"/>
      <c r="M238" s="34"/>
      <c r="N238" s="14"/>
      <c r="O238" s="13"/>
      <c r="P238" s="13"/>
      <c r="Q238" s="13"/>
      <c r="R238" s="13"/>
      <c r="S238" s="13"/>
      <c r="T238" s="6"/>
      <c r="BA238" s="9"/>
    </row>
    <row r="239" spans="2:53" x14ac:dyDescent="0.2">
      <c r="B239" s="13"/>
      <c r="C239" s="13"/>
      <c r="D239" s="32"/>
      <c r="E239" s="32"/>
      <c r="F239" s="33"/>
      <c r="H239" s="15"/>
      <c r="I239" s="15"/>
      <c r="J239" s="120"/>
      <c r="K239" s="121"/>
      <c r="L239" s="15"/>
      <c r="M239" s="34"/>
      <c r="N239" s="14"/>
      <c r="O239" s="13"/>
      <c r="P239" s="13"/>
      <c r="Q239" s="13"/>
      <c r="R239" s="13"/>
      <c r="S239" s="13"/>
      <c r="T239" s="6"/>
      <c r="BA239" s="9"/>
    </row>
    <row r="240" spans="2:53" x14ac:dyDescent="0.2">
      <c r="B240" s="13"/>
      <c r="C240" s="13"/>
      <c r="D240" s="32"/>
      <c r="E240" s="32"/>
      <c r="F240" s="33"/>
      <c r="H240" s="15"/>
      <c r="I240" s="15"/>
      <c r="J240" s="120"/>
      <c r="K240" s="121"/>
      <c r="L240" s="15"/>
      <c r="M240" s="34"/>
      <c r="N240" s="14"/>
      <c r="O240" s="13"/>
      <c r="P240" s="13"/>
      <c r="Q240" s="13"/>
      <c r="R240" s="13"/>
      <c r="S240" s="13"/>
      <c r="T240" s="6"/>
      <c r="BA240" s="9"/>
    </row>
    <row r="241" spans="2:53" x14ac:dyDescent="0.2">
      <c r="B241" s="13"/>
      <c r="C241" s="13"/>
      <c r="D241" s="32"/>
      <c r="E241" s="32"/>
      <c r="F241" s="33"/>
      <c r="H241" s="15"/>
      <c r="I241" s="15"/>
      <c r="J241" s="120"/>
      <c r="K241" s="121"/>
      <c r="L241" s="15"/>
      <c r="M241" s="34"/>
      <c r="N241" s="14"/>
      <c r="O241" s="13"/>
      <c r="P241" s="13"/>
      <c r="Q241" s="13"/>
      <c r="R241" s="13"/>
      <c r="S241" s="13"/>
      <c r="T241" s="6"/>
      <c r="BA241" s="9"/>
    </row>
    <row r="242" spans="2:53" x14ac:dyDescent="0.2">
      <c r="B242" s="13"/>
      <c r="C242" s="13"/>
      <c r="D242" s="32"/>
      <c r="E242" s="32"/>
      <c r="F242" s="33"/>
      <c r="H242" s="15"/>
      <c r="I242" s="15"/>
      <c r="J242" s="120"/>
      <c r="K242" s="121"/>
      <c r="L242" s="15"/>
      <c r="M242" s="34"/>
      <c r="N242" s="14"/>
      <c r="O242" s="13"/>
      <c r="P242" s="13"/>
      <c r="Q242" s="13"/>
      <c r="R242" s="13"/>
      <c r="S242" s="13"/>
      <c r="T242" s="6"/>
      <c r="BA242" s="9"/>
    </row>
    <row r="243" spans="2:53" x14ac:dyDescent="0.2">
      <c r="B243" s="13"/>
      <c r="C243" s="13"/>
      <c r="D243" s="32"/>
      <c r="E243" s="32"/>
      <c r="F243" s="33"/>
      <c r="H243" s="15"/>
      <c r="I243" s="15"/>
      <c r="J243" s="120"/>
      <c r="K243" s="121"/>
      <c r="L243" s="15"/>
      <c r="M243" s="34"/>
      <c r="N243" s="14"/>
      <c r="O243" s="13"/>
      <c r="P243" s="13"/>
      <c r="Q243" s="13"/>
      <c r="R243" s="13"/>
      <c r="S243" s="13"/>
      <c r="T243" s="6"/>
      <c r="BA243" s="9"/>
    </row>
    <row r="244" spans="2:53" x14ac:dyDescent="0.2">
      <c r="B244" s="13"/>
      <c r="C244" s="13"/>
      <c r="D244" s="32"/>
      <c r="E244" s="32"/>
      <c r="F244" s="33"/>
      <c r="H244" s="15"/>
      <c r="I244" s="15"/>
      <c r="J244" s="120"/>
      <c r="K244" s="121"/>
      <c r="L244" s="15"/>
      <c r="M244" s="34"/>
      <c r="N244" s="14"/>
      <c r="O244" s="13"/>
      <c r="P244" s="13"/>
      <c r="Q244" s="13"/>
      <c r="R244" s="13"/>
      <c r="S244" s="13"/>
      <c r="T244" s="6"/>
      <c r="BA244" s="9"/>
    </row>
    <row r="245" spans="2:53" x14ac:dyDescent="0.2">
      <c r="B245" s="13"/>
      <c r="C245" s="13"/>
      <c r="D245" s="32"/>
      <c r="E245" s="32"/>
      <c r="F245" s="33"/>
      <c r="H245" s="15"/>
      <c r="I245" s="15"/>
      <c r="J245" s="120"/>
      <c r="K245" s="121"/>
      <c r="L245" s="15"/>
      <c r="M245" s="34"/>
      <c r="N245" s="14"/>
      <c r="O245" s="13"/>
      <c r="P245" s="13"/>
      <c r="Q245" s="13"/>
      <c r="R245" s="13"/>
      <c r="S245" s="13"/>
      <c r="T245" s="6"/>
      <c r="BA245" s="9"/>
    </row>
    <row r="246" spans="2:53" x14ac:dyDescent="0.2">
      <c r="B246" s="13"/>
      <c r="C246" s="13"/>
      <c r="D246" s="32"/>
      <c r="E246" s="32"/>
      <c r="F246" s="33"/>
      <c r="H246" s="15"/>
      <c r="I246" s="15"/>
      <c r="J246" s="120"/>
      <c r="K246" s="121"/>
      <c r="L246" s="15"/>
      <c r="M246" s="34"/>
      <c r="N246" s="14"/>
      <c r="O246" s="13"/>
      <c r="P246" s="13"/>
      <c r="Q246" s="13"/>
      <c r="R246" s="13"/>
      <c r="S246" s="13"/>
      <c r="T246" s="6"/>
      <c r="BA246" s="9"/>
    </row>
    <row r="247" spans="2:53" x14ac:dyDescent="0.2">
      <c r="B247" s="13"/>
      <c r="C247" s="13"/>
      <c r="D247" s="32"/>
      <c r="E247" s="32"/>
      <c r="F247" s="33"/>
      <c r="H247" s="15"/>
      <c r="I247" s="15"/>
      <c r="J247" s="120"/>
      <c r="K247" s="121"/>
      <c r="L247" s="15"/>
      <c r="M247" s="34"/>
      <c r="N247" s="14"/>
      <c r="O247" s="13"/>
      <c r="P247" s="13"/>
      <c r="Q247" s="13"/>
      <c r="R247" s="13"/>
      <c r="S247" s="13"/>
      <c r="T247" s="6"/>
      <c r="BA247" s="9"/>
    </row>
    <row r="248" spans="2:53" ht="15" x14ac:dyDescent="0.2">
      <c r="B248" s="136"/>
      <c r="C248" s="13"/>
      <c r="D248" s="32"/>
      <c r="E248" s="32"/>
      <c r="F248" s="33"/>
      <c r="H248" s="15"/>
      <c r="I248" s="15"/>
      <c r="J248" s="120"/>
      <c r="K248" s="121"/>
      <c r="L248" s="15"/>
      <c r="M248" s="34"/>
      <c r="N248" s="14"/>
      <c r="O248" s="13"/>
      <c r="P248" s="13"/>
      <c r="Q248" s="13"/>
      <c r="R248" s="13"/>
      <c r="S248" s="13"/>
      <c r="T248" s="6"/>
      <c r="BA248" s="9"/>
    </row>
    <row r="249" spans="2:53" x14ac:dyDescent="0.2">
      <c r="B249" s="13"/>
      <c r="C249" s="13"/>
      <c r="D249" s="32"/>
      <c r="E249" s="32"/>
      <c r="F249" s="33"/>
      <c r="H249" s="15"/>
      <c r="I249" s="15"/>
      <c r="J249" s="120"/>
      <c r="K249" s="121"/>
      <c r="L249" s="15"/>
      <c r="M249" s="34"/>
      <c r="N249" s="14"/>
      <c r="O249" s="13"/>
      <c r="P249" s="13"/>
      <c r="Q249" s="13"/>
      <c r="R249" s="13"/>
      <c r="S249" s="13"/>
      <c r="T249" s="6"/>
      <c r="BA249" s="9"/>
    </row>
    <row r="250" spans="2:53" ht="15" x14ac:dyDescent="0.2">
      <c r="B250" s="70"/>
      <c r="C250" s="13"/>
      <c r="D250" s="32"/>
      <c r="E250" s="32"/>
      <c r="F250" s="33"/>
      <c r="H250" s="15"/>
      <c r="I250" s="15"/>
      <c r="J250" s="120"/>
      <c r="K250" s="121"/>
      <c r="L250" s="15"/>
      <c r="M250" s="34"/>
      <c r="N250" s="14"/>
      <c r="O250" s="13"/>
      <c r="P250" s="13"/>
      <c r="Q250" s="13"/>
      <c r="R250" s="13"/>
      <c r="S250" s="13"/>
      <c r="T250" s="6"/>
      <c r="BA250" s="9"/>
    </row>
    <row r="251" spans="2:53" x14ac:dyDescent="0.2">
      <c r="B251" s="13"/>
      <c r="C251" s="13"/>
      <c r="D251" s="32"/>
      <c r="E251" s="32"/>
      <c r="F251" s="33"/>
      <c r="H251" s="15"/>
      <c r="I251" s="15"/>
      <c r="J251" s="120"/>
      <c r="K251" s="121"/>
      <c r="L251" s="15"/>
      <c r="M251" s="34"/>
      <c r="N251" s="14"/>
      <c r="O251" s="13"/>
      <c r="P251" s="13"/>
      <c r="Q251" s="13"/>
      <c r="R251" s="13"/>
      <c r="S251" s="13"/>
      <c r="T251" s="6"/>
      <c r="BA251" s="9"/>
    </row>
    <row r="252" spans="2:53" ht="15" x14ac:dyDescent="0.2">
      <c r="B252" s="70"/>
      <c r="C252" s="13"/>
      <c r="D252" s="32"/>
      <c r="E252" s="32"/>
      <c r="F252" s="33"/>
      <c r="H252" s="15"/>
      <c r="I252" s="15"/>
      <c r="J252" s="120"/>
      <c r="K252" s="121"/>
      <c r="L252" s="15"/>
      <c r="M252" s="34"/>
      <c r="N252" s="14"/>
      <c r="O252" s="13"/>
      <c r="P252" s="13"/>
      <c r="Q252" s="13"/>
      <c r="R252" s="13"/>
      <c r="S252" s="13"/>
      <c r="T252" s="6"/>
      <c r="BA252" s="9"/>
    </row>
    <row r="253" spans="2:53" ht="15" x14ac:dyDescent="0.2">
      <c r="B253" s="70"/>
      <c r="C253" s="13"/>
      <c r="D253" s="32"/>
      <c r="E253" s="32"/>
      <c r="F253" s="33"/>
      <c r="H253" s="15"/>
      <c r="I253" s="15"/>
      <c r="J253" s="120"/>
      <c r="K253" s="121"/>
      <c r="L253" s="15"/>
      <c r="M253" s="34"/>
      <c r="N253" s="14"/>
      <c r="O253" s="13"/>
      <c r="P253" s="13"/>
      <c r="Q253" s="13"/>
      <c r="R253" s="13"/>
      <c r="S253" s="13"/>
      <c r="T253" s="6"/>
      <c r="BA253" s="9"/>
    </row>
    <row r="254" spans="2:53" ht="15" x14ac:dyDescent="0.2">
      <c r="B254" s="70"/>
      <c r="C254" s="13"/>
      <c r="D254" s="32"/>
      <c r="E254" s="32"/>
      <c r="F254" s="33"/>
      <c r="H254" s="15"/>
      <c r="I254" s="15"/>
      <c r="J254" s="120"/>
      <c r="K254" s="121"/>
      <c r="L254" s="15"/>
      <c r="M254" s="34"/>
      <c r="N254" s="14"/>
      <c r="O254" s="13"/>
      <c r="P254" s="13"/>
      <c r="Q254" s="13"/>
      <c r="R254" s="13"/>
      <c r="S254" s="13"/>
      <c r="T254" s="6"/>
      <c r="BA254" s="9"/>
    </row>
    <row r="255" spans="2:53" x14ac:dyDescent="0.2">
      <c r="B255" s="13"/>
      <c r="C255" s="13"/>
      <c r="D255" s="32"/>
      <c r="E255" s="32"/>
      <c r="F255" s="33"/>
      <c r="H255" s="15"/>
      <c r="I255" s="15"/>
      <c r="J255" s="120"/>
      <c r="K255" s="121"/>
      <c r="L255" s="15"/>
      <c r="M255" s="34"/>
      <c r="N255" s="14"/>
      <c r="O255" s="13"/>
      <c r="P255" s="13"/>
      <c r="Q255" s="13"/>
      <c r="R255" s="13"/>
      <c r="S255" s="13"/>
      <c r="T255" s="6"/>
      <c r="BA255" s="9"/>
    </row>
    <row r="256" spans="2:53" x14ac:dyDescent="0.2">
      <c r="B256" s="13"/>
      <c r="C256" s="13"/>
      <c r="D256" s="32"/>
      <c r="E256" s="32"/>
      <c r="F256" s="33"/>
      <c r="H256" s="15"/>
      <c r="I256" s="15"/>
      <c r="J256" s="105"/>
      <c r="K256" s="106"/>
      <c r="L256" s="15"/>
      <c r="M256" s="34"/>
      <c r="N256" s="14"/>
      <c r="O256" s="13"/>
      <c r="P256" s="13"/>
      <c r="Q256" s="13"/>
      <c r="R256" s="13"/>
      <c r="S256" s="13"/>
      <c r="T256" s="6"/>
      <c r="BA256" s="9"/>
    </row>
    <row r="257" spans="2:53" x14ac:dyDescent="0.2">
      <c r="B257" s="13"/>
      <c r="C257" s="13"/>
      <c r="D257" s="32"/>
      <c r="E257" s="32"/>
      <c r="F257" s="33"/>
      <c r="H257" s="15"/>
      <c r="I257" s="15"/>
      <c r="J257" s="105"/>
      <c r="K257" s="106"/>
      <c r="L257" s="15"/>
      <c r="M257" s="34"/>
      <c r="N257" s="14"/>
      <c r="O257" s="13"/>
      <c r="P257" s="13"/>
      <c r="Q257" s="13"/>
      <c r="R257" s="13"/>
      <c r="S257" s="13"/>
      <c r="T257" s="6"/>
      <c r="BA257" s="9"/>
    </row>
    <row r="258" spans="2:53" x14ac:dyDescent="0.2">
      <c r="B258" s="13"/>
      <c r="C258" s="13"/>
      <c r="D258" s="32"/>
      <c r="E258" s="32"/>
      <c r="F258" s="33"/>
      <c r="H258" s="15"/>
      <c r="I258" s="15"/>
      <c r="J258" s="105"/>
      <c r="K258" s="106"/>
      <c r="L258" s="15"/>
      <c r="M258" s="34"/>
      <c r="N258" s="14"/>
      <c r="O258" s="13"/>
      <c r="P258" s="13"/>
      <c r="Q258" s="13"/>
      <c r="R258" s="13"/>
      <c r="S258" s="13"/>
      <c r="T258" s="6"/>
      <c r="BA258" s="9"/>
    </row>
    <row r="259" spans="2:53" x14ac:dyDescent="0.2">
      <c r="B259" s="13"/>
      <c r="C259" s="13"/>
      <c r="D259" s="32"/>
      <c r="E259" s="32"/>
      <c r="F259" s="33"/>
      <c r="H259" s="15"/>
      <c r="I259" s="15"/>
      <c r="J259" s="120"/>
      <c r="K259" s="121"/>
      <c r="L259" s="15"/>
      <c r="M259" s="34"/>
      <c r="N259" s="14"/>
      <c r="O259" s="13"/>
      <c r="P259" s="13"/>
      <c r="Q259" s="13"/>
      <c r="R259" s="13"/>
      <c r="S259" s="13"/>
      <c r="T259" s="6"/>
      <c r="BA259" s="9"/>
    </row>
    <row r="260" spans="2:53" x14ac:dyDescent="0.2">
      <c r="B260" s="13"/>
      <c r="C260" s="13"/>
      <c r="D260" s="32"/>
      <c r="E260" s="32"/>
      <c r="F260" s="33"/>
      <c r="H260" s="15"/>
      <c r="I260" s="15"/>
      <c r="J260" s="120"/>
      <c r="K260" s="121"/>
      <c r="L260" s="15"/>
      <c r="M260" s="34"/>
      <c r="N260" s="14"/>
      <c r="O260" s="13"/>
      <c r="P260" s="13"/>
      <c r="Q260" s="13"/>
      <c r="R260" s="13"/>
      <c r="S260" s="13"/>
      <c r="T260" s="6"/>
      <c r="BA260" s="9"/>
    </row>
    <row r="261" spans="2:53" x14ac:dyDescent="0.2">
      <c r="B261" s="13"/>
      <c r="C261" s="13"/>
      <c r="D261" s="32"/>
      <c r="E261" s="32"/>
      <c r="F261" s="33"/>
      <c r="H261" s="15"/>
      <c r="I261" s="15"/>
      <c r="J261" s="120"/>
      <c r="K261" s="121"/>
      <c r="L261" s="15"/>
      <c r="M261" s="34"/>
      <c r="N261" s="14"/>
      <c r="O261" s="13"/>
      <c r="P261" s="13"/>
      <c r="Q261" s="13"/>
      <c r="R261" s="13"/>
      <c r="S261" s="13"/>
      <c r="T261" s="6"/>
      <c r="BA261" s="9"/>
    </row>
    <row r="262" spans="2:53" x14ac:dyDescent="0.2">
      <c r="B262" s="13"/>
      <c r="C262" s="13"/>
      <c r="D262" s="32"/>
      <c r="E262" s="32"/>
      <c r="F262" s="33"/>
      <c r="H262" s="15"/>
      <c r="I262" s="15"/>
      <c r="J262" s="120"/>
      <c r="K262" s="121"/>
      <c r="L262" s="15"/>
      <c r="M262" s="34"/>
      <c r="N262" s="14"/>
      <c r="O262" s="13"/>
      <c r="P262" s="13"/>
      <c r="Q262" s="13"/>
      <c r="R262" s="13"/>
      <c r="S262" s="13"/>
      <c r="T262" s="6"/>
      <c r="BA262" s="9"/>
    </row>
    <row r="263" spans="2:53" x14ac:dyDescent="0.2">
      <c r="B263" s="13"/>
      <c r="C263" s="13"/>
      <c r="D263" s="32"/>
      <c r="E263" s="32"/>
      <c r="F263" s="33"/>
      <c r="H263" s="15"/>
      <c r="I263" s="15"/>
      <c r="J263" s="120"/>
      <c r="K263" s="121"/>
      <c r="L263" s="15"/>
      <c r="M263" s="34"/>
      <c r="N263" s="14"/>
      <c r="O263" s="13"/>
      <c r="P263" s="13"/>
      <c r="Q263" s="13"/>
      <c r="R263" s="13"/>
      <c r="S263" s="13"/>
      <c r="T263" s="6"/>
      <c r="BA263" s="9"/>
    </row>
    <row r="264" spans="2:53" x14ac:dyDescent="0.2">
      <c r="B264" s="13"/>
      <c r="C264" s="13"/>
      <c r="D264" s="32"/>
      <c r="E264" s="32"/>
      <c r="F264" s="33"/>
      <c r="H264" s="15"/>
      <c r="I264" s="15"/>
      <c r="J264" s="120"/>
      <c r="K264" s="121"/>
      <c r="L264" s="15"/>
      <c r="M264" s="34"/>
      <c r="N264" s="14"/>
      <c r="O264" s="13"/>
      <c r="P264" s="13"/>
      <c r="Q264" s="13"/>
      <c r="R264" s="13"/>
      <c r="S264" s="13"/>
      <c r="T264" s="6"/>
      <c r="BA264" s="9"/>
    </row>
    <row r="265" spans="2:53" x14ac:dyDescent="0.2">
      <c r="B265" s="13"/>
      <c r="C265" s="13"/>
      <c r="D265" s="32"/>
      <c r="E265" s="32"/>
      <c r="F265" s="33"/>
      <c r="H265" s="15"/>
      <c r="I265" s="15"/>
      <c r="J265" s="120"/>
      <c r="K265" s="121"/>
      <c r="L265" s="15"/>
      <c r="M265" s="34"/>
      <c r="N265" s="14"/>
      <c r="O265" s="13"/>
      <c r="P265" s="13"/>
      <c r="Q265" s="13"/>
      <c r="R265" s="13"/>
      <c r="S265" s="13"/>
      <c r="T265" s="6"/>
      <c r="BA265" s="9"/>
    </row>
    <row r="266" spans="2:53" x14ac:dyDescent="0.2">
      <c r="B266" s="13"/>
      <c r="C266" s="13"/>
      <c r="D266" s="32"/>
      <c r="E266" s="32"/>
      <c r="F266" s="33"/>
      <c r="H266" s="15"/>
      <c r="I266" s="15"/>
      <c r="J266" s="120"/>
      <c r="K266" s="121"/>
      <c r="L266" s="15"/>
      <c r="M266" s="34"/>
      <c r="N266" s="14"/>
      <c r="O266" s="13"/>
      <c r="P266" s="13"/>
      <c r="Q266" s="13"/>
      <c r="R266" s="13"/>
      <c r="S266" s="13"/>
      <c r="T266" s="6"/>
      <c r="BA266" s="9"/>
    </row>
    <row r="267" spans="2:53" x14ac:dyDescent="0.2">
      <c r="B267" s="13"/>
      <c r="C267" s="13"/>
      <c r="D267" s="32"/>
      <c r="E267" s="32"/>
      <c r="F267" s="33"/>
      <c r="H267" s="15"/>
      <c r="J267" s="105"/>
      <c r="K267" s="106"/>
      <c r="L267" s="15"/>
      <c r="M267" s="34"/>
      <c r="N267" s="14"/>
      <c r="O267" s="13"/>
      <c r="P267" s="13"/>
      <c r="Q267" s="13"/>
      <c r="R267" s="13"/>
      <c r="S267" s="13"/>
      <c r="T267" s="6"/>
      <c r="BA267" s="9"/>
    </row>
    <row r="268" spans="2:53" x14ac:dyDescent="0.2">
      <c r="B268" s="13"/>
      <c r="C268" s="13"/>
      <c r="D268" s="32"/>
      <c r="E268" s="32"/>
      <c r="F268" s="33"/>
      <c r="H268" s="15"/>
      <c r="I268" s="15"/>
      <c r="J268" s="105"/>
      <c r="K268" s="106"/>
      <c r="L268" s="15"/>
      <c r="M268" s="34"/>
      <c r="N268" s="14"/>
      <c r="O268" s="13"/>
      <c r="P268" s="13"/>
      <c r="Q268" s="13"/>
      <c r="R268" s="13"/>
      <c r="S268" s="13"/>
      <c r="T268" s="6"/>
      <c r="BA268" s="9"/>
    </row>
    <row r="269" spans="2:53" x14ac:dyDescent="0.2">
      <c r="B269" s="13"/>
      <c r="C269" s="13"/>
      <c r="D269" s="32"/>
      <c r="E269" s="32"/>
      <c r="F269" s="33"/>
      <c r="H269" s="15"/>
      <c r="I269" s="15"/>
      <c r="J269" s="105"/>
      <c r="K269" s="106"/>
      <c r="L269" s="15"/>
      <c r="M269" s="34"/>
      <c r="N269" s="14"/>
      <c r="O269" s="13"/>
      <c r="P269" s="13"/>
      <c r="Q269" s="13"/>
      <c r="R269" s="13"/>
      <c r="S269" s="13"/>
      <c r="T269" s="6"/>
      <c r="BA269" s="9"/>
    </row>
    <row r="270" spans="2:53" x14ac:dyDescent="0.2">
      <c r="B270" s="13"/>
      <c r="C270" s="13"/>
      <c r="D270" s="32"/>
      <c r="E270" s="32"/>
      <c r="F270" s="33"/>
      <c r="H270" s="15"/>
      <c r="I270" s="15"/>
      <c r="J270" s="105"/>
      <c r="K270" s="106"/>
      <c r="L270" s="15"/>
      <c r="M270" s="34"/>
      <c r="N270" s="14"/>
      <c r="O270" s="13"/>
      <c r="P270" s="13"/>
      <c r="Q270" s="13"/>
      <c r="R270" s="13"/>
      <c r="S270" s="13"/>
      <c r="T270" s="6"/>
      <c r="BA270" s="9"/>
    </row>
    <row r="271" spans="2:53" x14ac:dyDescent="0.2">
      <c r="B271" s="13"/>
      <c r="C271" s="13"/>
      <c r="D271" s="32"/>
      <c r="E271" s="32"/>
      <c r="F271" s="33"/>
      <c r="H271" s="15"/>
      <c r="I271" s="15"/>
      <c r="J271" s="105"/>
      <c r="K271" s="106"/>
      <c r="L271" s="15"/>
      <c r="M271" s="34"/>
      <c r="N271" s="14"/>
      <c r="O271" s="13"/>
      <c r="P271" s="13"/>
      <c r="Q271" s="13"/>
      <c r="R271" s="13"/>
      <c r="S271" s="13"/>
      <c r="T271" s="6"/>
      <c r="BA271" s="9"/>
    </row>
    <row r="272" spans="2:53" x14ac:dyDescent="0.2">
      <c r="B272" s="13"/>
      <c r="C272" s="13"/>
      <c r="D272" s="32"/>
      <c r="E272" s="32"/>
      <c r="F272" s="33"/>
      <c r="H272" s="15"/>
      <c r="I272" s="15"/>
      <c r="J272" s="105"/>
      <c r="K272" s="106"/>
      <c r="L272" s="15"/>
      <c r="M272" s="34"/>
      <c r="N272" s="14"/>
      <c r="O272" s="13"/>
      <c r="P272" s="13"/>
      <c r="Q272" s="13"/>
      <c r="R272" s="13"/>
      <c r="S272" s="13"/>
      <c r="T272" s="6"/>
      <c r="BA272" s="9"/>
    </row>
    <row r="273" spans="2:53" x14ac:dyDescent="0.2">
      <c r="B273" s="13"/>
      <c r="C273" s="13"/>
      <c r="D273" s="32"/>
      <c r="E273" s="32"/>
      <c r="F273" s="33"/>
      <c r="H273" s="15"/>
      <c r="I273" s="15"/>
      <c r="J273" s="120"/>
      <c r="K273" s="121"/>
      <c r="L273" s="15"/>
      <c r="M273" s="34"/>
      <c r="N273" s="14"/>
      <c r="O273" s="13"/>
      <c r="P273" s="13"/>
      <c r="Q273" s="67"/>
      <c r="R273" s="13"/>
      <c r="S273" s="13"/>
      <c r="T273" s="6"/>
      <c r="BA273" s="9"/>
    </row>
    <row r="274" spans="2:53" x14ac:dyDescent="0.2">
      <c r="B274" s="13"/>
      <c r="C274" s="13"/>
      <c r="D274" s="32"/>
      <c r="E274" s="32"/>
      <c r="F274" s="33"/>
      <c r="H274" s="15"/>
      <c r="I274" s="15"/>
      <c r="J274" s="105"/>
      <c r="K274" s="106"/>
      <c r="L274" s="15"/>
      <c r="M274" s="34"/>
      <c r="N274" s="14"/>
      <c r="O274" s="13"/>
      <c r="P274" s="13"/>
      <c r="Q274" s="13"/>
      <c r="R274" s="13"/>
      <c r="S274" s="13"/>
      <c r="T274" s="6"/>
      <c r="BA274" s="9"/>
    </row>
    <row r="275" spans="2:53" x14ac:dyDescent="0.2">
      <c r="B275" s="13"/>
      <c r="C275" s="13"/>
      <c r="D275" s="32"/>
      <c r="E275" s="32"/>
      <c r="F275" s="33"/>
      <c r="H275" s="15"/>
      <c r="I275" s="15"/>
      <c r="J275" s="120"/>
      <c r="K275" s="121"/>
      <c r="L275" s="15"/>
      <c r="M275" s="34"/>
      <c r="N275" s="14"/>
      <c r="O275" s="13"/>
      <c r="P275" s="13"/>
      <c r="Q275" s="13"/>
      <c r="R275" s="13"/>
      <c r="S275" s="13"/>
      <c r="T275" s="6"/>
      <c r="BA275" s="9"/>
    </row>
    <row r="276" spans="2:53" x14ac:dyDescent="0.2">
      <c r="B276" s="13"/>
      <c r="C276" s="13"/>
      <c r="D276" s="32"/>
      <c r="E276" s="32"/>
      <c r="F276" s="33"/>
      <c r="H276" s="15"/>
      <c r="I276" s="15"/>
      <c r="J276" s="120"/>
      <c r="K276" s="121"/>
      <c r="L276" s="15"/>
      <c r="M276" s="34"/>
      <c r="N276" s="14"/>
      <c r="O276" s="13"/>
      <c r="P276" s="13"/>
      <c r="Q276" s="13"/>
      <c r="R276" s="13"/>
      <c r="S276" s="13"/>
      <c r="T276" s="6"/>
      <c r="BA276" s="9"/>
    </row>
    <row r="277" spans="2:53" x14ac:dyDescent="0.2">
      <c r="B277" s="13"/>
      <c r="C277" s="13"/>
      <c r="D277" s="32"/>
      <c r="E277" s="32"/>
      <c r="F277" s="33"/>
      <c r="H277" s="15"/>
      <c r="I277" s="15"/>
      <c r="J277" s="120"/>
      <c r="K277" s="121"/>
      <c r="L277" s="15"/>
      <c r="M277" s="34"/>
      <c r="N277" s="14"/>
      <c r="O277" s="13"/>
      <c r="P277" s="13"/>
      <c r="Q277" s="13"/>
      <c r="R277" s="13"/>
      <c r="S277" s="13"/>
      <c r="T277" s="6"/>
      <c r="BA277" s="9"/>
    </row>
    <row r="278" spans="2:53" x14ac:dyDescent="0.2">
      <c r="B278" s="13"/>
      <c r="C278" s="13"/>
      <c r="D278" s="32"/>
      <c r="E278" s="32"/>
      <c r="F278" s="33"/>
      <c r="H278" s="15"/>
      <c r="I278" s="15"/>
      <c r="J278" s="120"/>
      <c r="K278" s="121"/>
      <c r="L278" s="15"/>
      <c r="M278" s="34"/>
      <c r="N278" s="14"/>
      <c r="O278" s="13"/>
      <c r="P278" s="13"/>
      <c r="Q278" s="13"/>
      <c r="R278" s="13"/>
      <c r="S278" s="13"/>
      <c r="T278" s="6"/>
      <c r="BA278" s="9"/>
    </row>
    <row r="279" spans="2:53" x14ac:dyDescent="0.2">
      <c r="B279" s="13"/>
      <c r="C279" s="13"/>
      <c r="D279" s="114"/>
      <c r="E279" s="114"/>
      <c r="F279" s="115"/>
      <c r="H279" s="15"/>
      <c r="I279" s="117"/>
      <c r="J279" s="120"/>
      <c r="K279" s="121"/>
      <c r="L279" s="15"/>
      <c r="M279" s="34"/>
      <c r="N279" s="14"/>
      <c r="O279" s="13"/>
      <c r="P279" s="13"/>
      <c r="Q279" s="13"/>
      <c r="R279" s="13"/>
      <c r="S279" s="13"/>
      <c r="T279" s="6"/>
      <c r="BA279" s="9"/>
    </row>
    <row r="280" spans="2:53" x14ac:dyDescent="0.2">
      <c r="B280" s="13"/>
      <c r="C280" s="13"/>
      <c r="D280" s="114"/>
      <c r="E280" s="114"/>
      <c r="F280" s="115"/>
      <c r="H280" s="117"/>
      <c r="I280" s="117"/>
      <c r="J280" s="120"/>
      <c r="K280" s="121"/>
      <c r="L280" s="15"/>
      <c r="M280" s="34"/>
      <c r="N280" s="14"/>
      <c r="O280" s="13"/>
      <c r="P280" s="13"/>
      <c r="Q280" s="13"/>
      <c r="R280" s="13"/>
      <c r="S280" s="13"/>
      <c r="T280" s="6"/>
      <c r="BA280" s="9"/>
    </row>
    <row r="281" spans="2:53" x14ac:dyDescent="0.2">
      <c r="B281" s="13"/>
      <c r="C281" s="13"/>
      <c r="D281" s="114"/>
      <c r="E281" s="114"/>
      <c r="F281" s="115"/>
      <c r="H281" s="117"/>
      <c r="I281" s="117"/>
      <c r="J281" s="120"/>
      <c r="K281" s="121"/>
      <c r="L281" s="15"/>
      <c r="M281" s="34"/>
      <c r="N281" s="14"/>
      <c r="O281" s="13"/>
      <c r="P281" s="13"/>
      <c r="Q281" s="13"/>
      <c r="R281" s="13"/>
      <c r="S281" s="13"/>
      <c r="T281" s="6"/>
      <c r="BA281" s="9"/>
    </row>
    <row r="282" spans="2:53" x14ac:dyDescent="0.2">
      <c r="B282" s="13"/>
      <c r="C282" s="13"/>
      <c r="D282" s="114"/>
      <c r="E282" s="114"/>
      <c r="F282" s="115"/>
      <c r="H282" s="117"/>
      <c r="I282" s="117"/>
      <c r="J282" s="120"/>
      <c r="K282" s="121"/>
      <c r="L282" s="15"/>
      <c r="M282" s="34"/>
      <c r="N282" s="14"/>
      <c r="O282" s="13"/>
      <c r="P282" s="13"/>
      <c r="Q282" s="13"/>
      <c r="R282" s="13"/>
      <c r="S282" s="13"/>
      <c r="T282" s="6"/>
      <c r="BA282" s="9"/>
    </row>
    <row r="283" spans="2:53" x14ac:dyDescent="0.2">
      <c r="B283" s="13"/>
      <c r="C283" s="13"/>
      <c r="D283" s="114"/>
      <c r="E283" s="114"/>
      <c r="F283" s="115"/>
      <c r="H283" s="117"/>
      <c r="I283" s="117"/>
      <c r="J283" s="120"/>
      <c r="K283" s="121"/>
      <c r="L283" s="15"/>
      <c r="M283" s="34"/>
      <c r="N283" s="14"/>
      <c r="O283" s="13"/>
      <c r="P283" s="13"/>
      <c r="Q283" s="13"/>
      <c r="R283" s="13"/>
      <c r="S283" s="13"/>
      <c r="T283" s="6"/>
      <c r="BA283" s="9"/>
    </row>
    <row r="284" spans="2:53" x14ac:dyDescent="0.2">
      <c r="B284" s="13"/>
      <c r="C284" s="13"/>
      <c r="D284" s="114"/>
      <c r="E284" s="114"/>
      <c r="F284" s="115"/>
      <c r="H284" s="117"/>
      <c r="I284" s="117"/>
      <c r="J284" s="120"/>
      <c r="K284" s="121"/>
      <c r="L284" s="15"/>
      <c r="M284" s="34"/>
      <c r="N284" s="14"/>
      <c r="O284" s="13"/>
      <c r="P284" s="13"/>
      <c r="Q284" s="13"/>
      <c r="R284" s="13"/>
      <c r="S284" s="13"/>
      <c r="T284" s="6"/>
      <c r="BA284" s="9"/>
    </row>
    <row r="285" spans="2:53" x14ac:dyDescent="0.2">
      <c r="B285" s="13"/>
      <c r="C285" s="13"/>
      <c r="D285" s="114"/>
      <c r="E285" s="114"/>
      <c r="F285" s="115"/>
      <c r="H285" s="117"/>
      <c r="I285" s="117"/>
      <c r="J285" s="120"/>
      <c r="K285" s="121"/>
      <c r="L285" s="15"/>
      <c r="M285" s="34"/>
      <c r="N285" s="14"/>
      <c r="O285" s="13"/>
      <c r="P285" s="13"/>
      <c r="Q285" s="13"/>
      <c r="R285" s="13"/>
      <c r="S285" s="13"/>
      <c r="T285" s="6"/>
      <c r="BA285" s="9"/>
    </row>
    <row r="286" spans="2:53" x14ac:dyDescent="0.2">
      <c r="B286" s="13"/>
      <c r="C286" s="13"/>
      <c r="D286" s="114"/>
      <c r="E286" s="114"/>
      <c r="F286" s="115"/>
      <c r="H286" s="117"/>
      <c r="I286" s="117"/>
      <c r="J286" s="120"/>
      <c r="K286" s="121"/>
      <c r="L286" s="15"/>
      <c r="M286" s="34"/>
      <c r="N286" s="14"/>
      <c r="O286" s="13"/>
      <c r="P286" s="13"/>
      <c r="Q286" s="13"/>
      <c r="R286" s="13"/>
      <c r="S286" s="13"/>
      <c r="T286" s="6"/>
      <c r="BA286" s="9"/>
    </row>
    <row r="287" spans="2:53" x14ac:dyDescent="0.2">
      <c r="B287" s="13"/>
      <c r="C287" s="13"/>
      <c r="D287" s="114"/>
      <c r="E287" s="114"/>
      <c r="F287" s="115"/>
      <c r="H287" s="117"/>
      <c r="I287" s="117"/>
      <c r="J287" s="120"/>
      <c r="K287" s="121"/>
      <c r="L287" s="15"/>
      <c r="M287" s="34"/>
      <c r="N287" s="14"/>
      <c r="O287" s="13"/>
      <c r="P287" s="13"/>
      <c r="Q287" s="13"/>
      <c r="R287" s="13"/>
      <c r="S287" s="13"/>
      <c r="T287" s="6"/>
      <c r="BA287" s="9"/>
    </row>
    <row r="288" spans="2:53" x14ac:dyDescent="0.2">
      <c r="B288" s="13"/>
      <c r="C288" s="13"/>
      <c r="D288" s="114"/>
      <c r="E288" s="114"/>
      <c r="F288" s="115"/>
      <c r="H288" s="117"/>
      <c r="I288" s="117"/>
      <c r="J288" s="120"/>
      <c r="K288" s="121"/>
      <c r="L288" s="15"/>
      <c r="M288" s="34"/>
      <c r="N288" s="14"/>
      <c r="O288" s="13"/>
      <c r="P288" s="13"/>
      <c r="Q288" s="13"/>
      <c r="R288" s="13"/>
      <c r="S288" s="13"/>
      <c r="T288" s="6"/>
      <c r="BA288" s="9"/>
    </row>
    <row r="289" spans="2:53" x14ac:dyDescent="0.2">
      <c r="B289" s="13"/>
      <c r="C289" s="13"/>
      <c r="D289" s="114"/>
      <c r="E289" s="114"/>
      <c r="F289" s="115"/>
      <c r="H289" s="117"/>
      <c r="I289" s="117"/>
      <c r="J289" s="120"/>
      <c r="K289" s="121"/>
      <c r="L289" s="15"/>
      <c r="M289" s="34"/>
      <c r="N289" s="14"/>
      <c r="O289" s="13"/>
      <c r="P289" s="13"/>
      <c r="Q289" s="13"/>
      <c r="R289" s="13"/>
      <c r="S289" s="13"/>
      <c r="T289" s="6"/>
      <c r="BA289" s="9"/>
    </row>
    <row r="290" spans="2:53" x14ac:dyDescent="0.2">
      <c r="B290" s="13"/>
      <c r="C290" s="13"/>
      <c r="D290" s="114"/>
      <c r="E290" s="114"/>
      <c r="F290" s="115"/>
      <c r="H290" s="15"/>
      <c r="I290" s="117"/>
      <c r="J290" s="120"/>
      <c r="K290" s="121"/>
      <c r="L290" s="15"/>
      <c r="M290" s="34"/>
      <c r="N290" s="14"/>
      <c r="O290" s="13"/>
      <c r="P290" s="13"/>
      <c r="Q290" s="13"/>
      <c r="R290" s="13"/>
      <c r="S290" s="13"/>
      <c r="T290" s="6"/>
      <c r="BA290" s="9"/>
    </row>
    <row r="291" spans="2:53" x14ac:dyDescent="0.2">
      <c r="B291" s="13"/>
      <c r="C291" s="13"/>
      <c r="D291" s="114"/>
      <c r="E291" s="114"/>
      <c r="F291" s="115"/>
      <c r="H291" s="15"/>
      <c r="I291" s="117"/>
      <c r="J291" s="120"/>
      <c r="K291" s="121"/>
      <c r="L291" s="15"/>
      <c r="M291" s="34"/>
      <c r="N291" s="14"/>
      <c r="O291" s="13"/>
      <c r="P291" s="13"/>
      <c r="Q291" s="13"/>
      <c r="R291" s="13"/>
      <c r="S291" s="13"/>
      <c r="T291" s="6"/>
      <c r="BA291" s="9"/>
    </row>
    <row r="292" spans="2:53" x14ac:dyDescent="0.2">
      <c r="B292" s="13"/>
      <c r="C292" s="13"/>
      <c r="D292" s="114"/>
      <c r="E292" s="114"/>
      <c r="F292" s="115"/>
      <c r="H292" s="15"/>
      <c r="I292" s="117"/>
      <c r="J292" s="120"/>
      <c r="K292" s="121"/>
      <c r="L292" s="15"/>
      <c r="M292" s="34"/>
      <c r="N292" s="14"/>
      <c r="O292" s="13"/>
      <c r="P292" s="13"/>
      <c r="Q292" s="13"/>
      <c r="R292" s="13"/>
      <c r="S292" s="13"/>
      <c r="T292" s="6"/>
      <c r="BA292" s="9"/>
    </row>
    <row r="293" spans="2:53" x14ac:dyDescent="0.2">
      <c r="B293" s="13"/>
      <c r="C293" s="13"/>
      <c r="D293" s="114"/>
      <c r="E293" s="114"/>
      <c r="F293" s="115"/>
      <c r="H293" s="15"/>
      <c r="I293" s="117"/>
      <c r="J293" s="120"/>
      <c r="K293" s="121"/>
      <c r="L293" s="15"/>
      <c r="M293" s="34"/>
      <c r="N293" s="14"/>
      <c r="O293" s="13"/>
      <c r="P293" s="13"/>
      <c r="Q293" s="13"/>
      <c r="R293" s="13"/>
      <c r="S293" s="13"/>
      <c r="T293" s="6"/>
      <c r="BA293" s="9"/>
    </row>
    <row r="294" spans="2:53" x14ac:dyDescent="0.2">
      <c r="B294" s="13"/>
      <c r="C294" s="13"/>
      <c r="D294" s="114"/>
      <c r="E294" s="114"/>
      <c r="F294" s="115"/>
      <c r="H294" s="15"/>
      <c r="I294" s="117"/>
      <c r="J294" s="120"/>
      <c r="K294" s="121"/>
      <c r="L294" s="15"/>
      <c r="M294" s="34"/>
      <c r="N294" s="14"/>
      <c r="O294" s="13"/>
      <c r="P294" s="13"/>
      <c r="Q294" s="13"/>
      <c r="R294" s="13"/>
      <c r="S294" s="13"/>
      <c r="T294" s="6"/>
      <c r="BA294" s="9"/>
    </row>
    <row r="295" spans="2:53" x14ac:dyDescent="0.2">
      <c r="B295" s="124"/>
      <c r="C295" s="124"/>
      <c r="D295" s="125"/>
      <c r="E295" s="125"/>
      <c r="F295" s="126"/>
      <c r="H295" s="128"/>
      <c r="I295" s="128"/>
      <c r="J295" s="129"/>
      <c r="K295" s="130"/>
      <c r="L295" s="128"/>
      <c r="M295" s="131"/>
      <c r="N295" s="132"/>
      <c r="O295" s="124"/>
      <c r="P295" s="124"/>
      <c r="Q295" s="67"/>
      <c r="R295" s="13"/>
      <c r="S295" s="13"/>
      <c r="T295" s="6"/>
      <c r="BA295" s="9"/>
    </row>
    <row r="296" spans="2:53" x14ac:dyDescent="0.2">
      <c r="B296" s="124"/>
      <c r="C296" s="124"/>
      <c r="D296" s="125"/>
      <c r="E296" s="125"/>
      <c r="F296" s="126"/>
      <c r="H296" s="128"/>
      <c r="I296" s="128"/>
      <c r="J296" s="129"/>
      <c r="K296" s="130"/>
      <c r="L296" s="128"/>
      <c r="M296" s="131"/>
      <c r="N296" s="133"/>
      <c r="O296" s="124"/>
      <c r="P296" s="124"/>
      <c r="Q296" s="13"/>
      <c r="R296" s="13"/>
      <c r="S296" s="13"/>
      <c r="T296" s="6"/>
      <c r="BA296" s="9"/>
    </row>
    <row r="297" spans="2:53" x14ac:dyDescent="0.2">
      <c r="B297" s="124"/>
      <c r="C297" s="124"/>
      <c r="D297" s="125"/>
      <c r="E297" s="125"/>
      <c r="F297" s="126"/>
      <c r="H297" s="128"/>
      <c r="I297" s="128"/>
      <c r="J297" s="129"/>
      <c r="K297" s="130"/>
      <c r="L297" s="128"/>
      <c r="M297" s="131"/>
      <c r="N297" s="132"/>
      <c r="O297" s="124"/>
      <c r="P297" s="124"/>
      <c r="Q297" s="13"/>
      <c r="R297" s="13"/>
      <c r="S297" s="13"/>
      <c r="T297" s="6"/>
      <c r="BA297" s="9"/>
    </row>
    <row r="298" spans="2:53" x14ac:dyDescent="0.2">
      <c r="B298" s="113"/>
      <c r="C298" s="113"/>
      <c r="D298" s="114"/>
      <c r="E298" s="114"/>
      <c r="F298" s="115"/>
      <c r="H298" s="117"/>
      <c r="I298" s="117"/>
      <c r="J298" s="120"/>
      <c r="K298" s="121"/>
      <c r="L298" s="117"/>
      <c r="M298" s="122"/>
      <c r="N298" s="123"/>
      <c r="O298" s="113"/>
      <c r="P298" s="113"/>
      <c r="Q298" s="13"/>
      <c r="R298" s="13"/>
      <c r="S298" s="13"/>
      <c r="T298" s="6"/>
      <c r="BA298" s="9"/>
    </row>
    <row r="299" spans="2:53" x14ac:dyDescent="0.2">
      <c r="B299" s="113"/>
      <c r="C299" s="113"/>
      <c r="D299" s="114"/>
      <c r="E299" s="114"/>
      <c r="F299" s="115"/>
      <c r="H299" s="117"/>
      <c r="I299" s="117"/>
      <c r="J299" s="120"/>
      <c r="K299" s="121"/>
      <c r="L299" s="117"/>
      <c r="M299" s="122"/>
      <c r="N299" s="123"/>
      <c r="O299" s="113"/>
      <c r="P299" s="113"/>
      <c r="Q299" s="13"/>
      <c r="R299" s="13"/>
      <c r="S299" s="13"/>
      <c r="T299" s="6"/>
      <c r="BA299" s="9"/>
    </row>
    <row r="300" spans="2:53" x14ac:dyDescent="0.2">
      <c r="B300" s="113"/>
      <c r="C300" s="113"/>
      <c r="D300" s="114"/>
      <c r="E300" s="114"/>
      <c r="F300" s="115"/>
      <c r="H300" s="117"/>
      <c r="I300" s="117"/>
      <c r="J300" s="120"/>
      <c r="K300" s="121"/>
      <c r="L300" s="117"/>
      <c r="M300" s="122"/>
      <c r="N300" s="123"/>
      <c r="O300" s="113"/>
      <c r="P300" s="113"/>
      <c r="Q300" s="13"/>
      <c r="R300" s="13"/>
      <c r="S300" s="13"/>
      <c r="T300" s="6"/>
      <c r="BA300" s="9"/>
    </row>
    <row r="301" spans="2:53" x14ac:dyDescent="0.2">
      <c r="B301" s="113"/>
      <c r="C301" s="113"/>
      <c r="D301" s="114"/>
      <c r="E301" s="114"/>
      <c r="F301" s="115"/>
      <c r="H301" s="117"/>
      <c r="I301" s="117"/>
      <c r="J301" s="120"/>
      <c r="K301" s="121"/>
      <c r="L301" s="117"/>
      <c r="M301" s="122"/>
      <c r="N301" s="123"/>
      <c r="O301" s="113"/>
      <c r="P301" s="113"/>
      <c r="Q301" s="13"/>
      <c r="R301" s="13"/>
      <c r="S301" s="13"/>
      <c r="T301" s="6"/>
      <c r="BA301" s="9"/>
    </row>
    <row r="302" spans="2:53" x14ac:dyDescent="0.2">
      <c r="B302" s="113"/>
      <c r="C302" s="113"/>
      <c r="D302" s="114"/>
      <c r="E302" s="114"/>
      <c r="F302" s="115"/>
      <c r="H302" s="117"/>
      <c r="I302" s="117"/>
      <c r="J302" s="120"/>
      <c r="K302" s="121"/>
      <c r="L302" s="117"/>
      <c r="M302" s="122"/>
      <c r="N302" s="123"/>
      <c r="O302" s="113"/>
      <c r="P302" s="113"/>
      <c r="Q302" s="13"/>
      <c r="R302" s="13"/>
      <c r="S302" s="13"/>
      <c r="T302" s="6"/>
      <c r="BA302" s="9"/>
    </row>
    <row r="303" spans="2:53" x14ac:dyDescent="0.2">
      <c r="B303" s="113"/>
      <c r="C303" s="113"/>
      <c r="D303" s="114"/>
      <c r="E303" s="114"/>
      <c r="F303" s="115"/>
      <c r="H303" s="117"/>
      <c r="I303" s="117"/>
      <c r="J303" s="120"/>
      <c r="K303" s="121"/>
      <c r="L303" s="117"/>
      <c r="M303" s="122"/>
      <c r="N303" s="123"/>
      <c r="O303" s="113"/>
      <c r="P303" s="113"/>
      <c r="Q303" s="13"/>
      <c r="R303" s="13"/>
      <c r="S303" s="13"/>
      <c r="T303" s="6"/>
      <c r="BA303" s="9"/>
    </row>
    <row r="304" spans="2:53" x14ac:dyDescent="0.2">
      <c r="B304" s="113"/>
      <c r="C304" s="113"/>
      <c r="D304" s="114"/>
      <c r="E304" s="114"/>
      <c r="F304" s="115"/>
      <c r="H304" s="117"/>
      <c r="I304" s="117"/>
      <c r="J304" s="120"/>
      <c r="K304" s="121"/>
      <c r="L304" s="117"/>
      <c r="M304" s="122"/>
      <c r="N304" s="123"/>
      <c r="O304" s="113"/>
      <c r="P304" s="113"/>
      <c r="Q304" s="13"/>
      <c r="R304" s="13"/>
      <c r="S304" s="13"/>
      <c r="T304" s="6"/>
      <c r="BA304" s="9"/>
    </row>
    <row r="305" spans="2:53" x14ac:dyDescent="0.2">
      <c r="B305" s="113"/>
      <c r="C305" s="113"/>
      <c r="D305" s="114"/>
      <c r="E305" s="114"/>
      <c r="F305" s="115"/>
      <c r="H305" s="117"/>
      <c r="I305" s="117"/>
      <c r="J305" s="120"/>
      <c r="K305" s="121"/>
      <c r="L305" s="117"/>
      <c r="M305" s="122"/>
      <c r="N305" s="123"/>
      <c r="O305" s="113"/>
      <c r="P305" s="113"/>
      <c r="Q305" s="13"/>
      <c r="R305" s="13"/>
      <c r="S305" s="13"/>
      <c r="T305" s="6"/>
      <c r="BA305" s="9"/>
    </row>
    <row r="306" spans="2:53" x14ac:dyDescent="0.2">
      <c r="B306" s="113"/>
      <c r="C306" s="113"/>
      <c r="D306" s="114"/>
      <c r="E306" s="114"/>
      <c r="F306" s="115"/>
      <c r="H306" s="117"/>
      <c r="I306" s="117"/>
      <c r="J306" s="120"/>
      <c r="K306" s="121"/>
      <c r="L306" s="117"/>
      <c r="M306" s="122"/>
      <c r="N306" s="123"/>
      <c r="O306" s="113"/>
      <c r="P306" s="113"/>
      <c r="Q306" s="13"/>
      <c r="R306" s="13"/>
      <c r="S306" s="13"/>
      <c r="T306" s="6"/>
      <c r="BA306" s="9"/>
    </row>
    <row r="307" spans="2:53" x14ac:dyDescent="0.2">
      <c r="B307" s="113"/>
      <c r="C307" s="113"/>
      <c r="D307" s="114"/>
      <c r="E307" s="114"/>
      <c r="F307" s="115"/>
      <c r="H307" s="117"/>
      <c r="I307" s="117"/>
      <c r="J307" s="120"/>
      <c r="K307" s="121"/>
      <c r="L307" s="117"/>
      <c r="M307" s="122"/>
      <c r="N307" s="123"/>
      <c r="O307" s="113"/>
      <c r="P307" s="113"/>
      <c r="Q307" s="13"/>
      <c r="R307" s="13"/>
      <c r="S307" s="13"/>
      <c r="T307" s="6"/>
      <c r="BA307" s="9"/>
    </row>
    <row r="308" spans="2:53" x14ac:dyDescent="0.2">
      <c r="B308" s="113"/>
      <c r="C308" s="113"/>
      <c r="D308" s="114"/>
      <c r="E308" s="114"/>
      <c r="F308" s="115"/>
      <c r="H308" s="117"/>
      <c r="I308" s="117"/>
      <c r="J308" s="120"/>
      <c r="K308" s="121"/>
      <c r="L308" s="117"/>
      <c r="M308" s="122"/>
      <c r="N308" s="123"/>
      <c r="O308" s="113"/>
      <c r="P308" s="113"/>
      <c r="Q308" s="13"/>
      <c r="R308" s="13"/>
      <c r="S308" s="13"/>
      <c r="T308" s="6"/>
      <c r="BA308" s="9"/>
    </row>
    <row r="309" spans="2:53" x14ac:dyDescent="0.2">
      <c r="B309" s="113"/>
      <c r="C309" s="113"/>
      <c r="D309" s="114"/>
      <c r="E309" s="114"/>
      <c r="F309" s="115"/>
      <c r="H309" s="117"/>
      <c r="I309" s="117"/>
      <c r="J309" s="120"/>
      <c r="K309" s="121"/>
      <c r="L309" s="117"/>
      <c r="M309" s="122"/>
      <c r="N309" s="123"/>
      <c r="O309" s="113"/>
      <c r="P309" s="113"/>
      <c r="Q309" s="13"/>
      <c r="R309" s="13"/>
      <c r="S309" s="13"/>
      <c r="T309" s="6"/>
      <c r="BA309" s="9"/>
    </row>
    <row r="310" spans="2:53" x14ac:dyDescent="0.2">
      <c r="B310" s="113"/>
      <c r="C310" s="113"/>
      <c r="D310" s="114"/>
      <c r="E310" s="114"/>
      <c r="F310" s="115"/>
      <c r="H310" s="117"/>
      <c r="I310" s="117"/>
      <c r="J310" s="120"/>
      <c r="K310" s="121"/>
      <c r="L310" s="117"/>
      <c r="M310" s="122"/>
      <c r="N310" s="123"/>
      <c r="O310" s="113"/>
      <c r="P310" s="113"/>
      <c r="Q310" s="13"/>
      <c r="R310" s="13"/>
      <c r="S310" s="13"/>
      <c r="T310" s="6"/>
      <c r="BA310" s="9"/>
    </row>
    <row r="311" spans="2:53" x14ac:dyDescent="0.2">
      <c r="B311" s="13"/>
      <c r="C311" s="13"/>
      <c r="D311" s="32"/>
      <c r="E311" s="32"/>
      <c r="F311" s="33"/>
      <c r="H311" s="15"/>
      <c r="I311" s="15"/>
      <c r="J311" s="105"/>
      <c r="K311" s="106"/>
      <c r="L311" s="15"/>
      <c r="M311" s="34"/>
      <c r="N311" s="14"/>
      <c r="O311" s="13"/>
      <c r="P311" s="13"/>
      <c r="Q311" s="13"/>
      <c r="R311" s="13"/>
      <c r="S311" s="13"/>
      <c r="T311" s="6"/>
      <c r="BA311" s="9"/>
    </row>
    <row r="312" spans="2:53" x14ac:dyDescent="0.2">
      <c r="B312" s="13"/>
      <c r="C312" s="13"/>
      <c r="D312" s="32"/>
      <c r="E312" s="32"/>
      <c r="F312" s="33"/>
      <c r="H312" s="15"/>
      <c r="I312" s="15"/>
      <c r="J312" s="105"/>
      <c r="K312" s="106"/>
      <c r="L312" s="15"/>
      <c r="M312" s="34"/>
      <c r="N312" s="14"/>
      <c r="O312" s="13"/>
      <c r="P312" s="13"/>
      <c r="Q312" s="13"/>
      <c r="R312" s="13"/>
      <c r="S312" s="13"/>
      <c r="T312" s="6"/>
      <c r="BA312" s="9"/>
    </row>
    <row r="313" spans="2:53" x14ac:dyDescent="0.2">
      <c r="B313" s="13"/>
      <c r="C313" s="13"/>
      <c r="D313" s="32"/>
      <c r="E313" s="32"/>
      <c r="F313" s="33"/>
      <c r="H313" s="15"/>
      <c r="I313" s="15"/>
      <c r="J313" s="105"/>
      <c r="K313" s="106"/>
      <c r="L313" s="15"/>
      <c r="M313" s="34"/>
      <c r="N313" s="14"/>
      <c r="O313" s="13"/>
      <c r="P313" s="13"/>
      <c r="Q313" s="13"/>
      <c r="R313" s="13"/>
      <c r="S313" s="13"/>
      <c r="T313" s="6"/>
      <c r="BA313" s="9"/>
    </row>
    <row r="314" spans="2:53" x14ac:dyDescent="0.2">
      <c r="B314" s="13"/>
      <c r="C314" s="13"/>
      <c r="D314" s="32"/>
      <c r="E314" s="32"/>
      <c r="F314" s="33"/>
      <c r="H314" s="15"/>
      <c r="I314" s="15"/>
      <c r="J314" s="105"/>
      <c r="K314" s="106"/>
      <c r="L314" s="15"/>
      <c r="M314" s="34"/>
      <c r="N314" s="14"/>
      <c r="O314" s="13"/>
      <c r="P314" s="13"/>
      <c r="Q314" s="13"/>
      <c r="R314" s="13"/>
      <c r="S314" s="13"/>
      <c r="T314" s="6"/>
      <c r="BA314" s="9"/>
    </row>
    <row r="315" spans="2:53" x14ac:dyDescent="0.2">
      <c r="B315" s="13"/>
      <c r="C315" s="13"/>
      <c r="D315" s="32"/>
      <c r="E315" s="32"/>
      <c r="F315" s="33"/>
      <c r="H315" s="15"/>
      <c r="I315" s="15"/>
      <c r="J315" s="105"/>
      <c r="K315" s="106"/>
      <c r="L315" s="15"/>
      <c r="M315" s="34"/>
      <c r="N315" s="14"/>
      <c r="O315" s="13"/>
      <c r="P315" s="13"/>
      <c r="Q315" s="13"/>
      <c r="R315" s="13"/>
      <c r="S315" s="13"/>
      <c r="T315" s="6"/>
      <c r="BA315" s="9"/>
    </row>
    <row r="316" spans="2:53" x14ac:dyDescent="0.2">
      <c r="B316" s="13"/>
      <c r="C316" s="13"/>
      <c r="D316" s="32"/>
      <c r="E316" s="32"/>
      <c r="F316" s="33"/>
      <c r="H316" s="15"/>
      <c r="I316" s="15"/>
      <c r="J316" s="105"/>
      <c r="K316" s="106"/>
      <c r="L316" s="15"/>
      <c r="M316" s="34"/>
      <c r="N316" s="14"/>
      <c r="O316" s="13"/>
      <c r="P316" s="13"/>
      <c r="Q316" s="13"/>
      <c r="R316" s="13"/>
      <c r="S316" s="13"/>
      <c r="T316" s="6"/>
      <c r="BA316" s="9"/>
    </row>
    <row r="317" spans="2:53" x14ac:dyDescent="0.2">
      <c r="B317" s="13"/>
      <c r="C317" s="13"/>
      <c r="D317" s="32"/>
      <c r="E317" s="32"/>
      <c r="F317" s="33"/>
      <c r="H317" s="15"/>
      <c r="I317" s="15"/>
      <c r="J317" s="65"/>
      <c r="K317" s="66"/>
      <c r="L317" s="15"/>
      <c r="M317" s="34"/>
      <c r="N317" s="92"/>
      <c r="O317" s="13"/>
      <c r="P317" s="13"/>
      <c r="Q317" s="67"/>
      <c r="R317" s="13"/>
      <c r="S317" s="13"/>
      <c r="T317" s="6"/>
      <c r="BA317" s="9"/>
    </row>
    <row r="318" spans="2:53" x14ac:dyDescent="0.2">
      <c r="B318" s="13"/>
      <c r="C318" s="13"/>
      <c r="D318" s="32"/>
      <c r="E318" s="32"/>
      <c r="F318" s="33"/>
      <c r="H318" s="15"/>
      <c r="I318" s="15"/>
      <c r="J318" s="65"/>
      <c r="K318" s="66"/>
      <c r="L318" s="15"/>
      <c r="M318" s="34"/>
      <c r="N318" s="92"/>
      <c r="O318" s="13"/>
      <c r="P318" s="13"/>
      <c r="Q318" s="67"/>
      <c r="R318" s="13"/>
      <c r="S318" s="13"/>
      <c r="T318" s="6"/>
      <c r="BA318" s="9"/>
    </row>
    <row r="319" spans="2:53" x14ac:dyDescent="0.2">
      <c r="B319" s="13"/>
      <c r="C319" s="13"/>
      <c r="D319" s="32"/>
      <c r="E319" s="32"/>
      <c r="F319" s="33"/>
      <c r="H319" s="15"/>
      <c r="I319" s="15"/>
      <c r="J319" s="65"/>
      <c r="K319" s="66"/>
      <c r="L319" s="15"/>
      <c r="M319" s="34"/>
      <c r="N319" s="92"/>
      <c r="O319" s="13"/>
      <c r="P319" s="13"/>
      <c r="Q319" s="67"/>
      <c r="R319" s="13"/>
      <c r="S319" s="13"/>
      <c r="T319" s="6"/>
      <c r="BA319" s="9"/>
    </row>
    <row r="320" spans="2:53" x14ac:dyDescent="0.2">
      <c r="B320" s="13"/>
      <c r="C320" s="13"/>
      <c r="D320" s="32"/>
      <c r="E320" s="32"/>
      <c r="F320" s="33"/>
      <c r="H320" s="15"/>
      <c r="I320" s="15"/>
      <c r="J320" s="105"/>
      <c r="K320" s="106"/>
      <c r="L320" s="15"/>
      <c r="M320" s="34"/>
      <c r="N320" s="92"/>
      <c r="O320" s="13"/>
      <c r="P320" s="13"/>
      <c r="Q320" s="13"/>
      <c r="R320" s="13"/>
      <c r="S320" s="13"/>
      <c r="T320" s="6"/>
      <c r="BA320" s="9"/>
    </row>
    <row r="321" spans="2:53" x14ac:dyDescent="0.2">
      <c r="B321" s="13"/>
      <c r="C321" s="13"/>
      <c r="D321" s="32"/>
      <c r="E321" s="32"/>
      <c r="F321" s="33"/>
      <c r="H321" s="15"/>
      <c r="I321" s="15"/>
      <c r="J321" s="65"/>
      <c r="K321" s="66"/>
      <c r="L321" s="15"/>
      <c r="M321" s="34"/>
      <c r="N321" s="92"/>
      <c r="O321" s="13"/>
      <c r="P321" s="13"/>
      <c r="Q321" s="67"/>
      <c r="R321" s="13"/>
      <c r="S321" s="13"/>
      <c r="T321" s="6"/>
      <c r="BA321" s="9"/>
    </row>
    <row r="322" spans="2:53" x14ac:dyDescent="0.2">
      <c r="B322" s="13"/>
      <c r="C322" s="13"/>
      <c r="D322" s="32"/>
      <c r="E322" s="32"/>
      <c r="F322" s="33"/>
      <c r="H322" s="15"/>
      <c r="I322" s="15"/>
      <c r="J322" s="65"/>
      <c r="K322" s="66"/>
      <c r="L322" s="15"/>
      <c r="M322" s="34"/>
      <c r="N322" s="92"/>
      <c r="O322" s="13"/>
      <c r="P322" s="13"/>
      <c r="Q322" s="67"/>
      <c r="R322" s="13"/>
      <c r="T322" s="6"/>
      <c r="BA322" s="9"/>
    </row>
    <row r="323" spans="2:53" x14ac:dyDescent="0.2">
      <c r="B323" s="13"/>
      <c r="C323" s="13"/>
      <c r="D323" s="32"/>
      <c r="E323" s="32"/>
      <c r="F323" s="33"/>
      <c r="H323" s="15"/>
      <c r="I323" s="15"/>
      <c r="J323" s="65"/>
      <c r="K323" s="66"/>
      <c r="L323" s="15"/>
      <c r="M323" s="34"/>
      <c r="N323" s="92"/>
      <c r="O323" s="13"/>
      <c r="P323" s="13"/>
      <c r="Q323" s="67"/>
      <c r="R323" s="13"/>
      <c r="S323" s="13"/>
      <c r="T323" s="6"/>
      <c r="BA323" s="9"/>
    </row>
    <row r="324" spans="2:53" x14ac:dyDescent="0.2">
      <c r="B324" s="13"/>
      <c r="C324" s="13"/>
      <c r="D324" s="32"/>
      <c r="E324" s="32"/>
      <c r="F324" s="33"/>
      <c r="H324" s="15"/>
      <c r="I324" s="15"/>
      <c r="J324" s="105"/>
      <c r="K324" s="106"/>
      <c r="L324" s="15"/>
      <c r="M324" s="34"/>
      <c r="N324" s="92"/>
      <c r="O324" s="13"/>
      <c r="P324" s="13"/>
      <c r="Q324" s="67"/>
      <c r="R324" s="13"/>
      <c r="S324" s="13"/>
      <c r="T324" s="6"/>
      <c r="BA324" s="9"/>
    </row>
    <row r="325" spans="2:53" x14ac:dyDescent="0.2">
      <c r="B325" s="13"/>
      <c r="C325" s="13"/>
      <c r="D325" s="32"/>
      <c r="E325" s="32"/>
      <c r="F325" s="33"/>
      <c r="H325" s="15"/>
      <c r="I325" s="15"/>
      <c r="J325" s="65"/>
      <c r="K325" s="66"/>
      <c r="L325" s="15"/>
      <c r="M325" s="34"/>
      <c r="N325" s="92"/>
      <c r="O325" s="13"/>
      <c r="P325" s="13"/>
      <c r="Q325" s="67"/>
      <c r="R325" s="13"/>
      <c r="S325" s="13"/>
      <c r="T325" s="6"/>
      <c r="BA325" s="9"/>
    </row>
    <row r="326" spans="2:53" x14ac:dyDescent="0.2">
      <c r="B326" s="13"/>
      <c r="C326" s="13"/>
      <c r="D326" s="32"/>
      <c r="E326" s="32"/>
      <c r="F326" s="33"/>
      <c r="H326" s="15"/>
      <c r="I326" s="15"/>
      <c r="J326" s="65"/>
      <c r="K326" s="66"/>
      <c r="L326" s="15"/>
      <c r="M326" s="34"/>
      <c r="N326" s="92"/>
      <c r="O326" s="13"/>
      <c r="P326" s="13"/>
      <c r="Q326" s="67"/>
      <c r="R326" s="13"/>
      <c r="S326" s="13"/>
      <c r="T326" s="6"/>
      <c r="BA326" s="9"/>
    </row>
    <row r="327" spans="2:53" x14ac:dyDescent="0.2">
      <c r="B327" s="13"/>
      <c r="C327" s="13"/>
      <c r="D327" s="32"/>
      <c r="E327" s="32"/>
      <c r="F327" s="33"/>
      <c r="H327" s="15"/>
      <c r="I327" s="15"/>
      <c r="J327" s="65"/>
      <c r="K327" s="66"/>
      <c r="L327" s="15"/>
      <c r="M327" s="34"/>
      <c r="N327" s="92"/>
      <c r="O327" s="13"/>
      <c r="P327" s="13"/>
      <c r="Q327" s="67"/>
      <c r="R327" s="13"/>
      <c r="S327" s="13"/>
      <c r="T327" s="6"/>
      <c r="BA327" s="9"/>
    </row>
    <row r="328" spans="2:53" x14ac:dyDescent="0.2">
      <c r="B328" s="13"/>
      <c r="C328" s="13"/>
      <c r="D328" s="32"/>
      <c r="E328" s="32"/>
      <c r="F328" s="33"/>
      <c r="H328" s="15"/>
      <c r="I328" s="15"/>
      <c r="J328" s="105"/>
      <c r="K328" s="106"/>
      <c r="L328" s="15"/>
      <c r="M328" s="34"/>
      <c r="N328" s="92"/>
      <c r="O328" s="13"/>
      <c r="P328" s="84"/>
      <c r="R328" s="13"/>
      <c r="S328" s="13"/>
      <c r="T328" s="6"/>
      <c r="BA328" s="9"/>
    </row>
    <row r="329" spans="2:53" x14ac:dyDescent="0.2">
      <c r="B329" s="13"/>
      <c r="C329" s="13"/>
      <c r="D329" s="32"/>
      <c r="E329" s="32"/>
      <c r="F329" s="33"/>
      <c r="H329" s="15"/>
      <c r="I329" s="15"/>
      <c r="J329" s="105"/>
      <c r="K329" s="106"/>
      <c r="L329" s="15"/>
      <c r="M329" s="34"/>
      <c r="N329" s="92"/>
      <c r="O329" s="13"/>
      <c r="P329" s="13"/>
      <c r="Q329" s="67"/>
      <c r="R329" s="13"/>
      <c r="S329" s="13"/>
      <c r="T329" s="6"/>
      <c r="BA329" s="9"/>
    </row>
    <row r="330" spans="2:53" ht="15" x14ac:dyDescent="0.2">
      <c r="B330" s="70"/>
      <c r="C330" s="13"/>
      <c r="D330" s="32"/>
      <c r="E330" s="32"/>
      <c r="F330" s="33"/>
      <c r="H330" s="15"/>
      <c r="I330" s="15"/>
      <c r="J330" s="105"/>
      <c r="K330" s="106"/>
      <c r="L330" s="15"/>
      <c r="M330" s="34"/>
      <c r="N330" s="14"/>
      <c r="O330" s="13"/>
      <c r="P330" s="13"/>
      <c r="Q330" s="13"/>
      <c r="R330" s="13"/>
      <c r="S330" s="13"/>
      <c r="T330" s="6"/>
      <c r="BA330" s="9"/>
    </row>
    <row r="331" spans="2:53" x14ac:dyDescent="0.2">
      <c r="B331" s="13"/>
      <c r="C331" s="13"/>
      <c r="D331" s="32"/>
      <c r="E331" s="32"/>
      <c r="F331" s="33"/>
      <c r="H331" s="40"/>
      <c r="I331" s="7"/>
      <c r="J331" s="65"/>
      <c r="K331" s="66"/>
      <c r="L331" s="15"/>
      <c r="M331" s="34"/>
      <c r="N331" s="14"/>
      <c r="O331" s="13"/>
      <c r="P331" s="13"/>
      <c r="Q331" s="13"/>
      <c r="R331" s="13"/>
      <c r="S331" s="13"/>
      <c r="T331" s="6"/>
      <c r="BA331" s="9"/>
    </row>
    <row r="332" spans="2:53" x14ac:dyDescent="0.2">
      <c r="B332" s="13"/>
      <c r="C332" s="13"/>
      <c r="D332" s="32"/>
      <c r="E332" s="32"/>
      <c r="F332" s="33"/>
      <c r="H332" s="40"/>
      <c r="I332" s="7"/>
      <c r="J332" s="65"/>
      <c r="K332" s="66"/>
      <c r="L332" s="15"/>
      <c r="M332" s="34"/>
      <c r="N332" s="14"/>
      <c r="O332" s="13"/>
      <c r="P332" s="13"/>
      <c r="Q332" s="13"/>
      <c r="R332" s="13"/>
      <c r="S332" s="13"/>
      <c r="T332" s="6"/>
      <c r="BA332" s="9"/>
    </row>
    <row r="333" spans="2:53" x14ac:dyDescent="0.2">
      <c r="B333" s="13"/>
      <c r="C333" s="13"/>
      <c r="D333" s="32"/>
      <c r="E333" s="32"/>
      <c r="F333" s="33"/>
      <c r="H333" s="40"/>
      <c r="I333" s="7"/>
      <c r="J333" s="105"/>
      <c r="K333" s="106"/>
      <c r="L333" s="15"/>
      <c r="M333" s="34"/>
      <c r="N333" s="14"/>
      <c r="O333" s="13"/>
      <c r="P333" s="13"/>
      <c r="Q333" s="6"/>
      <c r="R333" s="13"/>
      <c r="S333" s="13"/>
      <c r="T333" s="6"/>
      <c r="BA333" s="9"/>
    </row>
    <row r="334" spans="2:53" x14ac:dyDescent="0.2">
      <c r="B334" s="13"/>
      <c r="C334" s="13"/>
      <c r="D334" s="32"/>
      <c r="E334" s="32"/>
      <c r="F334" s="33"/>
      <c r="H334" s="40"/>
      <c r="I334" s="7"/>
      <c r="J334" s="65"/>
      <c r="K334" s="66"/>
      <c r="L334" s="15"/>
      <c r="M334" s="34"/>
      <c r="N334" s="14"/>
      <c r="O334" s="13"/>
      <c r="P334" s="13"/>
      <c r="Q334" s="13"/>
      <c r="R334" s="13"/>
      <c r="S334" s="13"/>
      <c r="T334" s="6"/>
      <c r="BA334" s="9"/>
    </row>
    <row r="335" spans="2:53" x14ac:dyDescent="0.2">
      <c r="B335" s="13"/>
      <c r="C335" s="13"/>
      <c r="D335" s="32"/>
      <c r="E335" s="32"/>
      <c r="F335" s="33"/>
      <c r="H335" s="40"/>
      <c r="I335" s="7"/>
      <c r="J335" s="65"/>
      <c r="K335" s="66"/>
      <c r="L335" s="15"/>
      <c r="M335" s="34"/>
      <c r="N335" s="14"/>
      <c r="O335" s="13"/>
      <c r="P335" s="13"/>
      <c r="Q335" s="13"/>
      <c r="R335" s="13"/>
      <c r="S335" s="13"/>
      <c r="T335" s="6"/>
      <c r="BA335" s="9"/>
    </row>
    <row r="336" spans="2:53" x14ac:dyDescent="0.2">
      <c r="B336" s="13"/>
      <c r="C336" s="13"/>
      <c r="D336" s="32"/>
      <c r="E336" s="32"/>
      <c r="F336" s="33"/>
      <c r="H336" s="40"/>
      <c r="I336" s="7"/>
      <c r="J336" s="105"/>
      <c r="K336" s="106"/>
      <c r="L336" s="15"/>
      <c r="M336" s="34"/>
      <c r="N336" s="14"/>
      <c r="O336" s="13"/>
      <c r="P336" s="13"/>
      <c r="Q336" s="6"/>
      <c r="R336" s="13"/>
      <c r="S336" s="13"/>
      <c r="T336" s="6"/>
      <c r="BA336" s="9"/>
    </row>
    <row r="337" spans="2:53" x14ac:dyDescent="0.2">
      <c r="B337" s="13"/>
      <c r="C337" s="13"/>
      <c r="D337" s="32"/>
      <c r="E337" s="32"/>
      <c r="F337" s="33"/>
      <c r="H337" s="40"/>
      <c r="I337" s="7"/>
      <c r="J337" s="65"/>
      <c r="K337" s="66"/>
      <c r="L337" s="15"/>
      <c r="M337" s="34"/>
      <c r="N337" s="14"/>
      <c r="O337" s="13"/>
      <c r="P337" s="13"/>
      <c r="Q337" s="13"/>
      <c r="R337" s="13"/>
      <c r="S337" s="13"/>
      <c r="T337" s="6"/>
      <c r="BA337" s="9"/>
    </row>
    <row r="338" spans="2:53" x14ac:dyDescent="0.2">
      <c r="B338" s="13"/>
      <c r="C338" s="13"/>
      <c r="D338" s="32"/>
      <c r="E338" s="32"/>
      <c r="F338" s="33"/>
      <c r="H338" s="40"/>
      <c r="I338" s="7"/>
      <c r="J338" s="65"/>
      <c r="K338" s="66"/>
      <c r="L338" s="15"/>
      <c r="M338" s="34"/>
      <c r="N338" s="14"/>
      <c r="O338" s="13"/>
      <c r="P338" s="13"/>
      <c r="Q338" s="13"/>
      <c r="R338" s="13"/>
      <c r="S338" s="13"/>
      <c r="T338" s="6"/>
      <c r="BA338" s="9"/>
    </row>
    <row r="339" spans="2:53" x14ac:dyDescent="0.2">
      <c r="B339" s="13"/>
      <c r="C339" s="13"/>
      <c r="D339" s="32"/>
      <c r="E339" s="32"/>
      <c r="F339" s="33"/>
      <c r="H339" s="40"/>
      <c r="I339" s="7"/>
      <c r="J339" s="65"/>
      <c r="K339" s="66"/>
      <c r="L339" s="15"/>
      <c r="M339" s="34"/>
      <c r="N339" s="14"/>
      <c r="O339" s="13"/>
      <c r="P339" s="13"/>
      <c r="Q339" s="13"/>
      <c r="R339" s="13"/>
      <c r="S339" s="13"/>
      <c r="T339" s="6"/>
      <c r="BA339" s="9"/>
    </row>
    <row r="340" spans="2:53" x14ac:dyDescent="0.2">
      <c r="B340" s="13"/>
      <c r="C340" s="13"/>
      <c r="D340" s="32"/>
      <c r="E340" s="32"/>
      <c r="F340" s="33"/>
      <c r="H340" s="15"/>
      <c r="I340" s="15"/>
      <c r="J340" s="105"/>
      <c r="K340" s="106"/>
      <c r="L340" s="15"/>
      <c r="M340" s="34"/>
      <c r="N340" s="14"/>
      <c r="O340" s="13"/>
      <c r="P340" s="13"/>
      <c r="Q340" s="13"/>
      <c r="R340" s="13"/>
      <c r="S340" s="13"/>
      <c r="T340" s="6"/>
      <c r="BA340" s="9"/>
    </row>
    <row r="341" spans="2:53" ht="15" x14ac:dyDescent="0.2">
      <c r="B341" s="70"/>
      <c r="C341" s="13"/>
      <c r="D341" s="32"/>
      <c r="E341" s="32"/>
      <c r="F341" s="33"/>
      <c r="H341" s="15"/>
      <c r="I341" s="15"/>
      <c r="J341" s="105"/>
      <c r="K341" s="106"/>
      <c r="L341" s="15"/>
      <c r="M341" s="34"/>
      <c r="N341" s="14"/>
      <c r="O341" s="13"/>
      <c r="P341" s="13"/>
      <c r="Q341" s="13"/>
      <c r="R341" s="13"/>
      <c r="S341" s="13"/>
      <c r="T341" s="6"/>
      <c r="BA341" s="9"/>
    </row>
    <row r="342" spans="2:53" x14ac:dyDescent="0.2">
      <c r="B342" s="13"/>
      <c r="C342" s="13"/>
      <c r="D342" s="32"/>
      <c r="E342" s="32"/>
      <c r="F342" s="33"/>
      <c r="H342" s="15"/>
      <c r="I342" s="15"/>
      <c r="J342" s="105"/>
      <c r="K342" s="106"/>
      <c r="L342" s="15"/>
      <c r="M342" s="34"/>
      <c r="N342" s="14"/>
      <c r="O342" s="13"/>
      <c r="P342" s="13"/>
      <c r="Q342" s="13"/>
      <c r="R342" s="13"/>
      <c r="S342" s="13"/>
      <c r="T342" s="6"/>
      <c r="BA342" s="9"/>
    </row>
    <row r="343" spans="2:53" x14ac:dyDescent="0.2">
      <c r="B343" s="13"/>
      <c r="C343" s="13"/>
      <c r="D343" s="32"/>
      <c r="E343" s="32"/>
      <c r="F343" s="33"/>
      <c r="H343" s="15"/>
      <c r="I343" s="15"/>
      <c r="J343" s="105"/>
      <c r="K343" s="106"/>
      <c r="L343" s="15"/>
      <c r="M343" s="34"/>
      <c r="N343" s="14"/>
      <c r="O343" s="13"/>
      <c r="P343" s="13"/>
      <c r="Q343" s="13"/>
      <c r="R343" s="13"/>
      <c r="S343" s="13"/>
      <c r="T343" s="6"/>
      <c r="BA343" s="9"/>
    </row>
    <row r="344" spans="2:53" x14ac:dyDescent="0.2">
      <c r="B344" s="13"/>
      <c r="C344" s="13"/>
      <c r="D344" s="32"/>
      <c r="E344" s="32"/>
      <c r="F344" s="33"/>
      <c r="H344" s="15"/>
      <c r="I344" s="15"/>
      <c r="J344" s="105"/>
      <c r="K344" s="106"/>
      <c r="L344" s="15"/>
      <c r="M344" s="34"/>
      <c r="N344" s="14"/>
      <c r="O344" s="13"/>
      <c r="P344" s="13"/>
      <c r="Q344" s="13"/>
      <c r="R344" s="13"/>
      <c r="S344" s="13"/>
      <c r="T344" s="6"/>
      <c r="BA344" s="9"/>
    </row>
    <row r="345" spans="2:53" x14ac:dyDescent="0.2">
      <c r="B345" s="13"/>
      <c r="C345" s="13"/>
      <c r="D345" s="32"/>
      <c r="E345" s="32"/>
      <c r="F345" s="33"/>
      <c r="H345" s="15"/>
      <c r="I345" s="15"/>
      <c r="J345" s="105"/>
      <c r="K345" s="106"/>
      <c r="L345" s="15"/>
      <c r="M345" s="34"/>
      <c r="N345" s="14"/>
      <c r="O345" s="13"/>
      <c r="P345" s="13"/>
      <c r="Q345" s="13"/>
      <c r="R345" s="13"/>
      <c r="S345" s="13"/>
      <c r="T345" s="6"/>
      <c r="BA345" s="9"/>
    </row>
    <row r="346" spans="2:53" x14ac:dyDescent="0.2">
      <c r="B346" s="13"/>
      <c r="C346" s="13"/>
      <c r="D346" s="32"/>
      <c r="E346" s="32"/>
      <c r="F346" s="33"/>
      <c r="H346" s="15"/>
      <c r="I346" s="15"/>
      <c r="J346" s="105"/>
      <c r="K346" s="106"/>
      <c r="L346" s="15"/>
      <c r="M346" s="34"/>
      <c r="N346" s="14"/>
      <c r="O346" s="13"/>
      <c r="P346" s="13"/>
      <c r="Q346" s="13"/>
      <c r="R346" s="13"/>
      <c r="S346" s="13"/>
      <c r="T346" s="6"/>
      <c r="BA346" s="9"/>
    </row>
    <row r="347" spans="2:53" x14ac:dyDescent="0.2">
      <c r="B347" s="13"/>
      <c r="C347" s="13"/>
      <c r="D347" s="32"/>
      <c r="E347" s="32"/>
      <c r="F347" s="33"/>
      <c r="H347" s="15"/>
      <c r="I347" s="15"/>
      <c r="J347" s="105"/>
      <c r="K347" s="106"/>
      <c r="L347" s="15"/>
      <c r="M347" s="34"/>
      <c r="N347" s="92"/>
      <c r="O347" s="13"/>
      <c r="P347" s="13"/>
      <c r="Q347" s="67"/>
      <c r="R347" s="13"/>
      <c r="S347" s="13"/>
      <c r="T347" s="6"/>
      <c r="BA347" s="9"/>
    </row>
    <row r="348" spans="2:53" x14ac:dyDescent="0.2">
      <c r="B348" s="13"/>
      <c r="C348" s="13"/>
      <c r="D348" s="32"/>
      <c r="E348" s="32"/>
      <c r="F348" s="33"/>
      <c r="H348" s="15"/>
      <c r="I348" s="15"/>
      <c r="J348" s="105"/>
      <c r="K348" s="106"/>
      <c r="L348" s="15"/>
      <c r="M348" s="34"/>
      <c r="N348" s="92"/>
      <c r="O348" s="13"/>
      <c r="P348" s="13"/>
      <c r="Q348" s="67"/>
      <c r="R348" s="13"/>
      <c r="S348" s="13"/>
      <c r="T348" s="6"/>
      <c r="BA348" s="9"/>
    </row>
    <row r="349" spans="2:53" x14ac:dyDescent="0.2">
      <c r="B349" s="13"/>
      <c r="C349" s="13"/>
      <c r="D349" s="32"/>
      <c r="E349" s="32"/>
      <c r="F349" s="33"/>
      <c r="H349" s="15"/>
      <c r="I349" s="15"/>
      <c r="J349" s="105"/>
      <c r="K349" s="106"/>
      <c r="L349" s="15"/>
      <c r="M349" s="34"/>
      <c r="N349" s="14"/>
      <c r="O349" s="13"/>
      <c r="P349" s="13"/>
      <c r="Q349" s="67"/>
      <c r="R349" s="13"/>
      <c r="S349" s="13"/>
      <c r="T349" s="6"/>
      <c r="BA349" s="9"/>
    </row>
    <row r="350" spans="2:53" x14ac:dyDescent="0.2">
      <c r="B350" s="13"/>
      <c r="C350" s="13"/>
      <c r="D350" s="32"/>
      <c r="E350" s="32"/>
      <c r="F350" s="33"/>
      <c r="H350" s="15"/>
      <c r="I350" s="15"/>
      <c r="J350" s="105"/>
      <c r="K350" s="106"/>
      <c r="L350" s="15"/>
      <c r="M350" s="34"/>
      <c r="N350" s="92"/>
      <c r="O350" s="13"/>
      <c r="P350" s="13"/>
      <c r="Q350" s="67"/>
      <c r="R350" s="13"/>
      <c r="S350" s="13"/>
      <c r="T350" s="6"/>
      <c r="BA350" s="9"/>
    </row>
    <row r="351" spans="2:53" x14ac:dyDescent="0.2">
      <c r="B351" s="13"/>
      <c r="C351" s="13"/>
      <c r="D351" s="32"/>
      <c r="E351" s="32"/>
      <c r="F351" s="33"/>
      <c r="H351" s="15"/>
      <c r="I351" s="15"/>
      <c r="J351" s="105"/>
      <c r="K351" s="106"/>
      <c r="L351" s="15"/>
      <c r="M351" s="34"/>
      <c r="N351" s="92"/>
      <c r="O351" s="13"/>
      <c r="P351" s="13"/>
      <c r="Q351" s="13"/>
      <c r="R351" s="13"/>
      <c r="S351" s="13"/>
      <c r="T351" s="6"/>
      <c r="BA351" s="9"/>
    </row>
    <row r="352" spans="2:53" x14ac:dyDescent="0.2">
      <c r="B352" s="13"/>
      <c r="C352" s="13"/>
      <c r="D352" s="32"/>
      <c r="E352" s="32"/>
      <c r="F352" s="33"/>
      <c r="H352" s="15"/>
      <c r="I352" s="15"/>
      <c r="J352" s="105"/>
      <c r="K352" s="106"/>
      <c r="L352" s="15"/>
      <c r="M352" s="34"/>
      <c r="N352" s="92"/>
      <c r="O352" s="13"/>
      <c r="P352" s="13"/>
      <c r="Q352" s="13"/>
      <c r="R352" s="13"/>
      <c r="S352" s="13"/>
      <c r="T352" s="6"/>
      <c r="BA352" s="9"/>
    </row>
    <row r="353" spans="1:53" x14ac:dyDescent="0.2">
      <c r="B353" s="13"/>
      <c r="C353" s="13"/>
      <c r="D353" s="32"/>
      <c r="E353" s="32"/>
      <c r="F353" s="33"/>
      <c r="H353" s="15"/>
      <c r="I353" s="15"/>
      <c r="J353" s="105"/>
      <c r="K353" s="106"/>
      <c r="L353" s="15"/>
      <c r="M353" s="34"/>
      <c r="N353" s="92"/>
      <c r="O353" s="13"/>
      <c r="P353" s="13"/>
      <c r="Q353" s="13"/>
      <c r="R353" s="13"/>
      <c r="S353" s="13"/>
      <c r="T353" s="6"/>
      <c r="BA353" s="9"/>
    </row>
    <row r="354" spans="1:53" x14ac:dyDescent="0.2">
      <c r="B354" s="13"/>
      <c r="C354" s="13"/>
      <c r="D354" s="32"/>
      <c r="E354" s="32"/>
      <c r="F354" s="33"/>
      <c r="H354" s="15"/>
      <c r="I354" s="15"/>
      <c r="J354" s="105"/>
      <c r="K354" s="106"/>
      <c r="L354" s="15"/>
      <c r="M354" s="34"/>
      <c r="N354" s="92"/>
      <c r="O354" s="13"/>
      <c r="P354" s="13"/>
      <c r="Q354" s="13"/>
      <c r="R354" s="13"/>
      <c r="S354" s="13"/>
      <c r="T354" s="6"/>
      <c r="BA354" s="9"/>
    </row>
    <row r="355" spans="1:53" x14ac:dyDescent="0.2">
      <c r="B355" s="13"/>
      <c r="C355" s="13"/>
      <c r="D355" s="32"/>
      <c r="E355" s="32"/>
      <c r="F355" s="33"/>
      <c r="H355" s="15"/>
      <c r="I355" s="15"/>
      <c r="J355" s="105"/>
      <c r="K355" s="106"/>
      <c r="L355" s="15"/>
      <c r="M355" s="34"/>
      <c r="N355" s="92"/>
      <c r="O355" s="13"/>
      <c r="P355" s="13"/>
      <c r="Q355" s="67"/>
      <c r="R355" s="50"/>
      <c r="S355" s="50"/>
      <c r="T355" s="6"/>
      <c r="BA355" s="9"/>
    </row>
    <row r="356" spans="1:53" x14ac:dyDescent="0.2">
      <c r="B356" s="13"/>
      <c r="C356" s="13"/>
      <c r="D356" s="32"/>
      <c r="E356" s="32"/>
      <c r="F356" s="33"/>
      <c r="H356" s="15"/>
      <c r="I356" s="15"/>
      <c r="J356" s="105"/>
      <c r="K356" s="106"/>
      <c r="L356" s="15"/>
      <c r="M356" s="34"/>
      <c r="N356" s="92"/>
      <c r="O356" s="13"/>
      <c r="P356" s="13"/>
      <c r="Q356" s="100"/>
      <c r="R356" s="102"/>
      <c r="S356" s="54"/>
      <c r="T356" s="6"/>
      <c r="BA356" s="9"/>
    </row>
    <row r="357" spans="1:53" x14ac:dyDescent="0.2">
      <c r="B357" s="13"/>
      <c r="C357" s="13"/>
      <c r="D357" s="32"/>
      <c r="E357" s="32"/>
      <c r="F357" s="33"/>
      <c r="H357" s="15"/>
      <c r="I357" s="15"/>
      <c r="J357" s="105"/>
      <c r="K357" s="106"/>
      <c r="L357" s="15"/>
      <c r="M357" s="34"/>
      <c r="N357" s="92"/>
      <c r="O357" s="13"/>
      <c r="P357" s="13"/>
      <c r="Q357" s="14"/>
      <c r="R357" s="14"/>
      <c r="S357" s="54"/>
      <c r="T357" s="6"/>
      <c r="BA357" s="9"/>
    </row>
    <row r="358" spans="1:53" x14ac:dyDescent="0.2">
      <c r="B358" s="13"/>
      <c r="C358" s="13"/>
      <c r="D358" s="32"/>
      <c r="E358" s="32"/>
      <c r="F358" s="33"/>
      <c r="H358" s="15"/>
      <c r="I358" s="15"/>
      <c r="J358" s="105"/>
      <c r="K358" s="106"/>
      <c r="L358" s="15"/>
      <c r="M358" s="34"/>
      <c r="N358" s="92"/>
      <c r="O358" s="13"/>
      <c r="P358" s="13"/>
      <c r="Q358" s="67"/>
      <c r="R358" s="14"/>
      <c r="S358" s="54"/>
      <c r="T358" s="6"/>
      <c r="BA358" s="9"/>
    </row>
    <row r="359" spans="1:53" x14ac:dyDescent="0.2">
      <c r="B359" s="13"/>
      <c r="C359" s="13"/>
      <c r="D359" s="32"/>
      <c r="E359" s="32"/>
      <c r="F359" s="33"/>
      <c r="H359" s="15"/>
      <c r="I359" s="15"/>
      <c r="J359" s="105"/>
      <c r="K359" s="106"/>
      <c r="L359" s="15"/>
      <c r="M359" s="34"/>
      <c r="N359" s="92"/>
      <c r="O359" s="13"/>
      <c r="P359" s="13"/>
      <c r="Q359" s="99"/>
      <c r="R359" s="14"/>
      <c r="S359" s="54"/>
      <c r="T359" s="6"/>
      <c r="BA359" s="9"/>
    </row>
    <row r="360" spans="1:53" x14ac:dyDescent="0.2">
      <c r="B360" s="13"/>
      <c r="C360" s="13"/>
      <c r="D360" s="32"/>
      <c r="E360" s="32"/>
      <c r="F360" s="33"/>
      <c r="H360" s="15"/>
      <c r="I360" s="15"/>
      <c r="J360" s="105"/>
      <c r="K360" s="106"/>
      <c r="L360" s="15"/>
      <c r="M360" s="34"/>
      <c r="N360" s="92"/>
      <c r="O360" s="13"/>
      <c r="P360" s="13"/>
      <c r="Q360" s="13"/>
      <c r="R360" s="14"/>
      <c r="S360" s="54"/>
      <c r="T360" s="6"/>
      <c r="BA360" s="9"/>
    </row>
    <row r="361" spans="1:53" s="87" customFormat="1" x14ac:dyDescent="0.2">
      <c r="A361" s="9"/>
      <c r="B361" s="13"/>
      <c r="C361" s="13"/>
      <c r="D361" s="32"/>
      <c r="E361" s="32"/>
      <c r="F361" s="33"/>
      <c r="G361" s="40"/>
      <c r="H361" s="15"/>
      <c r="I361" s="15"/>
      <c r="J361" s="105"/>
      <c r="K361" s="106"/>
      <c r="L361" s="15"/>
      <c r="M361" s="34"/>
      <c r="N361" s="92"/>
      <c r="O361" s="13"/>
      <c r="P361" s="13"/>
      <c r="Q361" s="13"/>
      <c r="R361" s="13"/>
      <c r="S361" s="14"/>
      <c r="T361" s="86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</row>
    <row r="362" spans="1:53" s="87" customFormat="1" x14ac:dyDescent="0.2">
      <c r="A362" s="9"/>
      <c r="B362" s="13"/>
      <c r="C362" s="13"/>
      <c r="D362" s="32"/>
      <c r="E362" s="32"/>
      <c r="F362" s="33"/>
      <c r="G362" s="40"/>
      <c r="H362" s="15"/>
      <c r="I362" s="15"/>
      <c r="J362" s="105"/>
      <c r="K362" s="106"/>
      <c r="L362" s="15"/>
      <c r="M362" s="34"/>
      <c r="N362" s="92"/>
      <c r="O362" s="13"/>
      <c r="P362" s="13"/>
      <c r="Q362" s="13"/>
      <c r="R362" s="13"/>
      <c r="S362" s="14"/>
      <c r="T362" s="86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</row>
    <row r="363" spans="1:53" s="87" customFormat="1" x14ac:dyDescent="0.2">
      <c r="A363" s="9"/>
      <c r="B363" s="13"/>
      <c r="C363" s="13"/>
      <c r="D363" s="32"/>
      <c r="E363" s="32"/>
      <c r="F363" s="33"/>
      <c r="G363" s="40"/>
      <c r="H363" s="15"/>
      <c r="I363" s="15"/>
      <c r="J363" s="105"/>
      <c r="K363" s="106"/>
      <c r="L363" s="15"/>
      <c r="M363" s="34"/>
      <c r="N363" s="92"/>
      <c r="O363" s="13"/>
      <c r="P363" s="13"/>
      <c r="Q363" s="13"/>
      <c r="R363" s="13"/>
      <c r="S363" s="14"/>
      <c r="T363" s="86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</row>
    <row r="364" spans="1:53" s="87" customFormat="1" x14ac:dyDescent="0.2">
      <c r="A364" s="9"/>
      <c r="B364" s="13"/>
      <c r="C364" s="13"/>
      <c r="D364" s="32"/>
      <c r="E364" s="32"/>
      <c r="F364" s="33"/>
      <c r="G364" s="40"/>
      <c r="H364" s="15"/>
      <c r="I364" s="15"/>
      <c r="J364" s="105"/>
      <c r="K364" s="106"/>
      <c r="L364" s="15"/>
      <c r="M364" s="34"/>
      <c r="N364" s="92"/>
      <c r="O364" s="13"/>
      <c r="P364" s="13"/>
      <c r="Q364" s="13"/>
      <c r="R364" s="13"/>
      <c r="S364" s="14"/>
      <c r="T364" s="86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</row>
    <row r="365" spans="1:53" s="87" customFormat="1" x14ac:dyDescent="0.2">
      <c r="A365" s="9"/>
      <c r="B365" s="13"/>
      <c r="C365" s="13"/>
      <c r="D365" s="32"/>
      <c r="E365" s="32"/>
      <c r="F365" s="33"/>
      <c r="G365" s="40"/>
      <c r="H365" s="15"/>
      <c r="I365" s="15"/>
      <c r="J365" s="105"/>
      <c r="K365" s="106"/>
      <c r="L365" s="15"/>
      <c r="M365" s="34"/>
      <c r="N365" s="92"/>
      <c r="O365" s="13"/>
      <c r="P365" s="13"/>
      <c r="Q365" s="13"/>
      <c r="R365" s="13"/>
      <c r="S365" s="14"/>
      <c r="T365" s="86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</row>
    <row r="366" spans="1:53" s="87" customFormat="1" x14ac:dyDescent="0.2">
      <c r="A366" s="9"/>
      <c r="B366" s="13"/>
      <c r="C366" s="13"/>
      <c r="D366" s="32"/>
      <c r="E366" s="32"/>
      <c r="F366" s="33"/>
      <c r="G366" s="40"/>
      <c r="H366" s="15"/>
      <c r="I366" s="15"/>
      <c r="J366" s="105"/>
      <c r="K366" s="106"/>
      <c r="L366" s="15"/>
      <c r="M366" s="34"/>
      <c r="N366" s="92"/>
      <c r="O366" s="13"/>
      <c r="P366" s="13"/>
      <c r="Q366" s="13"/>
      <c r="R366" s="13"/>
      <c r="S366" s="14"/>
      <c r="T366" s="86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</row>
    <row r="367" spans="1:53" s="87" customFormat="1" x14ac:dyDescent="0.2">
      <c r="A367" s="9"/>
      <c r="B367" s="13"/>
      <c r="C367" s="13"/>
      <c r="D367" s="32"/>
      <c r="E367" s="32"/>
      <c r="F367" s="33"/>
      <c r="G367" s="40"/>
      <c r="H367" s="15"/>
      <c r="I367" s="15"/>
      <c r="J367" s="105"/>
      <c r="K367" s="106"/>
      <c r="L367" s="15"/>
      <c r="M367" s="34"/>
      <c r="N367" s="92"/>
      <c r="O367" s="13"/>
      <c r="P367" s="13"/>
      <c r="Q367" s="13"/>
      <c r="R367" s="13"/>
      <c r="S367" s="14"/>
      <c r="T367" s="86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</row>
    <row r="368" spans="1:53" s="87" customFormat="1" x14ac:dyDescent="0.2">
      <c r="A368" s="9"/>
      <c r="B368" s="13"/>
      <c r="C368" s="13"/>
      <c r="D368" s="32"/>
      <c r="E368" s="32"/>
      <c r="F368" s="33"/>
      <c r="G368" s="40"/>
      <c r="H368" s="15"/>
      <c r="I368" s="15"/>
      <c r="J368" s="105"/>
      <c r="K368" s="106"/>
      <c r="L368" s="15"/>
      <c r="M368" s="34"/>
      <c r="N368" s="92"/>
      <c r="O368" s="13"/>
      <c r="P368" s="13"/>
      <c r="Q368" s="13"/>
      <c r="R368" s="13"/>
      <c r="S368" s="14"/>
      <c r="T368" s="86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</row>
    <row r="369" spans="1:53" s="87" customFormat="1" x14ac:dyDescent="0.2">
      <c r="A369" s="9"/>
      <c r="B369" s="13"/>
      <c r="C369" s="13"/>
      <c r="D369" s="32"/>
      <c r="E369" s="32"/>
      <c r="F369" s="33"/>
      <c r="G369" s="40"/>
      <c r="H369" s="15"/>
      <c r="I369" s="15"/>
      <c r="J369" s="105"/>
      <c r="K369" s="106"/>
      <c r="L369" s="15"/>
      <c r="M369" s="34"/>
      <c r="N369" s="92"/>
      <c r="O369" s="13"/>
      <c r="P369" s="13"/>
      <c r="Q369" s="13"/>
      <c r="R369" s="13"/>
      <c r="S369" s="14"/>
      <c r="T369" s="86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</row>
    <row r="370" spans="1:53" s="87" customFormat="1" x14ac:dyDescent="0.2">
      <c r="A370" s="9"/>
      <c r="B370" s="13"/>
      <c r="C370" s="13"/>
      <c r="D370" s="32"/>
      <c r="E370" s="32"/>
      <c r="F370" s="33"/>
      <c r="G370" s="40"/>
      <c r="H370" s="15"/>
      <c r="I370" s="15"/>
      <c r="J370" s="105"/>
      <c r="K370" s="106"/>
      <c r="L370" s="15"/>
      <c r="M370" s="34"/>
      <c r="N370" s="92"/>
      <c r="O370" s="13"/>
      <c r="P370" s="13"/>
      <c r="Q370" s="13"/>
      <c r="R370" s="13"/>
      <c r="S370" s="14"/>
      <c r="T370" s="86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</row>
    <row r="371" spans="1:53" s="87" customFormat="1" x14ac:dyDescent="0.2">
      <c r="A371" s="9"/>
      <c r="B371" s="13"/>
      <c r="C371" s="13"/>
      <c r="D371" s="32"/>
      <c r="E371" s="32"/>
      <c r="F371" s="33"/>
      <c r="G371" s="40"/>
      <c r="H371" s="15"/>
      <c r="I371" s="15"/>
      <c r="J371" s="105"/>
      <c r="K371" s="106"/>
      <c r="L371" s="15"/>
      <c r="M371" s="34"/>
      <c r="N371" s="92"/>
      <c r="O371" s="13"/>
      <c r="P371" s="13"/>
      <c r="Q371" s="13"/>
      <c r="R371" s="13"/>
      <c r="S371" s="14"/>
      <c r="T371" s="86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</row>
    <row r="372" spans="1:53" s="87" customFormat="1" x14ac:dyDescent="0.2">
      <c r="A372" s="9"/>
      <c r="B372" s="13"/>
      <c r="C372" s="13"/>
      <c r="D372" s="32"/>
      <c r="E372" s="32"/>
      <c r="F372" s="33"/>
      <c r="G372" s="40"/>
      <c r="H372" s="15"/>
      <c r="I372" s="15"/>
      <c r="J372" s="105"/>
      <c r="K372" s="106"/>
      <c r="L372" s="15"/>
      <c r="M372" s="34"/>
      <c r="N372" s="92"/>
      <c r="O372" s="13"/>
      <c r="P372" s="13"/>
      <c r="Q372" s="13"/>
      <c r="R372" s="13"/>
      <c r="S372" s="14"/>
      <c r="T372" s="86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</row>
    <row r="373" spans="1:53" s="87" customFormat="1" x14ac:dyDescent="0.2">
      <c r="A373" s="9"/>
      <c r="B373" s="13"/>
      <c r="C373" s="13"/>
      <c r="D373" s="32"/>
      <c r="E373" s="32"/>
      <c r="F373" s="33"/>
      <c r="G373" s="40"/>
      <c r="H373" s="15"/>
      <c r="I373" s="15"/>
      <c r="J373" s="105"/>
      <c r="K373" s="106"/>
      <c r="L373" s="15"/>
      <c r="M373" s="34"/>
      <c r="N373" s="92"/>
      <c r="O373" s="13"/>
      <c r="P373" s="13"/>
      <c r="Q373" s="13"/>
      <c r="R373" s="13"/>
      <c r="S373" s="14"/>
      <c r="T373" s="86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</row>
    <row r="374" spans="1:53" s="87" customFormat="1" x14ac:dyDescent="0.2">
      <c r="A374" s="9"/>
      <c r="B374" s="13"/>
      <c r="C374" s="13"/>
      <c r="D374" s="32"/>
      <c r="E374" s="32"/>
      <c r="F374" s="33"/>
      <c r="G374" s="40"/>
      <c r="H374" s="15"/>
      <c r="I374" s="15"/>
      <c r="J374" s="105"/>
      <c r="K374" s="106"/>
      <c r="L374" s="15"/>
      <c r="M374" s="34"/>
      <c r="N374" s="92"/>
      <c r="O374" s="13"/>
      <c r="P374" s="13"/>
      <c r="Q374" s="13"/>
      <c r="R374" s="13"/>
      <c r="S374" s="14"/>
      <c r="T374" s="86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</row>
    <row r="375" spans="1:53" s="87" customFormat="1" x14ac:dyDescent="0.2">
      <c r="A375" s="9"/>
      <c r="B375" s="13"/>
      <c r="C375" s="13"/>
      <c r="D375" s="32"/>
      <c r="E375" s="32"/>
      <c r="F375" s="33"/>
      <c r="G375" s="40"/>
      <c r="H375" s="15"/>
      <c r="I375" s="15"/>
      <c r="J375" s="105"/>
      <c r="K375" s="106"/>
      <c r="L375" s="15"/>
      <c r="M375" s="34"/>
      <c r="N375" s="92"/>
      <c r="O375" s="13"/>
      <c r="P375" s="13"/>
      <c r="Q375" s="13"/>
      <c r="R375" s="13"/>
      <c r="S375" s="14"/>
      <c r="T375" s="86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</row>
    <row r="376" spans="1:53" s="87" customFormat="1" x14ac:dyDescent="0.2">
      <c r="A376" s="9"/>
      <c r="B376" s="13"/>
      <c r="C376" s="13"/>
      <c r="D376" s="32"/>
      <c r="E376" s="32"/>
      <c r="F376" s="33"/>
      <c r="G376" s="40"/>
      <c r="H376" s="15"/>
      <c r="I376" s="15"/>
      <c r="J376" s="105"/>
      <c r="K376" s="106"/>
      <c r="L376" s="15"/>
      <c r="M376" s="34"/>
      <c r="N376" s="92"/>
      <c r="O376" s="13"/>
      <c r="P376" s="13"/>
      <c r="Q376" s="13"/>
      <c r="R376" s="13"/>
      <c r="S376" s="14"/>
      <c r="T376" s="86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</row>
    <row r="377" spans="1:53" s="87" customFormat="1" x14ac:dyDescent="0.2">
      <c r="A377" s="9"/>
      <c r="B377" s="13"/>
      <c r="C377" s="13"/>
      <c r="D377" s="32"/>
      <c r="E377" s="32"/>
      <c r="F377" s="33"/>
      <c r="G377" s="40"/>
      <c r="H377" s="15"/>
      <c r="I377" s="15"/>
      <c r="J377" s="105"/>
      <c r="K377" s="106"/>
      <c r="L377" s="15"/>
      <c r="M377" s="34"/>
      <c r="N377" s="92"/>
      <c r="O377" s="13"/>
      <c r="P377" s="13"/>
      <c r="Q377" s="13"/>
      <c r="R377" s="13"/>
      <c r="S377" s="14"/>
      <c r="T377" s="86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</row>
    <row r="378" spans="1:53" s="87" customFormat="1" x14ac:dyDescent="0.2">
      <c r="A378" s="9"/>
      <c r="B378" s="13"/>
      <c r="C378" s="13"/>
      <c r="D378" s="32"/>
      <c r="E378" s="32"/>
      <c r="F378" s="33"/>
      <c r="G378" s="40"/>
      <c r="H378" s="15"/>
      <c r="I378" s="15"/>
      <c r="J378" s="105"/>
      <c r="K378" s="106"/>
      <c r="L378" s="15"/>
      <c r="M378" s="34"/>
      <c r="N378" s="92"/>
      <c r="O378" s="13"/>
      <c r="P378" s="13"/>
      <c r="Q378" s="13"/>
      <c r="R378" s="13"/>
      <c r="S378" s="14"/>
      <c r="T378" s="86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</row>
    <row r="379" spans="1:53" s="87" customFormat="1" x14ac:dyDescent="0.2">
      <c r="A379" s="9"/>
      <c r="B379" s="13"/>
      <c r="C379" s="13"/>
      <c r="D379" s="32"/>
      <c r="E379" s="32"/>
      <c r="F379" s="33"/>
      <c r="G379" s="40"/>
      <c r="H379" s="15"/>
      <c r="I379" s="15"/>
      <c r="J379" s="105"/>
      <c r="K379" s="106"/>
      <c r="L379" s="15"/>
      <c r="M379" s="34"/>
      <c r="N379" s="92"/>
      <c r="O379" s="13"/>
      <c r="P379" s="13"/>
      <c r="Q379" s="13"/>
      <c r="R379" s="13"/>
      <c r="S379" s="14"/>
      <c r="T379" s="86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</row>
    <row r="380" spans="1:53" s="87" customFormat="1" x14ac:dyDescent="0.2">
      <c r="A380" s="9"/>
      <c r="B380" s="13"/>
      <c r="C380" s="13"/>
      <c r="D380" s="32"/>
      <c r="E380" s="32"/>
      <c r="F380" s="33"/>
      <c r="G380" s="40"/>
      <c r="H380" s="15"/>
      <c r="I380" s="15"/>
      <c r="J380" s="105"/>
      <c r="K380" s="106"/>
      <c r="L380" s="15"/>
      <c r="M380" s="34"/>
      <c r="N380" s="92"/>
      <c r="O380" s="13"/>
      <c r="P380" s="13"/>
      <c r="Q380" s="13"/>
      <c r="R380" s="13"/>
      <c r="S380" s="14"/>
      <c r="T380" s="86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</row>
    <row r="381" spans="1:53" s="87" customFormat="1" x14ac:dyDescent="0.2">
      <c r="A381" s="9"/>
      <c r="B381" s="13"/>
      <c r="C381" s="13"/>
      <c r="D381" s="32"/>
      <c r="E381" s="32"/>
      <c r="F381" s="33"/>
      <c r="G381" s="40"/>
      <c r="H381" s="15"/>
      <c r="I381" s="15"/>
      <c r="J381" s="105"/>
      <c r="K381" s="106"/>
      <c r="L381" s="15"/>
      <c r="M381" s="34"/>
      <c r="N381" s="92"/>
      <c r="O381" s="13"/>
      <c r="P381" s="13"/>
      <c r="Q381" s="13"/>
      <c r="R381" s="13"/>
      <c r="S381" s="14"/>
      <c r="T381" s="86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</row>
    <row r="382" spans="1:53" s="87" customFormat="1" x14ac:dyDescent="0.2">
      <c r="A382" s="9"/>
      <c r="B382" s="13"/>
      <c r="C382" s="13"/>
      <c r="D382" s="32"/>
      <c r="E382" s="32"/>
      <c r="F382" s="33"/>
      <c r="G382" s="40"/>
      <c r="H382" s="15"/>
      <c r="I382" s="15"/>
      <c r="J382" s="105"/>
      <c r="K382" s="106"/>
      <c r="L382" s="15"/>
      <c r="M382" s="34"/>
      <c r="N382" s="92"/>
      <c r="O382" s="13"/>
      <c r="P382" s="13"/>
      <c r="Q382" s="13"/>
      <c r="R382" s="13"/>
      <c r="S382" s="14"/>
      <c r="T382" s="86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</row>
    <row r="383" spans="1:53" s="87" customFormat="1" x14ac:dyDescent="0.2">
      <c r="A383" s="9"/>
      <c r="B383" s="13"/>
      <c r="C383" s="13"/>
      <c r="D383" s="32"/>
      <c r="E383" s="32"/>
      <c r="F383" s="33"/>
      <c r="G383" s="40"/>
      <c r="H383" s="15"/>
      <c r="I383" s="15"/>
      <c r="J383" s="105"/>
      <c r="K383" s="106"/>
      <c r="L383" s="15"/>
      <c r="M383" s="34"/>
      <c r="N383" s="92"/>
      <c r="O383" s="13"/>
      <c r="P383" s="13"/>
      <c r="Q383" s="13"/>
      <c r="R383" s="13"/>
      <c r="S383" s="14"/>
      <c r="T383" s="86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</row>
    <row r="384" spans="1:53" s="87" customFormat="1" x14ac:dyDescent="0.2">
      <c r="A384" s="9"/>
      <c r="B384" s="13"/>
      <c r="C384" s="13"/>
      <c r="D384" s="32"/>
      <c r="E384" s="32"/>
      <c r="F384" s="33"/>
      <c r="G384" s="40"/>
      <c r="H384" s="15"/>
      <c r="I384" s="15"/>
      <c r="J384" s="105"/>
      <c r="K384" s="106"/>
      <c r="L384" s="15"/>
      <c r="M384" s="34"/>
      <c r="N384" s="92"/>
      <c r="O384" s="13"/>
      <c r="P384" s="13"/>
      <c r="Q384" s="13"/>
      <c r="R384" s="13"/>
      <c r="S384" s="14"/>
      <c r="T384" s="86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</row>
    <row r="385" spans="1:53" s="87" customFormat="1" x14ac:dyDescent="0.2">
      <c r="A385" s="9"/>
      <c r="B385" s="13"/>
      <c r="C385" s="13"/>
      <c r="D385" s="32"/>
      <c r="E385" s="32"/>
      <c r="F385" s="33"/>
      <c r="G385" s="40"/>
      <c r="H385" s="15"/>
      <c r="I385" s="15"/>
      <c r="J385" s="105"/>
      <c r="K385" s="106"/>
      <c r="L385" s="15"/>
      <c r="M385" s="34"/>
      <c r="N385" s="92"/>
      <c r="O385" s="13"/>
      <c r="P385" s="13"/>
      <c r="Q385" s="13"/>
      <c r="R385" s="13"/>
      <c r="S385" s="14"/>
      <c r="T385" s="86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</row>
    <row r="386" spans="1:53" s="87" customFormat="1" x14ac:dyDescent="0.2">
      <c r="A386" s="9"/>
      <c r="B386" s="13"/>
      <c r="C386" s="13"/>
      <c r="D386" s="32"/>
      <c r="E386" s="32"/>
      <c r="F386" s="33"/>
      <c r="G386" s="40"/>
      <c r="H386" s="15"/>
      <c r="I386" s="15"/>
      <c r="J386" s="105"/>
      <c r="K386" s="106"/>
      <c r="L386" s="15"/>
      <c r="M386" s="34"/>
      <c r="N386" s="92"/>
      <c r="O386" s="13"/>
      <c r="P386" s="13"/>
      <c r="Q386" s="13"/>
      <c r="R386" s="13"/>
      <c r="S386" s="14"/>
      <c r="T386" s="86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</row>
    <row r="387" spans="1:53" s="87" customFormat="1" x14ac:dyDescent="0.2">
      <c r="A387" s="9"/>
      <c r="B387" s="13"/>
      <c r="C387" s="13"/>
      <c r="D387" s="32"/>
      <c r="E387" s="32"/>
      <c r="F387" s="33"/>
      <c r="G387" s="40"/>
      <c r="H387" s="15"/>
      <c r="I387" s="15"/>
      <c r="J387" s="105"/>
      <c r="K387" s="106"/>
      <c r="L387" s="15"/>
      <c r="M387" s="34"/>
      <c r="N387" s="92"/>
      <c r="O387" s="13"/>
      <c r="P387" s="13"/>
      <c r="Q387" s="13"/>
      <c r="R387" s="13"/>
      <c r="S387" s="14"/>
      <c r="T387" s="86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</row>
    <row r="388" spans="1:53" s="87" customFormat="1" x14ac:dyDescent="0.2">
      <c r="A388" s="9"/>
      <c r="B388" s="13"/>
      <c r="C388" s="13"/>
      <c r="D388" s="32"/>
      <c r="E388" s="32"/>
      <c r="F388" s="33"/>
      <c r="G388" s="40"/>
      <c r="H388" s="15"/>
      <c r="I388" s="15"/>
      <c r="J388" s="105"/>
      <c r="K388" s="106"/>
      <c r="L388" s="15"/>
      <c r="M388" s="34"/>
      <c r="N388" s="92"/>
      <c r="O388" s="13"/>
      <c r="P388" s="13"/>
      <c r="Q388" s="13"/>
      <c r="R388" s="13"/>
      <c r="S388" s="14"/>
      <c r="T388" s="86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</row>
    <row r="389" spans="1:53" s="87" customFormat="1" x14ac:dyDescent="0.2">
      <c r="A389" s="9"/>
      <c r="B389" s="13"/>
      <c r="C389" s="13"/>
      <c r="D389" s="32"/>
      <c r="E389" s="32"/>
      <c r="F389" s="33"/>
      <c r="G389" s="40"/>
      <c r="H389" s="15"/>
      <c r="I389" s="15"/>
      <c r="J389" s="105"/>
      <c r="K389" s="106"/>
      <c r="L389" s="15"/>
      <c r="M389" s="34"/>
      <c r="N389" s="92"/>
      <c r="O389" s="13"/>
      <c r="P389" s="13"/>
      <c r="Q389" s="13"/>
      <c r="R389" s="13"/>
      <c r="S389" s="14"/>
      <c r="T389" s="86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</row>
    <row r="390" spans="1:53" s="87" customFormat="1" x14ac:dyDescent="0.2">
      <c r="A390" s="9"/>
      <c r="B390" s="13"/>
      <c r="C390" s="13"/>
      <c r="D390" s="32"/>
      <c r="E390" s="32"/>
      <c r="F390" s="33"/>
      <c r="G390" s="40"/>
      <c r="H390" s="15"/>
      <c r="I390" s="15"/>
      <c r="J390" s="105"/>
      <c r="K390" s="106"/>
      <c r="L390" s="15"/>
      <c r="M390" s="34"/>
      <c r="N390" s="92"/>
      <c r="O390" s="13"/>
      <c r="P390" s="13"/>
      <c r="Q390" s="13"/>
      <c r="R390" s="13"/>
      <c r="S390" s="14"/>
      <c r="T390" s="86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</row>
    <row r="391" spans="1:53" s="87" customFormat="1" x14ac:dyDescent="0.2">
      <c r="A391" s="9"/>
      <c r="B391" s="13"/>
      <c r="C391" s="13"/>
      <c r="D391" s="32"/>
      <c r="E391" s="32"/>
      <c r="F391" s="33"/>
      <c r="G391" s="40"/>
      <c r="H391" s="15"/>
      <c r="I391" s="15"/>
      <c r="J391" s="105"/>
      <c r="K391" s="106"/>
      <c r="L391" s="15"/>
      <c r="M391" s="34"/>
      <c r="N391" s="92"/>
      <c r="O391" s="13"/>
      <c r="P391" s="13"/>
      <c r="Q391" s="13"/>
      <c r="R391" s="13"/>
      <c r="S391" s="14"/>
      <c r="T391" s="86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</row>
    <row r="392" spans="1:53" s="87" customFormat="1" x14ac:dyDescent="0.2">
      <c r="A392" s="9"/>
      <c r="B392" s="13"/>
      <c r="C392" s="13"/>
      <c r="D392" s="32"/>
      <c r="E392" s="32"/>
      <c r="F392" s="33"/>
      <c r="G392" s="40"/>
      <c r="H392" s="15"/>
      <c r="I392" s="15"/>
      <c r="J392" s="105"/>
      <c r="K392" s="106"/>
      <c r="L392" s="15"/>
      <c r="M392" s="34"/>
      <c r="N392" s="92"/>
      <c r="O392" s="13"/>
      <c r="P392" s="13"/>
      <c r="Q392" s="13"/>
      <c r="R392" s="13"/>
      <c r="S392" s="14"/>
      <c r="T392" s="86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</row>
    <row r="393" spans="1:53" s="87" customFormat="1" x14ac:dyDescent="0.2">
      <c r="A393" s="9"/>
      <c r="B393" s="13"/>
      <c r="C393" s="13"/>
      <c r="D393" s="32"/>
      <c r="E393" s="32"/>
      <c r="F393" s="33"/>
      <c r="G393" s="40"/>
      <c r="H393" s="15"/>
      <c r="I393" s="15"/>
      <c r="J393" s="105"/>
      <c r="K393" s="106"/>
      <c r="L393" s="15"/>
      <c r="M393" s="34"/>
      <c r="N393" s="92"/>
      <c r="O393" s="13"/>
      <c r="P393" s="13"/>
      <c r="Q393" s="13"/>
      <c r="R393" s="13"/>
      <c r="S393" s="14"/>
      <c r="T393" s="86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</row>
    <row r="394" spans="1:53" s="87" customFormat="1" x14ac:dyDescent="0.2">
      <c r="A394" s="9"/>
      <c r="B394" s="13"/>
      <c r="C394" s="13"/>
      <c r="D394" s="32"/>
      <c r="E394" s="32"/>
      <c r="F394" s="33"/>
      <c r="G394" s="40"/>
      <c r="H394" s="15"/>
      <c r="I394" s="15"/>
      <c r="J394" s="105"/>
      <c r="K394" s="106"/>
      <c r="L394" s="15"/>
      <c r="M394" s="34"/>
      <c r="N394" s="92"/>
      <c r="O394" s="13"/>
      <c r="P394" s="13"/>
      <c r="Q394" s="13"/>
      <c r="R394" s="13"/>
      <c r="S394" s="14"/>
      <c r="T394" s="86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</row>
    <row r="395" spans="1:53" s="87" customFormat="1" x14ac:dyDescent="0.2">
      <c r="A395" s="9"/>
      <c r="B395" s="13"/>
      <c r="C395" s="13"/>
      <c r="D395" s="32"/>
      <c r="E395" s="32"/>
      <c r="F395" s="33"/>
      <c r="G395" s="40"/>
      <c r="H395" s="15"/>
      <c r="I395" s="15"/>
      <c r="J395" s="105"/>
      <c r="K395" s="106"/>
      <c r="L395" s="15"/>
      <c r="M395" s="34"/>
      <c r="N395" s="92"/>
      <c r="O395" s="13"/>
      <c r="P395" s="13"/>
      <c r="Q395" s="13"/>
      <c r="R395" s="13"/>
      <c r="S395" s="14"/>
      <c r="T395" s="86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</row>
    <row r="396" spans="1:53" s="87" customFormat="1" x14ac:dyDescent="0.2">
      <c r="A396" s="9"/>
      <c r="B396" s="13"/>
      <c r="C396" s="13"/>
      <c r="D396" s="32"/>
      <c r="E396" s="32"/>
      <c r="F396" s="33"/>
      <c r="G396" s="40"/>
      <c r="H396" s="15"/>
      <c r="I396" s="15"/>
      <c r="J396" s="105"/>
      <c r="K396" s="106"/>
      <c r="L396" s="15"/>
      <c r="M396" s="34"/>
      <c r="N396" s="92"/>
      <c r="O396" s="13"/>
      <c r="P396" s="13"/>
      <c r="Q396" s="13"/>
      <c r="R396" s="13"/>
      <c r="S396" s="14"/>
      <c r="T396" s="86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</row>
    <row r="397" spans="1:53" s="87" customFormat="1" x14ac:dyDescent="0.2">
      <c r="A397" s="9"/>
      <c r="B397" s="13"/>
      <c r="C397" s="13"/>
      <c r="D397" s="32"/>
      <c r="E397" s="32"/>
      <c r="F397" s="33"/>
      <c r="G397" s="40"/>
      <c r="H397" s="15"/>
      <c r="I397" s="15"/>
      <c r="J397" s="105"/>
      <c r="K397" s="106"/>
      <c r="L397" s="15"/>
      <c r="M397" s="34"/>
      <c r="N397" s="92"/>
      <c r="O397" s="13"/>
      <c r="P397" s="13"/>
      <c r="Q397" s="13"/>
      <c r="R397" s="13"/>
      <c r="S397" s="14"/>
      <c r="T397" s="86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</row>
    <row r="398" spans="1:53" s="87" customFormat="1" x14ac:dyDescent="0.2">
      <c r="A398" s="9"/>
      <c r="B398" s="13"/>
      <c r="C398" s="13"/>
      <c r="D398" s="32"/>
      <c r="E398" s="32"/>
      <c r="F398" s="33"/>
      <c r="G398" s="40"/>
      <c r="H398" s="15"/>
      <c r="I398" s="15"/>
      <c r="J398" s="105"/>
      <c r="K398" s="106"/>
      <c r="L398" s="15"/>
      <c r="M398" s="34"/>
      <c r="N398" s="92"/>
      <c r="O398" s="13"/>
      <c r="P398" s="13"/>
      <c r="Q398" s="13"/>
      <c r="R398" s="13"/>
      <c r="S398" s="14"/>
      <c r="T398" s="86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</row>
    <row r="399" spans="1:53" s="87" customFormat="1" x14ac:dyDescent="0.2">
      <c r="A399" s="9"/>
      <c r="B399" s="13"/>
      <c r="C399" s="13"/>
      <c r="D399" s="32"/>
      <c r="E399" s="32"/>
      <c r="F399" s="33"/>
      <c r="G399" s="40"/>
      <c r="H399" s="15"/>
      <c r="I399" s="15"/>
      <c r="J399" s="105"/>
      <c r="K399" s="106"/>
      <c r="L399" s="15"/>
      <c r="M399" s="34"/>
      <c r="N399" s="92"/>
      <c r="O399" s="13"/>
      <c r="P399" s="13"/>
      <c r="Q399" s="13"/>
      <c r="R399" s="13"/>
      <c r="S399" s="14"/>
      <c r="T399" s="86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</row>
    <row r="400" spans="1:53" s="87" customFormat="1" x14ac:dyDescent="0.2">
      <c r="A400" s="9"/>
      <c r="B400" s="13"/>
      <c r="C400" s="13"/>
      <c r="D400" s="32"/>
      <c r="E400" s="32"/>
      <c r="F400" s="33"/>
      <c r="G400" s="40"/>
      <c r="H400" s="15"/>
      <c r="I400" s="15"/>
      <c r="J400" s="105"/>
      <c r="K400" s="106"/>
      <c r="L400" s="15"/>
      <c r="M400" s="34"/>
      <c r="N400" s="92"/>
      <c r="O400" s="13"/>
      <c r="P400" s="13"/>
      <c r="Q400" s="13"/>
      <c r="R400" s="13"/>
      <c r="S400" s="14"/>
      <c r="T400" s="86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</row>
    <row r="401" spans="1:53" s="87" customFormat="1" x14ac:dyDescent="0.2">
      <c r="A401" s="9"/>
      <c r="B401" s="13"/>
      <c r="C401" s="13"/>
      <c r="D401" s="32"/>
      <c r="E401" s="32"/>
      <c r="F401" s="33"/>
      <c r="G401" s="40"/>
      <c r="H401" s="15"/>
      <c r="I401" s="15"/>
      <c r="J401" s="105"/>
      <c r="K401" s="106"/>
      <c r="L401" s="15"/>
      <c r="M401" s="34"/>
      <c r="N401" s="92"/>
      <c r="O401" s="13"/>
      <c r="P401" s="13"/>
      <c r="Q401" s="13"/>
      <c r="R401" s="13"/>
      <c r="S401" s="14"/>
      <c r="T401" s="86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</row>
    <row r="402" spans="1:53" s="87" customFormat="1" x14ac:dyDescent="0.2">
      <c r="A402" s="9"/>
      <c r="B402" s="13"/>
      <c r="C402" s="13"/>
      <c r="D402" s="32"/>
      <c r="E402" s="32"/>
      <c r="F402" s="33"/>
      <c r="G402" s="40"/>
      <c r="H402" s="15"/>
      <c r="I402" s="15"/>
      <c r="J402" s="105"/>
      <c r="K402" s="106"/>
      <c r="L402" s="15"/>
      <c r="M402" s="34"/>
      <c r="N402" s="92"/>
      <c r="O402" s="13"/>
      <c r="P402" s="13"/>
      <c r="Q402" s="13"/>
      <c r="R402" s="13"/>
      <c r="S402" s="14"/>
      <c r="T402" s="86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</row>
    <row r="403" spans="1:53" s="87" customFormat="1" x14ac:dyDescent="0.2">
      <c r="A403" s="9"/>
      <c r="B403" s="13"/>
      <c r="C403" s="13"/>
      <c r="D403" s="32"/>
      <c r="E403" s="32"/>
      <c r="F403" s="33"/>
      <c r="G403" s="40"/>
      <c r="H403" s="15"/>
      <c r="I403" s="15"/>
      <c r="J403" s="105"/>
      <c r="K403" s="106"/>
      <c r="L403" s="15"/>
      <c r="M403" s="34"/>
      <c r="N403" s="92"/>
      <c r="O403" s="13"/>
      <c r="P403" s="13"/>
      <c r="Q403" s="13"/>
      <c r="R403" s="13"/>
      <c r="S403" s="14"/>
      <c r="T403" s="86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</row>
    <row r="404" spans="1:53" s="87" customFormat="1" x14ac:dyDescent="0.2">
      <c r="A404" s="9"/>
      <c r="B404" s="13"/>
      <c r="C404" s="13"/>
      <c r="D404" s="32"/>
      <c r="E404" s="32"/>
      <c r="F404" s="68"/>
      <c r="G404" s="40"/>
      <c r="H404" s="15"/>
      <c r="I404" s="15"/>
      <c r="J404" s="105"/>
      <c r="K404" s="106"/>
      <c r="L404" s="15"/>
      <c r="M404" s="34"/>
      <c r="N404" s="92"/>
      <c r="O404" s="13"/>
      <c r="P404" s="13"/>
      <c r="Q404" s="13"/>
      <c r="R404" s="13"/>
      <c r="S404" s="14"/>
      <c r="T404" s="86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</row>
    <row r="405" spans="1:53" s="87" customFormat="1" x14ac:dyDescent="0.2">
      <c r="A405" s="9"/>
      <c r="B405" s="13"/>
      <c r="C405" s="13"/>
      <c r="D405" s="32"/>
      <c r="E405" s="32"/>
      <c r="F405" s="33"/>
      <c r="G405" s="40"/>
      <c r="H405" s="15"/>
      <c r="I405" s="15"/>
      <c r="J405" s="105"/>
      <c r="K405" s="106"/>
      <c r="L405" s="15"/>
      <c r="M405" s="34"/>
      <c r="N405" s="92"/>
      <c r="O405" s="13"/>
      <c r="P405" s="13"/>
      <c r="Q405" s="13"/>
      <c r="R405" s="13"/>
      <c r="S405" s="14"/>
      <c r="T405" s="86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</row>
    <row r="406" spans="1:53" s="87" customFormat="1" x14ac:dyDescent="0.2">
      <c r="A406" s="9"/>
      <c r="B406" s="13"/>
      <c r="C406" s="13"/>
      <c r="D406" s="32"/>
      <c r="E406" s="32"/>
      <c r="F406" s="33"/>
      <c r="G406" s="40"/>
      <c r="H406" s="15"/>
      <c r="I406" s="15"/>
      <c r="J406" s="105"/>
      <c r="K406" s="106"/>
      <c r="L406" s="15"/>
      <c r="M406" s="34"/>
      <c r="N406" s="92"/>
      <c r="O406" s="13"/>
      <c r="P406" s="13"/>
      <c r="Q406" s="13"/>
      <c r="R406" s="13"/>
      <c r="S406" s="14"/>
      <c r="T406" s="86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</row>
    <row r="407" spans="1:53" s="87" customFormat="1" x14ac:dyDescent="0.2">
      <c r="A407" s="9"/>
      <c r="B407" s="13"/>
      <c r="C407" s="13"/>
      <c r="D407" s="32"/>
      <c r="E407" s="32"/>
      <c r="F407" s="33"/>
      <c r="G407" s="40"/>
      <c r="H407" s="15"/>
      <c r="I407" s="15"/>
      <c r="J407" s="105"/>
      <c r="K407" s="106"/>
      <c r="L407" s="15"/>
      <c r="M407" s="34"/>
      <c r="N407" s="92"/>
      <c r="O407" s="13"/>
      <c r="P407" s="13"/>
      <c r="Q407" s="13"/>
      <c r="R407" s="13"/>
      <c r="S407" s="14"/>
      <c r="T407" s="86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</row>
    <row r="408" spans="1:53" s="87" customFormat="1" x14ac:dyDescent="0.2">
      <c r="A408" s="9"/>
      <c r="B408" s="13"/>
      <c r="C408" s="13"/>
      <c r="D408" s="32"/>
      <c r="E408" s="32"/>
      <c r="F408" s="33"/>
      <c r="G408" s="40"/>
      <c r="H408" s="15"/>
      <c r="I408" s="15"/>
      <c r="J408" s="105"/>
      <c r="K408" s="106"/>
      <c r="L408" s="15"/>
      <c r="M408" s="34"/>
      <c r="N408" s="92"/>
      <c r="O408" s="13"/>
      <c r="P408" s="13"/>
      <c r="Q408" s="13"/>
      <c r="R408" s="13"/>
      <c r="S408" s="14"/>
      <c r="T408" s="86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</row>
    <row r="409" spans="1:53" s="87" customFormat="1" x14ac:dyDescent="0.2">
      <c r="A409" s="9"/>
      <c r="B409" s="13"/>
      <c r="C409" s="13"/>
      <c r="D409" s="32"/>
      <c r="E409" s="32"/>
      <c r="F409" s="33"/>
      <c r="G409" s="40"/>
      <c r="H409" s="15"/>
      <c r="I409" s="15"/>
      <c r="J409" s="105"/>
      <c r="K409" s="106"/>
      <c r="L409" s="15"/>
      <c r="M409" s="34"/>
      <c r="N409" s="92"/>
      <c r="O409" s="13"/>
      <c r="P409" s="13"/>
      <c r="Q409" s="13"/>
      <c r="R409" s="13"/>
      <c r="S409" s="14"/>
      <c r="T409" s="86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</row>
    <row r="410" spans="1:53" s="87" customFormat="1" x14ac:dyDescent="0.2">
      <c r="A410" s="9"/>
      <c r="B410" s="13"/>
      <c r="C410" s="13"/>
      <c r="D410" s="32"/>
      <c r="E410" s="32"/>
      <c r="F410" s="33"/>
      <c r="G410" s="40"/>
      <c r="H410" s="15"/>
      <c r="I410" s="15"/>
      <c r="J410" s="105"/>
      <c r="K410" s="106"/>
      <c r="L410" s="15"/>
      <c r="M410" s="34"/>
      <c r="N410" s="92"/>
      <c r="O410" s="13"/>
      <c r="P410" s="13"/>
      <c r="Q410" s="13"/>
      <c r="R410" s="13"/>
      <c r="S410" s="14"/>
      <c r="T410" s="86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</row>
    <row r="411" spans="1:53" s="87" customFormat="1" x14ac:dyDescent="0.2">
      <c r="A411" s="9"/>
      <c r="B411" s="13"/>
      <c r="C411" s="13"/>
      <c r="D411" s="32"/>
      <c r="E411" s="32"/>
      <c r="F411" s="33"/>
      <c r="G411" s="40"/>
      <c r="H411" s="15"/>
      <c r="I411" s="15"/>
      <c r="J411" s="105"/>
      <c r="K411" s="106"/>
      <c r="L411" s="15"/>
      <c r="M411" s="34"/>
      <c r="N411" s="92"/>
      <c r="O411" s="13"/>
      <c r="P411" s="13"/>
      <c r="Q411" s="13"/>
      <c r="R411" s="13"/>
      <c r="S411" s="14"/>
      <c r="T411" s="86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</row>
    <row r="412" spans="1:53" x14ac:dyDescent="0.2">
      <c r="B412" s="13"/>
      <c r="C412" s="13"/>
      <c r="D412" s="32"/>
      <c r="E412" s="32"/>
      <c r="F412" s="33"/>
      <c r="H412" s="15"/>
      <c r="I412" s="15"/>
      <c r="J412" s="105"/>
      <c r="K412" s="106"/>
      <c r="L412" s="15"/>
      <c r="M412" s="34"/>
      <c r="N412" s="92"/>
      <c r="O412" s="13"/>
      <c r="P412" s="13"/>
      <c r="Q412" s="13"/>
      <c r="R412" s="14"/>
      <c r="S412" s="14"/>
      <c r="T412" s="6"/>
      <c r="BA412" s="9"/>
    </row>
    <row r="413" spans="1:53" x14ac:dyDescent="0.2">
      <c r="B413" s="13"/>
      <c r="C413" s="13"/>
      <c r="D413" s="32"/>
      <c r="E413" s="32"/>
      <c r="F413" s="33"/>
      <c r="H413" s="15"/>
      <c r="I413" s="15"/>
      <c r="J413" s="105"/>
      <c r="K413" s="106"/>
      <c r="L413" s="15"/>
      <c r="M413" s="34"/>
      <c r="N413" s="92"/>
      <c r="O413" s="13"/>
      <c r="P413" s="13"/>
      <c r="Q413" s="13"/>
      <c r="R413" s="14"/>
      <c r="S413" s="14"/>
      <c r="T413" s="6"/>
      <c r="BA413" s="9"/>
    </row>
    <row r="414" spans="1:53" x14ac:dyDescent="0.2">
      <c r="B414" s="13"/>
      <c r="C414" s="13"/>
      <c r="D414" s="32"/>
      <c r="E414" s="32"/>
      <c r="F414" s="33"/>
      <c r="H414" s="15"/>
      <c r="I414" s="15"/>
      <c r="J414" s="105"/>
      <c r="K414" s="106"/>
      <c r="L414" s="15"/>
      <c r="M414" s="34"/>
      <c r="N414" s="92"/>
      <c r="O414" s="13"/>
      <c r="P414" s="13"/>
      <c r="Q414" s="13"/>
      <c r="R414" s="14"/>
      <c r="S414" s="14"/>
      <c r="T414" s="6"/>
      <c r="BA414" s="9"/>
    </row>
    <row r="415" spans="1:53" x14ac:dyDescent="0.2">
      <c r="B415" s="13"/>
      <c r="C415" s="13"/>
      <c r="D415" s="32"/>
      <c r="E415" s="32"/>
      <c r="F415" s="33"/>
      <c r="H415" s="15"/>
      <c r="I415" s="15"/>
      <c r="J415" s="105"/>
      <c r="K415" s="106"/>
      <c r="L415" s="15"/>
      <c r="M415" s="34"/>
      <c r="N415" s="92"/>
      <c r="O415" s="13"/>
      <c r="P415" s="13"/>
      <c r="Q415" s="13"/>
      <c r="R415" s="14"/>
      <c r="S415" s="14"/>
      <c r="T415" s="6"/>
      <c r="BA415" s="9"/>
    </row>
    <row r="416" spans="1:53" x14ac:dyDescent="0.2">
      <c r="B416" s="13"/>
      <c r="C416" s="13"/>
      <c r="D416" s="32"/>
      <c r="E416" s="32"/>
      <c r="F416" s="33"/>
      <c r="H416" s="15"/>
      <c r="I416" s="15"/>
      <c r="J416" s="105"/>
      <c r="K416" s="106"/>
      <c r="L416" s="15"/>
      <c r="M416" s="34"/>
      <c r="N416" s="92"/>
      <c r="O416" s="13"/>
      <c r="P416" s="13"/>
      <c r="Q416" s="13"/>
      <c r="R416" s="14"/>
      <c r="S416" s="14"/>
      <c r="T416" s="6"/>
      <c r="BA416" s="9"/>
    </row>
    <row r="417" spans="2:53" x14ac:dyDescent="0.2">
      <c r="B417" s="13"/>
      <c r="C417" s="13"/>
      <c r="D417" s="32"/>
      <c r="E417" s="32"/>
      <c r="F417" s="33"/>
      <c r="H417" s="15"/>
      <c r="I417" s="15"/>
      <c r="J417" s="105"/>
      <c r="K417" s="106"/>
      <c r="L417" s="15"/>
      <c r="M417" s="34"/>
      <c r="N417" s="92"/>
      <c r="O417" s="13"/>
      <c r="P417" s="13"/>
      <c r="Q417" s="13"/>
      <c r="R417" s="14"/>
      <c r="S417" s="14"/>
      <c r="T417" s="6"/>
      <c r="BA417" s="9"/>
    </row>
    <row r="418" spans="2:53" x14ac:dyDescent="0.2">
      <c r="B418" s="13"/>
      <c r="C418" s="13"/>
      <c r="D418" s="32"/>
      <c r="E418" s="32"/>
      <c r="F418" s="33"/>
      <c r="H418" s="15"/>
      <c r="I418" s="15"/>
      <c r="J418" s="105"/>
      <c r="K418" s="106"/>
      <c r="L418" s="15"/>
      <c r="M418" s="34"/>
      <c r="N418" s="92"/>
      <c r="O418" s="13"/>
      <c r="P418" s="13"/>
      <c r="Q418" s="13"/>
      <c r="R418" s="14"/>
      <c r="S418" s="14"/>
      <c r="T418" s="6"/>
      <c r="BA418" s="9"/>
    </row>
    <row r="419" spans="2:53" x14ac:dyDescent="0.2">
      <c r="B419" s="13"/>
      <c r="C419" s="13"/>
      <c r="D419" s="32"/>
      <c r="E419" s="32"/>
      <c r="F419" s="33"/>
      <c r="H419" s="15"/>
      <c r="I419" s="15"/>
      <c r="J419" s="105"/>
      <c r="K419" s="106"/>
      <c r="L419" s="15"/>
      <c r="M419" s="34"/>
      <c r="N419" s="92"/>
      <c r="O419" s="13"/>
      <c r="P419" s="13"/>
      <c r="Q419" s="13"/>
      <c r="R419" s="14"/>
      <c r="S419" s="14"/>
      <c r="T419" s="6"/>
      <c r="BA419" s="9"/>
    </row>
    <row r="420" spans="2:53" x14ac:dyDescent="0.2">
      <c r="B420" s="13"/>
      <c r="C420" s="13"/>
      <c r="D420" s="32"/>
      <c r="E420" s="32"/>
      <c r="F420" s="33"/>
      <c r="H420" s="15"/>
      <c r="I420" s="15"/>
      <c r="J420" s="105"/>
      <c r="K420" s="106"/>
      <c r="L420" s="15"/>
      <c r="M420" s="34"/>
      <c r="N420" s="92"/>
      <c r="O420" s="13"/>
      <c r="P420" s="13"/>
      <c r="Q420" s="13"/>
      <c r="R420" s="14"/>
      <c r="S420" s="14"/>
      <c r="T420" s="6"/>
      <c r="BA420" s="9"/>
    </row>
    <row r="421" spans="2:53" x14ac:dyDescent="0.2">
      <c r="B421" s="13"/>
      <c r="C421" s="13"/>
      <c r="D421" s="32"/>
      <c r="E421" s="32"/>
      <c r="F421" s="33"/>
      <c r="H421" s="15"/>
      <c r="I421" s="15"/>
      <c r="J421" s="105"/>
      <c r="K421" s="106"/>
      <c r="L421" s="15"/>
      <c r="M421" s="34"/>
      <c r="N421" s="92"/>
      <c r="O421" s="13"/>
      <c r="P421" s="13"/>
      <c r="Q421" s="13"/>
      <c r="R421" s="14"/>
      <c r="S421" s="14"/>
      <c r="T421" s="6"/>
      <c r="BA421" s="9"/>
    </row>
    <row r="422" spans="2:53" ht="15" x14ac:dyDescent="0.2">
      <c r="B422" s="70"/>
      <c r="C422" s="13"/>
      <c r="D422" s="32"/>
      <c r="E422" s="32"/>
      <c r="F422" s="33"/>
      <c r="H422" s="40"/>
      <c r="I422" s="7"/>
      <c r="J422" s="65"/>
      <c r="K422" s="66"/>
      <c r="L422" s="15"/>
      <c r="M422" s="34"/>
      <c r="N422" s="92"/>
      <c r="O422" s="13"/>
      <c r="P422" s="13"/>
      <c r="Q422" s="13"/>
      <c r="R422" s="14"/>
      <c r="S422" s="14"/>
      <c r="T422" s="6"/>
      <c r="BA422" s="9"/>
    </row>
    <row r="423" spans="2:53" x14ac:dyDescent="0.2">
      <c r="B423" s="13"/>
      <c r="C423" s="13"/>
      <c r="D423" s="32"/>
      <c r="E423" s="32"/>
      <c r="F423" s="33"/>
      <c r="H423" s="67"/>
      <c r="I423" s="7"/>
      <c r="J423" s="105"/>
      <c r="K423" s="106"/>
      <c r="L423" s="15"/>
      <c r="M423" s="34"/>
      <c r="N423" s="92"/>
      <c r="Q423" s="13"/>
      <c r="R423" s="14"/>
      <c r="S423" s="14"/>
      <c r="T423" s="6"/>
      <c r="BA423" s="9"/>
    </row>
    <row r="424" spans="2:53" x14ac:dyDescent="0.2">
      <c r="B424" s="13"/>
      <c r="C424" s="13"/>
      <c r="D424" s="32"/>
      <c r="E424" s="32"/>
      <c r="F424" s="33"/>
      <c r="H424" s="40"/>
      <c r="I424" s="7"/>
      <c r="J424" s="105"/>
      <c r="K424" s="106"/>
      <c r="L424" s="15"/>
      <c r="M424" s="34"/>
      <c r="N424" s="92"/>
      <c r="O424" s="67"/>
      <c r="P424" s="67"/>
      <c r="Q424" s="13"/>
      <c r="R424" s="14"/>
      <c r="S424" s="14"/>
      <c r="T424" s="6"/>
      <c r="BA424" s="9"/>
    </row>
    <row r="425" spans="2:53" x14ac:dyDescent="0.2">
      <c r="B425" s="13"/>
      <c r="C425" s="13"/>
      <c r="D425" s="32"/>
      <c r="E425" s="32"/>
      <c r="F425" s="33"/>
      <c r="H425" s="40"/>
      <c r="I425" s="7"/>
      <c r="J425" s="65"/>
      <c r="K425" s="66"/>
      <c r="L425" s="15"/>
      <c r="M425" s="34"/>
      <c r="N425" s="92"/>
      <c r="O425" s="13"/>
      <c r="P425" s="13"/>
      <c r="Q425" s="13"/>
      <c r="R425" s="14"/>
      <c r="S425" s="14"/>
      <c r="T425" s="6"/>
      <c r="BA425" s="9"/>
    </row>
    <row r="426" spans="2:53" ht="15" x14ac:dyDescent="0.2">
      <c r="B426" s="70"/>
      <c r="C426" s="13"/>
      <c r="D426" s="32"/>
      <c r="E426" s="32"/>
      <c r="F426" s="33"/>
      <c r="H426" s="40"/>
      <c r="I426" s="7"/>
      <c r="J426" s="105"/>
      <c r="K426" s="106"/>
      <c r="L426" s="15"/>
      <c r="M426" s="34"/>
      <c r="N426" s="92"/>
      <c r="O426" s="13"/>
      <c r="P426" s="13"/>
      <c r="Q426" s="13"/>
      <c r="R426" s="14"/>
      <c r="S426" s="14"/>
      <c r="T426" s="6"/>
      <c r="BA426" s="9"/>
    </row>
    <row r="427" spans="2:53" x14ac:dyDescent="0.2">
      <c r="B427" s="13"/>
      <c r="C427" s="13"/>
      <c r="D427" s="32"/>
      <c r="E427" s="32"/>
      <c r="F427" s="33"/>
      <c r="H427" s="15"/>
      <c r="I427" s="15"/>
      <c r="J427" s="65"/>
      <c r="K427" s="66"/>
      <c r="L427" s="15"/>
      <c r="M427" s="34"/>
      <c r="N427" s="92"/>
      <c r="O427" s="13"/>
      <c r="P427" s="13"/>
      <c r="Q427" s="13"/>
      <c r="R427" s="13"/>
      <c r="S427" s="100"/>
      <c r="T427" s="6"/>
      <c r="BA427" s="9"/>
    </row>
    <row r="428" spans="2:53" x14ac:dyDescent="0.2">
      <c r="B428" s="13"/>
      <c r="C428" s="13"/>
      <c r="D428" s="32"/>
      <c r="E428" s="32"/>
      <c r="F428" s="33"/>
      <c r="H428" s="15"/>
      <c r="I428" s="15"/>
      <c r="J428" s="65"/>
      <c r="K428" s="66"/>
      <c r="L428" s="15"/>
      <c r="M428" s="34"/>
      <c r="N428" s="92"/>
      <c r="O428" s="13"/>
      <c r="P428" s="13"/>
      <c r="Q428" s="13"/>
      <c r="R428" s="13"/>
      <c r="S428" s="100"/>
      <c r="T428" s="6"/>
      <c r="BA428" s="9"/>
    </row>
    <row r="429" spans="2:53" x14ac:dyDescent="0.2">
      <c r="B429" s="13"/>
      <c r="C429" s="13"/>
      <c r="D429" s="32"/>
      <c r="E429" s="32"/>
      <c r="F429" s="33"/>
      <c r="H429" s="15"/>
      <c r="I429" s="15"/>
      <c r="J429" s="65"/>
      <c r="K429" s="66"/>
      <c r="L429" s="15"/>
      <c r="M429" s="34"/>
      <c r="N429" s="92"/>
      <c r="O429" s="13"/>
      <c r="P429" s="13"/>
      <c r="Q429" s="13"/>
      <c r="R429" s="13"/>
      <c r="S429" s="14"/>
      <c r="T429" s="6"/>
      <c r="BA429" s="9"/>
    </row>
    <row r="430" spans="2:53" x14ac:dyDescent="0.2">
      <c r="B430" s="13"/>
      <c r="C430" s="13"/>
      <c r="D430" s="32"/>
      <c r="E430" s="32"/>
      <c r="F430" s="33"/>
      <c r="H430" s="15"/>
      <c r="I430" s="15"/>
      <c r="J430" s="65"/>
      <c r="K430" s="66"/>
      <c r="L430" s="15"/>
      <c r="M430" s="34"/>
      <c r="N430" s="92"/>
      <c r="O430" s="13"/>
      <c r="P430" s="13"/>
      <c r="Q430" s="13"/>
      <c r="R430" s="13"/>
      <c r="S430" s="100"/>
      <c r="T430" s="6"/>
      <c r="BA430" s="9"/>
    </row>
    <row r="431" spans="2:53" x14ac:dyDescent="0.2">
      <c r="B431" s="13"/>
      <c r="C431" s="13"/>
      <c r="D431" s="32"/>
      <c r="E431" s="32"/>
      <c r="F431" s="33"/>
      <c r="H431" s="40"/>
      <c r="I431" s="7"/>
      <c r="J431" s="65"/>
      <c r="K431" s="66"/>
      <c r="L431" s="15"/>
      <c r="M431" s="34"/>
      <c r="N431" s="92"/>
      <c r="O431" s="13"/>
      <c r="P431" s="13"/>
      <c r="Q431" s="13"/>
      <c r="R431" s="13"/>
      <c r="S431" s="100"/>
      <c r="T431" s="6"/>
      <c r="BA431" s="9"/>
    </row>
    <row r="432" spans="2:53" x14ac:dyDescent="0.2">
      <c r="B432" s="13"/>
      <c r="C432" s="13"/>
      <c r="D432" s="32"/>
      <c r="E432" s="32"/>
      <c r="F432" s="33"/>
      <c r="H432" s="40"/>
      <c r="I432" s="7"/>
      <c r="J432" s="65"/>
      <c r="K432" s="66"/>
      <c r="L432" s="15"/>
      <c r="M432" s="34"/>
      <c r="N432" s="92"/>
      <c r="O432" s="13"/>
      <c r="P432" s="13"/>
      <c r="Q432" s="13"/>
      <c r="R432" s="13"/>
      <c r="S432" s="100"/>
      <c r="T432" s="6"/>
      <c r="BA432" s="9"/>
    </row>
    <row r="433" spans="2:53" x14ac:dyDescent="0.2">
      <c r="B433" s="13"/>
      <c r="C433" s="13"/>
      <c r="D433" s="32"/>
      <c r="E433" s="32"/>
      <c r="F433" s="33"/>
      <c r="H433" s="40"/>
      <c r="I433" s="7"/>
      <c r="J433" s="65"/>
      <c r="K433" s="66"/>
      <c r="L433" s="15"/>
      <c r="M433" s="34"/>
      <c r="N433" s="92"/>
      <c r="O433" s="13"/>
      <c r="P433" s="13"/>
      <c r="Q433" s="13"/>
      <c r="R433" s="13"/>
      <c r="S433" s="100"/>
      <c r="T433" s="6"/>
      <c r="BA433" s="9"/>
    </row>
    <row r="434" spans="2:53" x14ac:dyDescent="0.2">
      <c r="B434" s="13"/>
      <c r="C434" s="13"/>
      <c r="D434" s="32"/>
      <c r="E434" s="32"/>
      <c r="F434" s="33"/>
      <c r="H434" s="40"/>
      <c r="I434" s="7"/>
      <c r="J434" s="65"/>
      <c r="K434" s="66"/>
      <c r="L434" s="15"/>
      <c r="M434" s="34"/>
      <c r="N434" s="92"/>
      <c r="O434" s="13"/>
      <c r="P434" s="13"/>
      <c r="Q434" s="13"/>
      <c r="R434" s="13"/>
      <c r="S434" s="100"/>
      <c r="T434" s="6"/>
      <c r="BA434" s="9"/>
    </row>
    <row r="435" spans="2:53" x14ac:dyDescent="0.2">
      <c r="B435" s="13"/>
      <c r="C435" s="13"/>
      <c r="D435" s="32"/>
      <c r="E435" s="32"/>
      <c r="F435" s="33"/>
      <c r="H435" s="40"/>
      <c r="I435" s="7"/>
      <c r="J435" s="65"/>
      <c r="K435" s="66"/>
      <c r="L435" s="15"/>
      <c r="M435" s="34"/>
      <c r="N435" s="92"/>
      <c r="O435" s="13"/>
      <c r="P435" s="13"/>
      <c r="Q435" s="13"/>
      <c r="R435" s="13"/>
      <c r="S435" s="100"/>
      <c r="T435" s="6"/>
      <c r="BA435" s="9"/>
    </row>
    <row r="436" spans="2:53" x14ac:dyDescent="0.2">
      <c r="B436" s="113"/>
      <c r="C436" s="113"/>
      <c r="D436" s="114"/>
      <c r="E436" s="114"/>
      <c r="F436" s="115"/>
      <c r="H436" s="117"/>
      <c r="I436" s="117"/>
      <c r="J436" s="105"/>
      <c r="K436" s="106"/>
      <c r="L436" s="15"/>
      <c r="M436" s="34"/>
      <c r="N436" s="92"/>
      <c r="O436" s="13"/>
      <c r="P436" s="13"/>
      <c r="Q436" s="118"/>
      <c r="R436" s="13"/>
      <c r="S436" s="100"/>
      <c r="T436" s="6"/>
      <c r="BA436" s="9"/>
    </row>
    <row r="437" spans="2:53" x14ac:dyDescent="0.2">
      <c r="B437" s="13"/>
      <c r="C437" s="13"/>
      <c r="D437" s="108"/>
      <c r="E437" s="108"/>
      <c r="F437" s="109"/>
      <c r="H437" s="111"/>
      <c r="I437" s="111"/>
      <c r="J437" s="105"/>
      <c r="K437" s="106"/>
      <c r="L437" s="15"/>
      <c r="M437" s="34"/>
      <c r="N437" s="92"/>
      <c r="O437" s="13"/>
      <c r="P437" s="13"/>
      <c r="Q437" s="112"/>
      <c r="R437" s="13"/>
      <c r="S437" s="100"/>
      <c r="T437" s="6"/>
      <c r="BA437" s="9"/>
    </row>
    <row r="438" spans="2:53" x14ac:dyDescent="0.2">
      <c r="B438" s="13"/>
      <c r="C438" s="13"/>
      <c r="D438" s="108"/>
      <c r="E438" s="108"/>
      <c r="F438" s="109"/>
      <c r="H438" s="111"/>
      <c r="I438" s="111"/>
      <c r="J438" s="105"/>
      <c r="K438" s="106"/>
      <c r="L438" s="15"/>
      <c r="M438" s="34"/>
      <c r="N438" s="92"/>
      <c r="O438" s="13"/>
      <c r="P438" s="13"/>
      <c r="Q438" s="112"/>
      <c r="R438" s="13"/>
      <c r="S438" s="100"/>
      <c r="T438" s="6"/>
      <c r="BA438" s="9"/>
    </row>
    <row r="439" spans="2:53" x14ac:dyDescent="0.2">
      <c r="B439" s="13"/>
      <c r="C439" s="13"/>
      <c r="D439" s="108"/>
      <c r="E439" s="108"/>
      <c r="F439" s="109"/>
      <c r="H439" s="111"/>
      <c r="I439" s="111"/>
      <c r="J439" s="105"/>
      <c r="K439" s="106"/>
      <c r="L439" s="15"/>
      <c r="M439" s="34"/>
      <c r="N439" s="92"/>
      <c r="O439" s="13"/>
      <c r="P439" s="13"/>
      <c r="Q439" s="112"/>
      <c r="R439" s="13"/>
      <c r="S439" s="100"/>
      <c r="T439" s="6"/>
      <c r="BA439" s="9"/>
    </row>
    <row r="440" spans="2:53" x14ac:dyDescent="0.2">
      <c r="B440" s="13"/>
      <c r="C440" s="13"/>
      <c r="D440" s="108"/>
      <c r="E440" s="108"/>
      <c r="F440" s="109"/>
      <c r="H440" s="111"/>
      <c r="I440" s="111"/>
      <c r="J440" s="105"/>
      <c r="K440" s="106"/>
      <c r="L440" s="15"/>
      <c r="M440" s="34"/>
      <c r="N440" s="92"/>
      <c r="O440" s="13"/>
      <c r="P440" s="13"/>
      <c r="Q440" s="112"/>
      <c r="R440" s="13"/>
      <c r="S440" s="100"/>
      <c r="T440" s="6"/>
      <c r="BA440" s="9"/>
    </row>
    <row r="441" spans="2:53" x14ac:dyDescent="0.2">
      <c r="B441" s="13"/>
      <c r="C441" s="13"/>
      <c r="D441" s="108"/>
      <c r="E441" s="108"/>
      <c r="F441" s="109"/>
      <c r="H441" s="111"/>
      <c r="I441" s="111"/>
      <c r="J441" s="105"/>
      <c r="K441" s="106"/>
      <c r="L441" s="15"/>
      <c r="M441" s="34"/>
      <c r="N441" s="92"/>
      <c r="O441" s="13"/>
      <c r="P441" s="13"/>
      <c r="Q441" s="112"/>
      <c r="R441" s="13"/>
      <c r="S441" s="100"/>
      <c r="T441" s="6"/>
      <c r="BA441" s="9"/>
    </row>
    <row r="442" spans="2:53" x14ac:dyDescent="0.2">
      <c r="B442" s="13"/>
      <c r="C442" s="13"/>
      <c r="D442" s="32"/>
      <c r="E442" s="32"/>
      <c r="F442" s="33"/>
      <c r="H442" s="40"/>
      <c r="I442" s="7"/>
      <c r="J442" s="65"/>
      <c r="K442" s="66"/>
      <c r="L442" s="15"/>
      <c r="M442" s="34"/>
      <c r="N442" s="92"/>
      <c r="O442" s="13"/>
      <c r="P442" s="13"/>
      <c r="Q442" s="13"/>
      <c r="R442" s="13"/>
      <c r="S442" s="100"/>
      <c r="T442" s="6"/>
      <c r="BA442" s="9"/>
    </row>
    <row r="443" spans="2:53" x14ac:dyDescent="0.2">
      <c r="B443" s="13"/>
      <c r="C443" s="13"/>
      <c r="D443" s="108"/>
      <c r="E443" s="108"/>
      <c r="F443" s="109"/>
      <c r="H443" s="111"/>
      <c r="I443" s="111"/>
      <c r="J443" s="105"/>
      <c r="K443" s="106"/>
      <c r="L443" s="15"/>
      <c r="M443" s="34"/>
      <c r="N443" s="92"/>
      <c r="O443" s="13"/>
      <c r="P443" s="84"/>
      <c r="R443" s="13"/>
      <c r="S443" s="100"/>
      <c r="T443" s="6"/>
      <c r="BA443" s="9"/>
    </row>
    <row r="444" spans="2:53" x14ac:dyDescent="0.2">
      <c r="B444" s="13"/>
      <c r="C444" s="13"/>
      <c r="D444" s="108"/>
      <c r="E444" s="108"/>
      <c r="F444" s="109"/>
      <c r="H444" s="111"/>
      <c r="I444" s="111"/>
      <c r="J444" s="105"/>
      <c r="K444" s="106"/>
      <c r="L444" s="15"/>
      <c r="M444" s="34"/>
      <c r="N444" s="92"/>
      <c r="O444" s="13"/>
      <c r="P444" s="84"/>
      <c r="R444" s="13"/>
      <c r="S444" s="100"/>
      <c r="T444" s="6"/>
      <c r="BA444" s="9"/>
    </row>
    <row r="445" spans="2:53" x14ac:dyDescent="0.2">
      <c r="B445" s="13"/>
      <c r="C445" s="13"/>
      <c r="D445" s="32"/>
      <c r="E445" s="32"/>
      <c r="F445" s="33"/>
      <c r="H445" s="40"/>
      <c r="I445" s="7"/>
      <c r="J445" s="65"/>
      <c r="K445" s="66"/>
      <c r="L445" s="15"/>
      <c r="M445" s="34"/>
      <c r="N445" s="92"/>
      <c r="O445" s="13"/>
      <c r="P445" s="13"/>
      <c r="Q445" s="13"/>
      <c r="R445" s="13"/>
      <c r="S445" s="100"/>
      <c r="T445" s="6"/>
      <c r="BA445" s="9"/>
    </row>
    <row r="446" spans="2:53" x14ac:dyDescent="0.2">
      <c r="B446" s="13"/>
      <c r="C446" s="13"/>
      <c r="D446" s="32"/>
      <c r="E446" s="32"/>
      <c r="F446" s="33"/>
      <c r="H446" s="40"/>
      <c r="I446" s="7"/>
      <c r="J446" s="65"/>
      <c r="K446" s="66"/>
      <c r="L446" s="15"/>
      <c r="M446" s="34"/>
      <c r="N446" s="92"/>
      <c r="O446" s="13"/>
      <c r="P446" s="13"/>
      <c r="Q446" s="13"/>
      <c r="R446" s="13"/>
      <c r="S446" s="100"/>
      <c r="T446" s="6"/>
      <c r="BA446" s="9"/>
    </row>
    <row r="447" spans="2:53" x14ac:dyDescent="0.2">
      <c r="B447" s="13"/>
      <c r="C447" s="13"/>
      <c r="D447" s="32"/>
      <c r="E447" s="32"/>
      <c r="F447" s="33"/>
      <c r="H447" s="40"/>
      <c r="I447" s="7"/>
      <c r="J447" s="65"/>
      <c r="K447" s="66"/>
      <c r="L447" s="15"/>
      <c r="M447" s="34"/>
      <c r="N447" s="92"/>
      <c r="O447" s="13"/>
      <c r="P447" s="13"/>
      <c r="Q447" s="13"/>
      <c r="R447" s="13"/>
      <c r="S447" s="14"/>
      <c r="T447" s="6"/>
      <c r="BA447" s="9"/>
    </row>
    <row r="448" spans="2:53" x14ac:dyDescent="0.2">
      <c r="B448" s="13"/>
      <c r="C448" s="13"/>
      <c r="D448" s="32"/>
      <c r="E448" s="32"/>
      <c r="F448" s="33"/>
      <c r="H448" s="40"/>
      <c r="I448" s="7"/>
      <c r="J448" s="65"/>
      <c r="K448" s="66"/>
      <c r="L448" s="15"/>
      <c r="M448" s="34"/>
      <c r="N448" s="92"/>
      <c r="O448" s="13"/>
      <c r="P448" s="13"/>
      <c r="Q448" s="13"/>
      <c r="R448" s="13"/>
      <c r="S448" s="14"/>
      <c r="T448" s="6"/>
      <c r="BA448" s="9"/>
    </row>
    <row r="449" spans="2:53" x14ac:dyDescent="0.2">
      <c r="B449" s="13"/>
      <c r="C449" s="13"/>
      <c r="D449" s="32"/>
      <c r="E449" s="32"/>
      <c r="F449" s="33"/>
      <c r="H449" s="40"/>
      <c r="I449" s="7"/>
      <c r="J449" s="65"/>
      <c r="K449" s="66"/>
      <c r="L449" s="15"/>
      <c r="M449" s="34"/>
      <c r="N449" s="92"/>
      <c r="O449" s="13"/>
      <c r="P449" s="13"/>
      <c r="Q449" s="13"/>
      <c r="R449" s="13"/>
      <c r="S449" s="14"/>
      <c r="T449" s="6"/>
      <c r="BA449" s="9"/>
    </row>
    <row r="450" spans="2:53" x14ac:dyDescent="0.2">
      <c r="B450" s="13"/>
      <c r="C450" s="13"/>
      <c r="D450" s="32"/>
      <c r="E450" s="32"/>
      <c r="F450" s="33"/>
      <c r="H450" s="40"/>
      <c r="I450" s="7"/>
      <c r="J450" s="65"/>
      <c r="K450" s="66"/>
      <c r="L450" s="15"/>
      <c r="M450" s="34"/>
      <c r="N450" s="92"/>
      <c r="O450" s="13"/>
      <c r="P450" s="13"/>
      <c r="Q450" s="13"/>
      <c r="R450" s="13"/>
      <c r="S450" s="14"/>
      <c r="T450" s="6"/>
      <c r="BA450" s="9"/>
    </row>
    <row r="451" spans="2:53" ht="15" x14ac:dyDescent="0.2">
      <c r="B451" s="70"/>
      <c r="C451" s="13"/>
      <c r="D451" s="32"/>
      <c r="E451" s="32"/>
      <c r="F451" s="33"/>
      <c r="H451" s="7"/>
      <c r="J451" s="65"/>
      <c r="K451" s="66"/>
      <c r="L451" s="15"/>
      <c r="M451" s="34"/>
      <c r="N451" s="92"/>
      <c r="O451" s="13"/>
      <c r="P451" s="13"/>
      <c r="Q451" s="82"/>
      <c r="R451" s="54"/>
      <c r="S451" s="14"/>
      <c r="T451" s="6"/>
      <c r="BA451" s="9"/>
    </row>
    <row r="452" spans="2:53" x14ac:dyDescent="0.2">
      <c r="B452" s="13"/>
      <c r="C452" s="13"/>
      <c r="D452" s="32"/>
      <c r="E452" s="32"/>
      <c r="F452" s="33"/>
      <c r="I452" s="7"/>
      <c r="J452" s="65"/>
      <c r="K452" s="66"/>
      <c r="L452" s="15"/>
      <c r="M452" s="34"/>
      <c r="N452" s="92"/>
      <c r="O452" s="13"/>
      <c r="P452" s="13"/>
      <c r="Q452" s="82"/>
      <c r="R452" s="54"/>
      <c r="S452" s="14"/>
      <c r="T452" s="6"/>
      <c r="BA452" s="9"/>
    </row>
    <row r="453" spans="2:53" x14ac:dyDescent="0.2">
      <c r="B453" s="13"/>
      <c r="C453" s="13"/>
      <c r="D453" s="32"/>
      <c r="E453" s="32"/>
      <c r="F453" s="33"/>
      <c r="H453" s="7"/>
      <c r="I453" s="7"/>
      <c r="J453" s="65"/>
      <c r="K453" s="66"/>
      <c r="L453" s="15"/>
      <c r="M453" s="34"/>
      <c r="N453" s="92"/>
      <c r="O453" s="13"/>
      <c r="P453" s="13"/>
      <c r="Q453" s="82"/>
      <c r="R453" s="54"/>
      <c r="S453" s="14"/>
      <c r="T453" s="6"/>
      <c r="BA453" s="9"/>
    </row>
    <row r="454" spans="2:53" x14ac:dyDescent="0.2">
      <c r="B454" s="13"/>
      <c r="C454" s="13"/>
      <c r="D454" s="32"/>
      <c r="E454" s="32"/>
      <c r="F454" s="33"/>
      <c r="H454" s="7"/>
      <c r="I454" s="7"/>
      <c r="J454" s="65"/>
      <c r="K454" s="66"/>
      <c r="L454" s="15"/>
      <c r="M454" s="34"/>
      <c r="N454" s="92"/>
      <c r="O454" s="13"/>
      <c r="P454" s="13"/>
      <c r="Q454" s="82"/>
      <c r="R454" s="54"/>
      <c r="S454" s="14"/>
      <c r="T454" s="6"/>
      <c r="BA454" s="9"/>
    </row>
    <row r="455" spans="2:53" x14ac:dyDescent="0.2">
      <c r="B455" s="13"/>
      <c r="C455" s="13"/>
      <c r="D455" s="32"/>
      <c r="E455" s="32"/>
      <c r="F455" s="33"/>
      <c r="H455" s="40"/>
      <c r="I455" s="7"/>
      <c r="J455" s="65"/>
      <c r="K455" s="66"/>
      <c r="L455" s="15"/>
      <c r="M455" s="34"/>
      <c r="N455" s="92"/>
      <c r="O455" s="13"/>
      <c r="P455" s="13"/>
      <c r="Q455" s="13"/>
      <c r="R455" s="13"/>
      <c r="S455" s="14"/>
      <c r="T455" s="6"/>
      <c r="BA455" s="9"/>
    </row>
    <row r="456" spans="2:53" x14ac:dyDescent="0.2">
      <c r="B456" s="13"/>
      <c r="C456" s="13"/>
      <c r="D456" s="32"/>
      <c r="E456" s="32"/>
      <c r="F456" s="33"/>
      <c r="H456" s="40"/>
      <c r="I456" s="7"/>
      <c r="J456" s="65"/>
      <c r="K456" s="66"/>
      <c r="L456" s="15"/>
      <c r="M456" s="34"/>
      <c r="N456" s="92"/>
      <c r="O456" s="13"/>
      <c r="P456" s="13"/>
      <c r="Q456" s="13"/>
      <c r="R456" s="13"/>
      <c r="S456" s="14"/>
      <c r="T456" s="6"/>
      <c r="BA456" s="9"/>
    </row>
    <row r="457" spans="2:53" x14ac:dyDescent="0.2">
      <c r="B457" s="13"/>
      <c r="C457" s="13"/>
      <c r="D457" s="32"/>
      <c r="E457" s="32"/>
      <c r="F457" s="33"/>
      <c r="H457" s="40"/>
      <c r="I457" s="7"/>
      <c r="J457" s="65"/>
      <c r="K457" s="66"/>
      <c r="L457" s="15"/>
      <c r="M457" s="34"/>
      <c r="N457" s="92"/>
      <c r="O457" s="13"/>
      <c r="P457" s="13"/>
      <c r="Q457" s="13"/>
      <c r="R457" s="13"/>
      <c r="S457" s="13"/>
      <c r="T457" s="6"/>
      <c r="BA457" s="9"/>
    </row>
    <row r="458" spans="2:53" x14ac:dyDescent="0.2">
      <c r="B458" s="13"/>
      <c r="C458" s="13"/>
      <c r="D458" s="32"/>
      <c r="E458" s="32"/>
      <c r="F458" s="33"/>
      <c r="H458" s="40"/>
      <c r="I458" s="7"/>
      <c r="J458" s="65"/>
      <c r="K458" s="66"/>
      <c r="L458" s="15"/>
      <c r="M458" s="34"/>
      <c r="N458" s="92"/>
      <c r="O458" s="13"/>
      <c r="P458" s="13"/>
      <c r="Q458" s="13"/>
      <c r="R458" s="13"/>
      <c r="S458" s="14"/>
      <c r="T458" s="6"/>
      <c r="BA458" s="9"/>
    </row>
    <row r="459" spans="2:53" x14ac:dyDescent="0.2">
      <c r="B459" s="13"/>
      <c r="C459" s="13"/>
      <c r="D459" s="32"/>
      <c r="E459" s="32"/>
      <c r="F459" s="33"/>
      <c r="H459" s="40"/>
      <c r="I459" s="7"/>
      <c r="J459" s="65"/>
      <c r="K459" s="66"/>
      <c r="L459" s="15"/>
      <c r="M459" s="34"/>
      <c r="N459" s="92"/>
      <c r="O459" s="13"/>
      <c r="P459" s="13"/>
      <c r="Q459" s="13"/>
      <c r="R459" s="13"/>
      <c r="S459" s="13"/>
      <c r="T459" s="6"/>
      <c r="BA459" s="9"/>
    </row>
    <row r="460" spans="2:53" x14ac:dyDescent="0.2">
      <c r="B460" s="13"/>
      <c r="C460" s="13"/>
      <c r="D460" s="32"/>
      <c r="E460" s="32"/>
      <c r="F460" s="33"/>
      <c r="H460" s="40"/>
      <c r="I460" s="7"/>
      <c r="J460" s="65"/>
      <c r="K460" s="66"/>
      <c r="L460" s="15"/>
      <c r="M460" s="34"/>
      <c r="N460" s="92"/>
      <c r="O460" s="13"/>
      <c r="P460" s="13"/>
      <c r="Q460" s="13"/>
      <c r="S460" s="13"/>
      <c r="T460" s="6"/>
      <c r="BA460" s="9"/>
    </row>
    <row r="461" spans="2:53" x14ac:dyDescent="0.2">
      <c r="B461" s="13"/>
      <c r="C461" s="13"/>
      <c r="D461" s="32"/>
      <c r="E461" s="32"/>
      <c r="F461" s="33"/>
      <c r="H461" s="40"/>
      <c r="I461" s="7"/>
      <c r="J461" s="65"/>
      <c r="K461" s="66"/>
      <c r="L461" s="15"/>
      <c r="M461" s="34"/>
      <c r="N461" s="92"/>
      <c r="O461" s="13"/>
      <c r="P461" s="13"/>
      <c r="Q461" s="13"/>
      <c r="R461" s="13"/>
      <c r="S461" s="13"/>
      <c r="T461" s="6"/>
      <c r="BA461" s="9"/>
    </row>
    <row r="462" spans="2:53" x14ac:dyDescent="0.2">
      <c r="B462" s="13"/>
      <c r="C462" s="13"/>
      <c r="D462" s="32"/>
      <c r="E462" s="32"/>
      <c r="F462" s="33"/>
      <c r="H462" s="40"/>
      <c r="I462" s="7"/>
      <c r="J462" s="65"/>
      <c r="K462" s="66"/>
      <c r="L462" s="15"/>
      <c r="M462" s="34"/>
      <c r="N462" s="92"/>
      <c r="O462" s="13"/>
      <c r="P462" s="13"/>
      <c r="Q462" s="13"/>
      <c r="R462" s="13"/>
      <c r="S462" s="13"/>
      <c r="T462" s="6"/>
      <c r="BA462" s="9"/>
    </row>
    <row r="463" spans="2:53" x14ac:dyDescent="0.2">
      <c r="B463" s="13"/>
      <c r="C463" s="13"/>
      <c r="D463" s="32"/>
      <c r="E463" s="32"/>
      <c r="F463" s="33"/>
      <c r="H463" s="40"/>
      <c r="I463" s="7"/>
      <c r="J463" s="65"/>
      <c r="K463" s="66"/>
      <c r="L463" s="15"/>
      <c r="M463" s="34"/>
      <c r="N463" s="92"/>
      <c r="O463" s="13"/>
      <c r="P463" s="13"/>
      <c r="Q463" s="13"/>
      <c r="R463" s="13"/>
      <c r="S463" s="13"/>
      <c r="T463" s="6"/>
      <c r="BA463" s="9"/>
    </row>
    <row r="464" spans="2:53" x14ac:dyDescent="0.2">
      <c r="B464" s="13"/>
      <c r="C464" s="13"/>
      <c r="D464" s="32"/>
      <c r="E464" s="32"/>
      <c r="F464" s="33"/>
      <c r="H464" s="40"/>
      <c r="I464" s="7"/>
      <c r="J464" s="65"/>
      <c r="K464" s="66"/>
      <c r="L464" s="15"/>
      <c r="M464" s="34"/>
      <c r="N464" s="92"/>
      <c r="O464" s="13"/>
      <c r="P464" s="13"/>
      <c r="Q464" s="13"/>
      <c r="R464" s="13"/>
      <c r="S464" s="13"/>
      <c r="T464" s="6"/>
      <c r="BA464" s="9"/>
    </row>
    <row r="465" spans="2:53" x14ac:dyDescent="0.2">
      <c r="B465" s="13"/>
      <c r="C465" s="13"/>
      <c r="D465" s="32"/>
      <c r="E465" s="32"/>
      <c r="F465" s="33"/>
      <c r="H465" s="40"/>
      <c r="I465" s="7"/>
      <c r="J465" s="65"/>
      <c r="K465" s="66"/>
      <c r="L465" s="15"/>
      <c r="M465" s="34"/>
      <c r="N465" s="92"/>
      <c r="O465" s="13"/>
      <c r="P465" s="13"/>
      <c r="Q465" s="13"/>
      <c r="R465" s="13"/>
      <c r="S465" s="13"/>
      <c r="T465" s="6"/>
      <c r="BA465" s="9"/>
    </row>
    <row r="466" spans="2:53" x14ac:dyDescent="0.2">
      <c r="B466" s="13"/>
      <c r="C466" s="13"/>
      <c r="D466" s="32"/>
      <c r="E466" s="32"/>
      <c r="F466" s="33"/>
      <c r="H466" s="40"/>
      <c r="I466" s="7"/>
      <c r="J466" s="65"/>
      <c r="K466" s="66"/>
      <c r="L466" s="15"/>
      <c r="M466" s="34"/>
      <c r="N466" s="92"/>
      <c r="O466" s="13"/>
      <c r="P466" s="13"/>
      <c r="Q466" s="13"/>
      <c r="R466" s="13"/>
      <c r="S466" s="13"/>
      <c r="T466" s="6"/>
      <c r="BA466" s="9"/>
    </row>
    <row r="467" spans="2:53" x14ac:dyDescent="0.2">
      <c r="B467" s="13"/>
      <c r="C467" s="13"/>
      <c r="D467" s="32"/>
      <c r="E467" s="32"/>
      <c r="F467" s="33"/>
      <c r="H467" s="40"/>
      <c r="I467" s="7"/>
      <c r="J467" s="65"/>
      <c r="K467" s="66"/>
      <c r="L467" s="15"/>
      <c r="M467" s="34"/>
      <c r="N467" s="92"/>
      <c r="O467" s="13"/>
      <c r="P467" s="13"/>
      <c r="Q467" s="13"/>
      <c r="R467" s="13"/>
      <c r="S467" s="13"/>
      <c r="T467" s="6"/>
      <c r="BA467" s="9"/>
    </row>
    <row r="468" spans="2:53" x14ac:dyDescent="0.2">
      <c r="B468" s="13"/>
      <c r="C468" s="13"/>
      <c r="D468" s="32"/>
      <c r="E468" s="32"/>
      <c r="F468" s="33"/>
      <c r="H468" s="40"/>
      <c r="I468" s="7"/>
      <c r="J468" s="65"/>
      <c r="K468" s="66"/>
      <c r="L468" s="15"/>
      <c r="M468" s="34"/>
      <c r="N468" s="92"/>
      <c r="O468" s="13"/>
      <c r="P468" s="13"/>
      <c r="Q468" s="13"/>
      <c r="R468" s="13"/>
      <c r="S468" s="13"/>
      <c r="T468" s="6"/>
      <c r="BA468" s="9"/>
    </row>
    <row r="469" spans="2:53" x14ac:dyDescent="0.2">
      <c r="B469" s="13"/>
      <c r="C469" s="6"/>
      <c r="D469" s="32"/>
      <c r="E469" s="32"/>
      <c r="F469" s="33"/>
      <c r="H469" s="7"/>
      <c r="I469" s="7"/>
      <c r="J469" s="65"/>
      <c r="K469" s="66"/>
      <c r="L469" s="15"/>
      <c r="M469" s="34"/>
      <c r="N469" s="14"/>
      <c r="O469" s="13"/>
      <c r="P469" s="13"/>
      <c r="Q469" s="13"/>
      <c r="R469" s="13"/>
      <c r="S469" s="54"/>
      <c r="T469" s="6"/>
      <c r="BA469" s="9"/>
    </row>
    <row r="470" spans="2:53" x14ac:dyDescent="0.2">
      <c r="B470" s="13"/>
      <c r="C470" s="6"/>
      <c r="D470" s="32"/>
      <c r="E470" s="32"/>
      <c r="F470" s="33"/>
      <c r="H470" s="7"/>
      <c r="I470" s="7"/>
      <c r="J470" s="65"/>
      <c r="K470" s="66"/>
      <c r="L470" s="15"/>
      <c r="M470" s="34"/>
      <c r="N470" s="14"/>
      <c r="O470" s="13"/>
      <c r="P470" s="13"/>
      <c r="Q470" s="13"/>
      <c r="R470" s="13"/>
      <c r="S470" s="54"/>
      <c r="T470" s="6"/>
      <c r="BA470" s="9"/>
    </row>
    <row r="471" spans="2:53" x14ac:dyDescent="0.2">
      <c r="B471" s="13"/>
      <c r="C471" s="6"/>
      <c r="D471" s="32"/>
      <c r="E471" s="32"/>
      <c r="F471" s="33"/>
      <c r="H471" s="7"/>
      <c r="I471" s="7"/>
      <c r="J471" s="65"/>
      <c r="K471" s="66"/>
      <c r="L471" s="15"/>
      <c r="M471" s="34"/>
      <c r="N471" s="14"/>
      <c r="O471" s="13"/>
      <c r="P471" s="13"/>
      <c r="Q471" s="13"/>
      <c r="R471" s="13"/>
      <c r="S471" s="54"/>
      <c r="T471" s="6"/>
      <c r="BA471" s="9"/>
    </row>
    <row r="472" spans="2:53" x14ac:dyDescent="0.2">
      <c r="B472" s="13"/>
      <c r="C472" s="6"/>
      <c r="D472" s="32"/>
      <c r="E472" s="32"/>
      <c r="F472" s="33"/>
      <c r="H472" s="7"/>
      <c r="I472" s="7"/>
      <c r="J472" s="65"/>
      <c r="K472" s="66"/>
      <c r="L472" s="15"/>
      <c r="M472" s="34"/>
      <c r="N472" s="14"/>
      <c r="O472" s="13"/>
      <c r="P472" s="13"/>
      <c r="Q472" s="13"/>
      <c r="R472" s="13"/>
      <c r="S472" s="54"/>
      <c r="T472" s="6"/>
      <c r="BA472" s="9"/>
    </row>
    <row r="473" spans="2:53" s="9" customFormat="1" x14ac:dyDescent="0.2">
      <c r="B473" s="11"/>
      <c r="C473" s="11"/>
      <c r="D473" s="25"/>
      <c r="E473" s="47"/>
      <c r="F473" s="27"/>
      <c r="G473" s="40"/>
      <c r="H473" s="20"/>
      <c r="I473" s="18"/>
      <c r="J473" s="18"/>
      <c r="K473" s="44"/>
      <c r="L473" s="11"/>
      <c r="M473" s="11"/>
      <c r="N473" s="11"/>
      <c r="O473" s="72"/>
      <c r="P473" s="72"/>
      <c r="Q473" s="72"/>
      <c r="R473" s="72"/>
      <c r="S473" s="49"/>
    </row>
    <row r="474" spans="2:53" s="9" customFormat="1" x14ac:dyDescent="0.2">
      <c r="B474" s="10"/>
      <c r="C474" s="11"/>
      <c r="D474" s="25"/>
      <c r="E474" s="47"/>
      <c r="F474" s="27"/>
      <c r="G474" s="40"/>
      <c r="H474" s="20"/>
      <c r="I474" s="18"/>
      <c r="J474" s="18"/>
      <c r="K474" s="44"/>
      <c r="L474" s="11"/>
      <c r="M474" s="11"/>
      <c r="N474" s="11"/>
      <c r="O474" s="72"/>
      <c r="P474" s="72"/>
      <c r="Q474" s="72"/>
      <c r="R474" s="72"/>
      <c r="S474" s="49"/>
    </row>
    <row r="475" spans="2:53" s="9" customFormat="1" x14ac:dyDescent="0.2">
      <c r="B475" s="10"/>
      <c r="C475" s="11"/>
      <c r="D475" s="25"/>
      <c r="E475" s="47"/>
      <c r="F475" s="27"/>
      <c r="G475" s="40"/>
      <c r="H475" s="20"/>
      <c r="I475" s="18"/>
      <c r="J475" s="18"/>
      <c r="K475" s="44"/>
      <c r="L475" s="11"/>
      <c r="M475" s="11"/>
      <c r="N475" s="11"/>
      <c r="O475" s="72"/>
      <c r="P475" s="72"/>
      <c r="Q475" s="72"/>
      <c r="R475" s="72"/>
      <c r="S475" s="49"/>
    </row>
    <row r="476" spans="2:53" s="9" customFormat="1" x14ac:dyDescent="0.2">
      <c r="B476" s="10"/>
      <c r="C476" s="11"/>
      <c r="D476" s="25"/>
      <c r="E476" s="47"/>
      <c r="F476" s="27"/>
      <c r="G476" s="40"/>
      <c r="H476" s="20"/>
      <c r="I476" s="18"/>
      <c r="J476" s="18"/>
      <c r="K476" s="44"/>
      <c r="L476" s="11"/>
      <c r="M476" s="11"/>
      <c r="N476" s="11"/>
      <c r="O476" s="11"/>
      <c r="P476" s="11"/>
      <c r="Q476" s="72"/>
      <c r="R476" s="72"/>
      <c r="S476" s="49"/>
    </row>
    <row r="477" spans="2:53" s="9" customFormat="1" x14ac:dyDescent="0.2">
      <c r="B477" s="10"/>
      <c r="C477" s="11"/>
      <c r="D477" s="25"/>
      <c r="E477" s="47"/>
      <c r="F477" s="27"/>
      <c r="G477" s="40"/>
      <c r="H477" s="20"/>
      <c r="I477" s="18"/>
      <c r="J477" s="18"/>
      <c r="K477" s="44"/>
      <c r="L477" s="11"/>
      <c r="M477" s="11"/>
      <c r="N477" s="11"/>
      <c r="O477" s="11"/>
      <c r="P477" s="11"/>
      <c r="Q477" s="72"/>
      <c r="R477" s="72"/>
      <c r="S477" s="49"/>
    </row>
    <row r="478" spans="2:53" s="9" customFormat="1" x14ac:dyDescent="0.2">
      <c r="B478" s="10"/>
      <c r="C478" s="11"/>
      <c r="D478" s="25"/>
      <c r="E478" s="47"/>
      <c r="F478" s="27"/>
      <c r="G478" s="40"/>
      <c r="H478" s="20"/>
      <c r="I478" s="18"/>
      <c r="J478" s="18"/>
      <c r="K478" s="44"/>
      <c r="L478" s="11"/>
      <c r="M478" s="11"/>
      <c r="N478" s="11"/>
      <c r="O478" s="11"/>
      <c r="P478" s="11"/>
      <c r="Q478" s="72"/>
      <c r="R478" s="72"/>
      <c r="S478" s="49"/>
    </row>
    <row r="479" spans="2:53" s="9" customFormat="1" x14ac:dyDescent="0.2">
      <c r="B479" s="10"/>
      <c r="C479" s="11"/>
      <c r="D479" s="25"/>
      <c r="E479" s="47"/>
      <c r="F479" s="27"/>
      <c r="G479" s="40"/>
      <c r="H479" s="20"/>
      <c r="I479" s="18"/>
      <c r="J479" s="18"/>
      <c r="K479" s="44"/>
      <c r="L479" s="11"/>
      <c r="M479" s="11"/>
      <c r="N479" s="11"/>
      <c r="O479" s="11"/>
      <c r="P479" s="11"/>
      <c r="Q479" s="72"/>
      <c r="R479" s="72"/>
      <c r="S479" s="49"/>
    </row>
    <row r="480" spans="2:53" s="9" customFormat="1" x14ac:dyDescent="0.2">
      <c r="B480" s="10"/>
      <c r="C480" s="11"/>
      <c r="D480" s="25"/>
      <c r="E480" s="47"/>
      <c r="F480" s="27"/>
      <c r="G480" s="40"/>
      <c r="H480" s="20"/>
      <c r="I480" s="18"/>
      <c r="J480" s="18"/>
      <c r="K480" s="44"/>
      <c r="L480" s="11"/>
      <c r="M480" s="11"/>
      <c r="N480" s="11"/>
      <c r="O480" s="11"/>
      <c r="P480" s="11"/>
      <c r="Q480" s="72"/>
      <c r="R480" s="72"/>
      <c r="S480" s="49"/>
    </row>
    <row r="481" spans="2:19" s="9" customFormat="1" x14ac:dyDescent="0.2">
      <c r="B481" s="10"/>
      <c r="C481" s="11"/>
      <c r="D481" s="25"/>
      <c r="E481" s="47"/>
      <c r="F481" s="27"/>
      <c r="G481" s="40"/>
      <c r="H481" s="20"/>
      <c r="I481" s="18"/>
      <c r="J481" s="18"/>
      <c r="K481" s="44"/>
      <c r="L481" s="11"/>
      <c r="M481" s="11"/>
      <c r="N481" s="11"/>
      <c r="O481" s="11"/>
      <c r="P481" s="11"/>
      <c r="Q481" s="72"/>
      <c r="R481" s="72"/>
      <c r="S481" s="49"/>
    </row>
    <row r="482" spans="2:19" s="9" customFormat="1" x14ac:dyDescent="0.2">
      <c r="B482" s="10"/>
      <c r="C482" s="11"/>
      <c r="D482" s="25"/>
      <c r="E482" s="47"/>
      <c r="F482" s="27"/>
      <c r="G482" s="40"/>
      <c r="H482" s="20"/>
      <c r="I482" s="18"/>
      <c r="J482" s="18"/>
      <c r="K482" s="44"/>
      <c r="L482" s="11"/>
      <c r="M482" s="11"/>
      <c r="N482" s="11"/>
      <c r="O482" s="11"/>
      <c r="P482" s="11"/>
      <c r="Q482" s="72"/>
      <c r="R482" s="72"/>
      <c r="S482" s="49"/>
    </row>
    <row r="483" spans="2:19" s="9" customFormat="1" x14ac:dyDescent="0.2">
      <c r="B483" s="10"/>
      <c r="C483" s="11"/>
      <c r="D483" s="25"/>
      <c r="E483" s="47"/>
      <c r="F483" s="27"/>
      <c r="G483" s="40"/>
      <c r="H483" s="20"/>
      <c r="I483" s="18"/>
      <c r="J483" s="18"/>
      <c r="K483" s="44"/>
      <c r="L483" s="11"/>
      <c r="M483" s="11"/>
      <c r="N483" s="11"/>
      <c r="O483" s="11"/>
      <c r="P483" s="11"/>
      <c r="Q483" s="72"/>
      <c r="R483" s="72"/>
      <c r="S483" s="49"/>
    </row>
    <row r="484" spans="2:19" s="9" customFormat="1" x14ac:dyDescent="0.2">
      <c r="B484" s="10"/>
      <c r="C484" s="11"/>
      <c r="D484" s="25"/>
      <c r="E484" s="47"/>
      <c r="F484" s="27"/>
      <c r="G484" s="40"/>
      <c r="H484" s="20"/>
      <c r="I484" s="18"/>
      <c r="J484" s="18"/>
      <c r="K484" s="44"/>
      <c r="L484" s="11"/>
      <c r="M484" s="11"/>
      <c r="N484" s="11"/>
      <c r="O484" s="11"/>
      <c r="P484" s="11"/>
      <c r="Q484" s="72"/>
      <c r="R484" s="72"/>
      <c r="S484" s="49"/>
    </row>
    <row r="485" spans="2:19" s="9" customFormat="1" x14ac:dyDescent="0.2">
      <c r="B485" s="10"/>
      <c r="C485" s="11"/>
      <c r="D485" s="25"/>
      <c r="E485" s="47"/>
      <c r="F485" s="27"/>
      <c r="G485" s="40"/>
      <c r="H485" s="20"/>
      <c r="I485" s="18"/>
      <c r="J485" s="18"/>
      <c r="K485" s="44"/>
      <c r="L485" s="11"/>
      <c r="M485" s="11"/>
      <c r="N485" s="11"/>
      <c r="O485" s="11"/>
      <c r="P485" s="11"/>
      <c r="Q485" s="72"/>
      <c r="R485" s="72"/>
      <c r="S485" s="49"/>
    </row>
    <row r="486" spans="2:19" s="9" customFormat="1" x14ac:dyDescent="0.2">
      <c r="B486" s="10"/>
      <c r="C486" s="11"/>
      <c r="D486" s="25"/>
      <c r="E486" s="47"/>
      <c r="F486" s="27"/>
      <c r="G486" s="40"/>
      <c r="H486" s="20"/>
      <c r="I486" s="18"/>
      <c r="J486" s="18"/>
      <c r="K486" s="44"/>
      <c r="L486" s="11"/>
      <c r="M486" s="11"/>
      <c r="N486" s="11"/>
      <c r="O486" s="11"/>
      <c r="P486" s="11"/>
      <c r="Q486" s="72"/>
      <c r="R486" s="72"/>
      <c r="S486" s="49"/>
    </row>
    <row r="487" spans="2:19" s="9" customFormat="1" x14ac:dyDescent="0.2">
      <c r="B487" s="10"/>
      <c r="C487" s="11"/>
      <c r="D487" s="25"/>
      <c r="E487" s="47"/>
      <c r="F487" s="27"/>
      <c r="G487" s="40"/>
      <c r="H487" s="20"/>
      <c r="I487" s="18"/>
      <c r="J487" s="18"/>
      <c r="K487" s="44"/>
      <c r="L487" s="11"/>
      <c r="M487" s="11"/>
      <c r="N487" s="11"/>
      <c r="O487" s="11"/>
      <c r="P487" s="11"/>
      <c r="Q487" s="72"/>
      <c r="R487" s="72"/>
      <c r="S487" s="49"/>
    </row>
    <row r="488" spans="2:19" s="9" customFormat="1" x14ac:dyDescent="0.2">
      <c r="B488" s="10"/>
      <c r="C488" s="11"/>
      <c r="D488" s="25"/>
      <c r="E488" s="47"/>
      <c r="F488" s="27"/>
      <c r="G488" s="40"/>
      <c r="H488" s="20"/>
      <c r="I488" s="18"/>
      <c r="J488" s="18"/>
      <c r="K488" s="44"/>
      <c r="L488" s="11"/>
      <c r="M488" s="11"/>
      <c r="N488" s="11"/>
      <c r="O488" s="11"/>
      <c r="P488" s="11"/>
      <c r="Q488" s="72"/>
      <c r="R488" s="72"/>
      <c r="S488" s="49"/>
    </row>
    <row r="489" spans="2:19" s="9" customFormat="1" x14ac:dyDescent="0.2">
      <c r="B489" s="10"/>
      <c r="C489" s="11"/>
      <c r="D489" s="25"/>
      <c r="E489" s="47"/>
      <c r="F489" s="27"/>
      <c r="G489" s="40"/>
      <c r="H489" s="20"/>
      <c r="I489" s="18"/>
      <c r="J489" s="18"/>
      <c r="K489" s="44"/>
      <c r="L489" s="11"/>
      <c r="M489" s="11"/>
      <c r="N489" s="11"/>
      <c r="O489" s="11"/>
      <c r="P489" s="11"/>
      <c r="Q489" s="72"/>
      <c r="R489" s="72"/>
      <c r="S489" s="49"/>
    </row>
    <row r="490" spans="2:19" s="9" customFormat="1" x14ac:dyDescent="0.2">
      <c r="B490" s="10"/>
      <c r="C490" s="11"/>
      <c r="D490" s="25"/>
      <c r="E490" s="47"/>
      <c r="F490" s="27"/>
      <c r="G490" s="40"/>
      <c r="H490" s="20"/>
      <c r="I490" s="18"/>
      <c r="J490" s="18"/>
      <c r="K490" s="44"/>
      <c r="L490" s="11"/>
      <c r="M490" s="11"/>
      <c r="N490" s="11"/>
      <c r="O490" s="11"/>
      <c r="P490" s="11"/>
      <c r="Q490" s="72"/>
      <c r="R490" s="72"/>
      <c r="S490" s="49"/>
    </row>
    <row r="491" spans="2:19" s="9" customFormat="1" x14ac:dyDescent="0.2">
      <c r="B491" s="10"/>
      <c r="C491" s="11"/>
      <c r="D491" s="25"/>
      <c r="E491" s="47"/>
      <c r="F491" s="27"/>
      <c r="G491" s="40"/>
      <c r="H491" s="20"/>
      <c r="I491" s="18"/>
      <c r="J491" s="18"/>
      <c r="K491" s="44"/>
      <c r="L491" s="11"/>
      <c r="M491" s="11"/>
      <c r="N491" s="11"/>
      <c r="O491" s="11"/>
      <c r="P491" s="11"/>
      <c r="Q491" s="72"/>
      <c r="R491" s="72"/>
      <c r="S491" s="49"/>
    </row>
    <row r="492" spans="2:19" s="9" customFormat="1" x14ac:dyDescent="0.2">
      <c r="B492" s="10"/>
      <c r="C492" s="11"/>
      <c r="D492" s="25"/>
      <c r="E492" s="47"/>
      <c r="F492" s="27"/>
      <c r="G492" s="40"/>
      <c r="H492" s="20"/>
      <c r="I492" s="18"/>
      <c r="J492" s="18"/>
      <c r="K492" s="44"/>
      <c r="L492" s="11"/>
      <c r="M492" s="11"/>
      <c r="N492" s="11"/>
      <c r="O492" s="11"/>
      <c r="P492" s="11"/>
      <c r="Q492" s="72"/>
      <c r="R492" s="72"/>
      <c r="S492" s="49"/>
    </row>
    <row r="493" spans="2:19" s="9" customFormat="1" x14ac:dyDescent="0.2">
      <c r="B493" s="10"/>
      <c r="C493" s="11"/>
      <c r="D493" s="25"/>
      <c r="E493" s="47"/>
      <c r="F493" s="27"/>
      <c r="G493" s="40"/>
      <c r="H493" s="20"/>
      <c r="I493" s="18"/>
      <c r="J493" s="18"/>
      <c r="K493" s="44"/>
      <c r="L493" s="11"/>
      <c r="M493" s="11"/>
      <c r="N493" s="11"/>
      <c r="O493" s="11"/>
      <c r="P493" s="11"/>
      <c r="Q493" s="72"/>
      <c r="R493" s="72"/>
      <c r="S493" s="49"/>
    </row>
    <row r="494" spans="2:19" s="9" customFormat="1" x14ac:dyDescent="0.2">
      <c r="B494" s="10"/>
      <c r="C494" s="11"/>
      <c r="D494" s="25"/>
      <c r="E494" s="47"/>
      <c r="F494" s="27"/>
      <c r="G494" s="40"/>
      <c r="H494" s="20"/>
      <c r="I494" s="18"/>
      <c r="J494" s="18"/>
      <c r="K494" s="44"/>
      <c r="L494" s="11"/>
      <c r="M494" s="11"/>
      <c r="N494" s="11"/>
      <c r="O494" s="11"/>
      <c r="P494" s="11"/>
      <c r="Q494" s="72"/>
      <c r="R494" s="72"/>
      <c r="S494" s="49"/>
    </row>
    <row r="495" spans="2:19" s="9" customFormat="1" x14ac:dyDescent="0.2">
      <c r="B495" s="10"/>
      <c r="C495" s="11"/>
      <c r="D495" s="25"/>
      <c r="E495" s="47"/>
      <c r="F495" s="27"/>
      <c r="G495" s="40"/>
      <c r="H495" s="20"/>
      <c r="I495" s="18"/>
      <c r="J495" s="18"/>
      <c r="K495" s="44"/>
      <c r="L495" s="11"/>
      <c r="M495" s="11"/>
      <c r="N495" s="11"/>
      <c r="O495" s="11"/>
      <c r="P495" s="11"/>
      <c r="Q495" s="72"/>
      <c r="R495" s="72"/>
      <c r="S495" s="49"/>
    </row>
    <row r="496" spans="2:19" s="9" customFormat="1" x14ac:dyDescent="0.2">
      <c r="B496" s="10"/>
      <c r="C496" s="11"/>
      <c r="D496" s="25"/>
      <c r="E496" s="47"/>
      <c r="F496" s="27"/>
      <c r="G496" s="40"/>
      <c r="H496" s="20"/>
      <c r="I496" s="18"/>
      <c r="J496" s="18"/>
      <c r="K496" s="44"/>
      <c r="L496" s="11"/>
      <c r="M496" s="11"/>
      <c r="N496" s="11"/>
      <c r="O496" s="11"/>
      <c r="P496" s="11"/>
      <c r="Q496" s="72"/>
      <c r="R496" s="72"/>
      <c r="S496" s="49"/>
    </row>
    <row r="497" spans="2:19" s="9" customFormat="1" x14ac:dyDescent="0.2">
      <c r="B497" s="10"/>
      <c r="C497" s="11"/>
      <c r="D497" s="25"/>
      <c r="E497" s="47"/>
      <c r="F497" s="27"/>
      <c r="G497" s="40"/>
      <c r="H497" s="20"/>
      <c r="I497" s="18"/>
      <c r="J497" s="18"/>
      <c r="K497" s="44"/>
      <c r="L497" s="11"/>
      <c r="M497" s="11"/>
      <c r="N497" s="11"/>
      <c r="O497" s="11"/>
      <c r="P497" s="11"/>
      <c r="Q497" s="72"/>
      <c r="R497" s="72"/>
      <c r="S497" s="49"/>
    </row>
    <row r="498" spans="2:19" s="9" customFormat="1" x14ac:dyDescent="0.2">
      <c r="B498" s="10"/>
      <c r="C498" s="11"/>
      <c r="D498" s="25"/>
      <c r="E498" s="47"/>
      <c r="F498" s="27"/>
      <c r="G498" s="40"/>
      <c r="H498" s="20"/>
      <c r="I498" s="18"/>
      <c r="J498" s="18"/>
      <c r="K498" s="44"/>
      <c r="L498" s="11"/>
      <c r="M498" s="11"/>
      <c r="N498" s="11"/>
      <c r="O498" s="11"/>
      <c r="P498" s="11"/>
      <c r="Q498" s="72"/>
      <c r="R498" s="72"/>
      <c r="S498" s="49"/>
    </row>
    <row r="499" spans="2:19" s="9" customFormat="1" x14ac:dyDescent="0.2">
      <c r="B499" s="10"/>
      <c r="C499" s="11"/>
      <c r="D499" s="25"/>
      <c r="E499" s="47"/>
      <c r="F499" s="27"/>
      <c r="G499" s="40"/>
      <c r="H499" s="20"/>
      <c r="I499" s="18"/>
      <c r="J499" s="18"/>
      <c r="K499" s="44"/>
      <c r="L499" s="11"/>
      <c r="M499" s="11"/>
      <c r="N499" s="11"/>
      <c r="O499" s="11"/>
      <c r="P499" s="11"/>
      <c r="Q499" s="72"/>
      <c r="R499" s="72"/>
      <c r="S499" s="49"/>
    </row>
    <row r="500" spans="2:19" s="9" customFormat="1" x14ac:dyDescent="0.2">
      <c r="B500" s="10"/>
      <c r="C500" s="11"/>
      <c r="D500" s="25"/>
      <c r="E500" s="47"/>
      <c r="F500" s="27"/>
      <c r="G500" s="40"/>
      <c r="H500" s="20"/>
      <c r="I500" s="18"/>
      <c r="J500" s="18"/>
      <c r="K500" s="44"/>
      <c r="L500" s="11"/>
      <c r="M500" s="11"/>
      <c r="N500" s="11"/>
      <c r="O500" s="11"/>
      <c r="P500" s="11"/>
      <c r="Q500" s="72"/>
      <c r="R500" s="72"/>
      <c r="S500" s="49"/>
    </row>
    <row r="501" spans="2:19" s="9" customFormat="1" x14ac:dyDescent="0.2">
      <c r="B501" s="10"/>
      <c r="C501" s="11"/>
      <c r="D501" s="25"/>
      <c r="E501" s="47"/>
      <c r="F501" s="27"/>
      <c r="G501" s="40"/>
      <c r="H501" s="20"/>
      <c r="I501" s="18"/>
      <c r="J501" s="18"/>
      <c r="K501" s="44"/>
      <c r="L501" s="11"/>
      <c r="M501" s="11"/>
      <c r="N501" s="11"/>
      <c r="O501" s="11"/>
      <c r="P501" s="11"/>
      <c r="Q501" s="72"/>
      <c r="R501" s="72"/>
      <c r="S501" s="49"/>
    </row>
    <row r="502" spans="2:19" s="9" customFormat="1" x14ac:dyDescent="0.2">
      <c r="B502" s="10"/>
      <c r="C502" s="11"/>
      <c r="D502" s="25"/>
      <c r="E502" s="47"/>
      <c r="F502" s="27"/>
      <c r="G502" s="40"/>
      <c r="H502" s="20"/>
      <c r="I502" s="18"/>
      <c r="J502" s="18"/>
      <c r="K502" s="44"/>
      <c r="L502" s="11"/>
      <c r="M502" s="11"/>
      <c r="N502" s="11"/>
      <c r="O502" s="11"/>
      <c r="P502" s="11"/>
      <c r="Q502" s="72"/>
      <c r="R502" s="72"/>
      <c r="S502" s="49"/>
    </row>
    <row r="503" spans="2:19" s="9" customFormat="1" x14ac:dyDescent="0.2">
      <c r="B503" s="10"/>
      <c r="C503" s="11"/>
      <c r="D503" s="25"/>
      <c r="E503" s="47"/>
      <c r="F503" s="27"/>
      <c r="G503" s="40"/>
      <c r="H503" s="20"/>
      <c r="I503" s="18"/>
      <c r="J503" s="18"/>
      <c r="K503" s="44"/>
      <c r="L503" s="11"/>
      <c r="M503" s="11"/>
      <c r="N503" s="11"/>
      <c r="O503" s="11"/>
      <c r="P503" s="11"/>
      <c r="Q503" s="72"/>
      <c r="R503" s="72"/>
      <c r="S503" s="49"/>
    </row>
    <row r="504" spans="2:19" s="9" customFormat="1" x14ac:dyDescent="0.2">
      <c r="B504" s="10"/>
      <c r="C504" s="11"/>
      <c r="D504" s="25"/>
      <c r="E504" s="47"/>
      <c r="F504" s="27"/>
      <c r="G504" s="40"/>
      <c r="H504" s="20"/>
      <c r="I504" s="18"/>
      <c r="J504" s="18"/>
      <c r="K504" s="44"/>
      <c r="L504" s="11"/>
      <c r="M504" s="11"/>
      <c r="N504" s="11"/>
      <c r="O504" s="11"/>
      <c r="P504" s="11"/>
      <c r="Q504" s="72"/>
      <c r="R504" s="72"/>
      <c r="S504" s="49"/>
    </row>
    <row r="505" spans="2:19" s="9" customFormat="1" x14ac:dyDescent="0.2">
      <c r="B505" s="10"/>
      <c r="C505" s="11"/>
      <c r="D505" s="25"/>
      <c r="E505" s="47"/>
      <c r="F505" s="27"/>
      <c r="G505" s="40"/>
      <c r="H505" s="20"/>
      <c r="I505" s="18"/>
      <c r="J505" s="18"/>
      <c r="K505" s="44"/>
      <c r="L505" s="11"/>
      <c r="M505" s="11"/>
      <c r="N505" s="11"/>
      <c r="O505" s="11"/>
      <c r="P505" s="11"/>
      <c r="Q505" s="72"/>
      <c r="R505" s="72"/>
      <c r="S505" s="49"/>
    </row>
    <row r="506" spans="2:19" s="9" customFormat="1" x14ac:dyDescent="0.2">
      <c r="B506" s="10"/>
      <c r="C506" s="11"/>
      <c r="D506" s="25"/>
      <c r="E506" s="47"/>
      <c r="F506" s="27"/>
      <c r="G506" s="40"/>
      <c r="H506" s="20"/>
      <c r="I506" s="18"/>
      <c r="J506" s="18"/>
      <c r="K506" s="44"/>
      <c r="L506" s="11"/>
      <c r="M506" s="11"/>
      <c r="N506" s="11"/>
      <c r="O506" s="11"/>
      <c r="P506" s="11"/>
      <c r="Q506" s="72"/>
      <c r="R506" s="72"/>
      <c r="S506" s="49"/>
    </row>
    <row r="507" spans="2:19" s="9" customFormat="1" x14ac:dyDescent="0.2">
      <c r="B507" s="10"/>
      <c r="C507" s="11"/>
      <c r="D507" s="25"/>
      <c r="E507" s="47"/>
      <c r="F507" s="27"/>
      <c r="G507" s="40"/>
      <c r="H507" s="20"/>
      <c r="I507" s="18"/>
      <c r="J507" s="18"/>
      <c r="K507" s="44"/>
      <c r="L507" s="11"/>
      <c r="M507" s="11"/>
      <c r="N507" s="11"/>
      <c r="O507" s="11"/>
      <c r="P507" s="11"/>
      <c r="Q507" s="72"/>
      <c r="R507" s="72"/>
      <c r="S507" s="49"/>
    </row>
    <row r="508" spans="2:19" s="9" customFormat="1" x14ac:dyDescent="0.2">
      <c r="B508" s="10"/>
      <c r="C508" s="11"/>
      <c r="D508" s="25"/>
      <c r="E508" s="47"/>
      <c r="F508" s="27"/>
      <c r="G508" s="40"/>
      <c r="H508" s="20"/>
      <c r="I508" s="18"/>
      <c r="J508" s="18"/>
      <c r="K508" s="44"/>
      <c r="L508" s="11"/>
      <c r="M508" s="11"/>
      <c r="N508" s="11"/>
      <c r="O508" s="11"/>
      <c r="P508" s="11"/>
      <c r="Q508" s="72"/>
      <c r="R508" s="72"/>
      <c r="S508" s="49"/>
    </row>
    <row r="509" spans="2:19" s="9" customFormat="1" x14ac:dyDescent="0.2">
      <c r="B509" s="10"/>
      <c r="C509" s="11"/>
      <c r="D509" s="25"/>
      <c r="E509" s="47"/>
      <c r="F509" s="27"/>
      <c r="G509" s="40"/>
      <c r="H509" s="20"/>
      <c r="I509" s="18"/>
      <c r="J509" s="18"/>
      <c r="K509" s="44"/>
      <c r="L509" s="11"/>
      <c r="M509" s="11"/>
      <c r="N509" s="11"/>
      <c r="O509" s="11"/>
      <c r="P509" s="11"/>
      <c r="Q509" s="72"/>
      <c r="R509" s="72"/>
      <c r="S509" s="49"/>
    </row>
    <row r="510" spans="2:19" s="9" customFormat="1" x14ac:dyDescent="0.2">
      <c r="B510" s="10"/>
      <c r="C510" s="11"/>
      <c r="D510" s="25"/>
      <c r="E510" s="47"/>
      <c r="F510" s="27"/>
      <c r="G510" s="40"/>
      <c r="H510" s="20"/>
      <c r="I510" s="18"/>
      <c r="J510" s="18"/>
      <c r="K510" s="44"/>
      <c r="L510" s="11"/>
      <c r="M510" s="11"/>
      <c r="N510" s="11"/>
      <c r="O510" s="11"/>
      <c r="P510" s="11"/>
      <c r="Q510" s="72"/>
      <c r="R510" s="72"/>
      <c r="S510" s="49"/>
    </row>
    <row r="511" spans="2:19" s="9" customFormat="1" x14ac:dyDescent="0.2">
      <c r="B511" s="10"/>
      <c r="C511" s="11"/>
      <c r="D511" s="25"/>
      <c r="E511" s="47"/>
      <c r="F511" s="27"/>
      <c r="G511" s="40"/>
      <c r="H511" s="20"/>
      <c r="I511" s="18"/>
      <c r="J511" s="18"/>
      <c r="K511" s="44"/>
      <c r="L511" s="11"/>
      <c r="M511" s="11"/>
      <c r="N511" s="11"/>
      <c r="O511" s="11"/>
      <c r="P511" s="11"/>
      <c r="Q511" s="72"/>
      <c r="R511" s="72"/>
      <c r="S511" s="49"/>
    </row>
    <row r="512" spans="2:19" s="9" customFormat="1" x14ac:dyDescent="0.2">
      <c r="B512" s="10"/>
      <c r="C512" s="11"/>
      <c r="D512" s="25"/>
      <c r="E512" s="47"/>
      <c r="F512" s="27"/>
      <c r="G512" s="40"/>
      <c r="H512" s="20"/>
      <c r="I512" s="18"/>
      <c r="J512" s="18"/>
      <c r="K512" s="44"/>
      <c r="L512" s="11"/>
      <c r="M512" s="11"/>
      <c r="N512" s="11"/>
      <c r="O512" s="11"/>
      <c r="P512" s="11"/>
      <c r="Q512" s="72"/>
      <c r="R512" s="72"/>
      <c r="S512" s="49"/>
    </row>
    <row r="513" spans="2:19" s="9" customFormat="1" x14ac:dyDescent="0.2">
      <c r="B513" s="10"/>
      <c r="C513" s="11"/>
      <c r="D513" s="25"/>
      <c r="E513" s="47"/>
      <c r="F513" s="27"/>
      <c r="G513" s="40"/>
      <c r="H513" s="20"/>
      <c r="I513" s="18"/>
      <c r="J513" s="18"/>
      <c r="K513" s="44"/>
      <c r="L513" s="11"/>
      <c r="M513" s="11"/>
      <c r="N513" s="11"/>
      <c r="O513" s="11"/>
      <c r="P513" s="11"/>
      <c r="Q513" s="72"/>
      <c r="R513" s="72"/>
      <c r="S513" s="49"/>
    </row>
    <row r="514" spans="2:19" s="9" customFormat="1" x14ac:dyDescent="0.2">
      <c r="B514" s="10"/>
      <c r="C514" s="11"/>
      <c r="D514" s="25"/>
      <c r="E514" s="47"/>
      <c r="F514" s="27"/>
      <c r="G514" s="40"/>
      <c r="H514" s="20"/>
      <c r="I514" s="18"/>
      <c r="J514" s="18"/>
      <c r="K514" s="44"/>
      <c r="L514" s="11"/>
      <c r="M514" s="11"/>
      <c r="N514" s="11"/>
      <c r="O514" s="11"/>
      <c r="P514" s="11"/>
      <c r="Q514" s="72"/>
      <c r="R514" s="72"/>
      <c r="S514" s="49"/>
    </row>
    <row r="515" spans="2:19" s="9" customFormat="1" x14ac:dyDescent="0.2">
      <c r="B515" s="10"/>
      <c r="C515" s="11"/>
      <c r="D515" s="25"/>
      <c r="E515" s="47"/>
      <c r="F515" s="27"/>
      <c r="G515" s="40"/>
      <c r="H515" s="20"/>
      <c r="I515" s="18"/>
      <c r="J515" s="18"/>
      <c r="K515" s="44"/>
      <c r="L515" s="11"/>
      <c r="M515" s="11"/>
      <c r="N515" s="11"/>
      <c r="O515" s="11"/>
      <c r="P515" s="11"/>
      <c r="Q515" s="72"/>
      <c r="R515" s="72"/>
      <c r="S515" s="49"/>
    </row>
    <row r="516" spans="2:19" s="9" customFormat="1" x14ac:dyDescent="0.2">
      <c r="B516" s="10"/>
      <c r="C516" s="11"/>
      <c r="D516" s="25"/>
      <c r="E516" s="47"/>
      <c r="F516" s="27"/>
      <c r="G516" s="40"/>
      <c r="H516" s="20"/>
      <c r="I516" s="18"/>
      <c r="J516" s="18"/>
      <c r="K516" s="44"/>
      <c r="L516" s="11"/>
      <c r="M516" s="11"/>
      <c r="N516" s="11"/>
      <c r="O516" s="11"/>
      <c r="P516" s="11"/>
      <c r="Q516" s="72"/>
      <c r="R516" s="72"/>
      <c r="S516" s="49"/>
    </row>
    <row r="517" spans="2:19" s="9" customFormat="1" x14ac:dyDescent="0.2">
      <c r="B517" s="10"/>
      <c r="C517" s="11"/>
      <c r="D517" s="25"/>
      <c r="E517" s="47"/>
      <c r="F517" s="27"/>
      <c r="G517" s="40"/>
      <c r="H517" s="20"/>
      <c r="I517" s="18"/>
      <c r="J517" s="18"/>
      <c r="K517" s="44"/>
      <c r="L517" s="11"/>
      <c r="M517" s="11"/>
      <c r="N517" s="11"/>
      <c r="O517" s="11"/>
      <c r="P517" s="11"/>
      <c r="Q517" s="72"/>
      <c r="R517" s="72"/>
      <c r="S517" s="49"/>
    </row>
    <row r="518" spans="2:19" s="9" customFormat="1" x14ac:dyDescent="0.2">
      <c r="B518" s="10"/>
      <c r="C518" s="11"/>
      <c r="D518" s="25"/>
      <c r="E518" s="47"/>
      <c r="F518" s="27"/>
      <c r="G518" s="40"/>
      <c r="H518" s="20"/>
      <c r="I518" s="18"/>
      <c r="J518" s="18"/>
      <c r="K518" s="44"/>
      <c r="L518" s="11"/>
      <c r="M518" s="11"/>
      <c r="N518" s="11"/>
      <c r="O518" s="11"/>
      <c r="P518" s="11"/>
      <c r="Q518" s="72"/>
      <c r="R518" s="72"/>
      <c r="S518" s="49"/>
    </row>
    <row r="519" spans="2:19" s="9" customFormat="1" x14ac:dyDescent="0.2">
      <c r="B519" s="10"/>
      <c r="C519" s="11"/>
      <c r="D519" s="25"/>
      <c r="E519" s="47"/>
      <c r="F519" s="27"/>
      <c r="G519" s="40"/>
      <c r="H519" s="20"/>
      <c r="I519" s="18"/>
      <c r="J519" s="18"/>
      <c r="K519" s="44"/>
      <c r="L519" s="11"/>
      <c r="M519" s="11"/>
      <c r="N519" s="11"/>
      <c r="O519" s="11"/>
      <c r="P519" s="11"/>
      <c r="Q519" s="72"/>
      <c r="R519" s="72"/>
      <c r="S519" s="49"/>
    </row>
    <row r="520" spans="2:19" s="9" customFormat="1" x14ac:dyDescent="0.2">
      <c r="B520" s="10"/>
      <c r="C520" s="11"/>
      <c r="D520" s="25"/>
      <c r="E520" s="47"/>
      <c r="F520" s="27"/>
      <c r="G520" s="40"/>
      <c r="H520" s="20"/>
      <c r="I520" s="18"/>
      <c r="J520" s="18"/>
      <c r="K520" s="44"/>
      <c r="L520" s="11"/>
      <c r="M520" s="11"/>
      <c r="N520" s="11"/>
      <c r="O520" s="11"/>
      <c r="P520" s="11"/>
      <c r="Q520" s="72"/>
      <c r="R520" s="72"/>
      <c r="S520" s="49"/>
    </row>
    <row r="521" spans="2:19" s="9" customFormat="1" x14ac:dyDescent="0.2">
      <c r="B521" s="10"/>
      <c r="C521" s="11"/>
      <c r="D521" s="25"/>
      <c r="E521" s="47"/>
      <c r="F521" s="27"/>
      <c r="G521" s="40"/>
      <c r="H521" s="20"/>
      <c r="I521" s="18"/>
      <c r="J521" s="18"/>
      <c r="K521" s="44"/>
      <c r="L521" s="11"/>
      <c r="M521" s="11"/>
      <c r="N521" s="11"/>
      <c r="O521" s="11"/>
      <c r="P521" s="11"/>
      <c r="Q521" s="72"/>
      <c r="R521" s="72"/>
      <c r="S521" s="49"/>
    </row>
    <row r="522" spans="2:19" s="9" customFormat="1" x14ac:dyDescent="0.2">
      <c r="B522" s="10"/>
      <c r="C522" s="11"/>
      <c r="D522" s="25"/>
      <c r="E522" s="47"/>
      <c r="F522" s="27"/>
      <c r="G522" s="40"/>
      <c r="H522" s="20"/>
      <c r="I522" s="18"/>
      <c r="J522" s="18"/>
      <c r="K522" s="44"/>
      <c r="L522" s="11"/>
      <c r="M522" s="11"/>
      <c r="N522" s="11"/>
      <c r="O522" s="11"/>
      <c r="P522" s="11"/>
      <c r="Q522" s="72"/>
      <c r="R522" s="72"/>
      <c r="S522" s="49"/>
    </row>
    <row r="523" spans="2:19" s="9" customFormat="1" x14ac:dyDescent="0.2">
      <c r="B523" s="10"/>
      <c r="C523" s="11"/>
      <c r="D523" s="25"/>
      <c r="E523" s="47"/>
      <c r="F523" s="27"/>
      <c r="G523" s="40"/>
      <c r="H523" s="20"/>
      <c r="I523" s="18"/>
      <c r="J523" s="18"/>
      <c r="K523" s="44"/>
      <c r="L523" s="11"/>
      <c r="M523" s="11"/>
      <c r="N523" s="11"/>
      <c r="O523" s="11"/>
      <c r="P523" s="11"/>
      <c r="Q523" s="72"/>
      <c r="R523" s="72"/>
      <c r="S523" s="49"/>
    </row>
    <row r="524" spans="2:19" s="9" customFormat="1" x14ac:dyDescent="0.2">
      <c r="B524" s="10"/>
      <c r="C524" s="11"/>
      <c r="D524" s="25"/>
      <c r="E524" s="47"/>
      <c r="F524" s="27"/>
      <c r="G524" s="40"/>
      <c r="H524" s="20"/>
      <c r="I524" s="18"/>
      <c r="J524" s="18"/>
      <c r="K524" s="44"/>
      <c r="L524" s="11"/>
      <c r="M524" s="11"/>
      <c r="N524" s="11"/>
      <c r="O524" s="11"/>
      <c r="P524" s="11"/>
      <c r="Q524" s="72"/>
      <c r="R524" s="72"/>
      <c r="S524" s="49"/>
    </row>
    <row r="525" spans="2:19" s="9" customFormat="1" x14ac:dyDescent="0.2">
      <c r="B525" s="10"/>
      <c r="C525" s="11"/>
      <c r="D525" s="25"/>
      <c r="E525" s="47"/>
      <c r="F525" s="27"/>
      <c r="G525" s="40"/>
      <c r="H525" s="20"/>
      <c r="I525" s="18"/>
      <c r="J525" s="18"/>
      <c r="K525" s="44"/>
      <c r="L525" s="11"/>
      <c r="M525" s="11"/>
      <c r="N525" s="11"/>
      <c r="O525" s="11"/>
      <c r="P525" s="11"/>
      <c r="Q525" s="72"/>
      <c r="R525" s="72"/>
      <c r="S525" s="49"/>
    </row>
    <row r="526" spans="2:19" s="9" customFormat="1" x14ac:dyDescent="0.2">
      <c r="B526" s="10"/>
      <c r="C526" s="11"/>
      <c r="D526" s="25"/>
      <c r="E526" s="47"/>
      <c r="F526" s="27"/>
      <c r="G526" s="40"/>
      <c r="H526" s="20"/>
      <c r="I526" s="18"/>
      <c r="J526" s="18"/>
      <c r="K526" s="44"/>
      <c r="L526" s="11"/>
      <c r="M526" s="11"/>
      <c r="N526" s="11"/>
      <c r="O526" s="11"/>
      <c r="P526" s="11"/>
      <c r="Q526" s="72"/>
      <c r="R526" s="72"/>
      <c r="S526" s="49"/>
    </row>
    <row r="527" spans="2:19" s="9" customFormat="1" x14ac:dyDescent="0.2">
      <c r="B527" s="10"/>
      <c r="C527" s="11"/>
      <c r="D527" s="25"/>
      <c r="E527" s="47"/>
      <c r="F527" s="27"/>
      <c r="G527" s="40"/>
      <c r="H527" s="20"/>
      <c r="I527" s="18"/>
      <c r="J527" s="18"/>
      <c r="K527" s="44"/>
      <c r="L527" s="11"/>
      <c r="M527" s="11"/>
      <c r="N527" s="11"/>
      <c r="O527" s="11"/>
      <c r="P527" s="11"/>
      <c r="Q527" s="72"/>
      <c r="R527" s="72"/>
      <c r="S527" s="49"/>
    </row>
    <row r="528" spans="2:19" s="9" customFormat="1" x14ac:dyDescent="0.2">
      <c r="B528" s="10"/>
      <c r="C528" s="11"/>
      <c r="D528" s="25"/>
      <c r="E528" s="47"/>
      <c r="F528" s="27"/>
      <c r="G528" s="40"/>
      <c r="H528" s="20"/>
      <c r="I528" s="18"/>
      <c r="J528" s="18"/>
      <c r="K528" s="44"/>
      <c r="L528" s="11"/>
      <c r="M528" s="11"/>
      <c r="N528" s="11"/>
      <c r="O528" s="11"/>
      <c r="P528" s="11"/>
      <c r="Q528" s="72"/>
      <c r="R528" s="72"/>
      <c r="S528" s="49"/>
    </row>
    <row r="529" spans="2:19" s="9" customFormat="1" x14ac:dyDescent="0.2">
      <c r="B529" s="10"/>
      <c r="C529" s="11"/>
      <c r="D529" s="25"/>
      <c r="E529" s="47"/>
      <c r="F529" s="27"/>
      <c r="G529" s="40"/>
      <c r="H529" s="20"/>
      <c r="I529" s="18"/>
      <c r="J529" s="18"/>
      <c r="K529" s="44"/>
      <c r="L529" s="11"/>
      <c r="M529" s="11"/>
      <c r="N529" s="11"/>
      <c r="O529" s="11"/>
      <c r="P529" s="11"/>
      <c r="Q529" s="72"/>
      <c r="R529" s="72"/>
      <c r="S529" s="49"/>
    </row>
    <row r="530" spans="2:19" s="9" customFormat="1" x14ac:dyDescent="0.2">
      <c r="B530" s="10"/>
      <c r="C530" s="11"/>
      <c r="D530" s="25"/>
      <c r="E530" s="47"/>
      <c r="F530" s="27"/>
      <c r="G530" s="40"/>
      <c r="H530" s="20"/>
      <c r="I530" s="18"/>
      <c r="J530" s="18"/>
      <c r="K530" s="44"/>
      <c r="L530" s="11"/>
      <c r="M530" s="11"/>
      <c r="N530" s="11"/>
      <c r="O530" s="11"/>
      <c r="P530" s="11"/>
      <c r="Q530" s="72"/>
      <c r="R530" s="72"/>
      <c r="S530" s="49"/>
    </row>
    <row r="531" spans="2:19" s="9" customFormat="1" x14ac:dyDescent="0.2">
      <c r="B531" s="10"/>
      <c r="C531" s="11"/>
      <c r="D531" s="25"/>
      <c r="E531" s="47"/>
      <c r="F531" s="27"/>
      <c r="G531" s="40"/>
      <c r="H531" s="20"/>
      <c r="I531" s="18"/>
      <c r="J531" s="18"/>
      <c r="K531" s="44"/>
      <c r="L531" s="11"/>
      <c r="M531" s="11"/>
      <c r="N531" s="11"/>
      <c r="O531" s="11"/>
      <c r="P531" s="11"/>
      <c r="Q531" s="72"/>
      <c r="R531" s="72"/>
      <c r="S531" s="49"/>
    </row>
    <row r="532" spans="2:19" s="9" customFormat="1" x14ac:dyDescent="0.2">
      <c r="B532" s="10"/>
      <c r="C532" s="11"/>
      <c r="D532" s="25"/>
      <c r="E532" s="47"/>
      <c r="F532" s="27"/>
      <c r="G532" s="40"/>
      <c r="H532" s="20"/>
      <c r="I532" s="18"/>
      <c r="J532" s="18"/>
      <c r="K532" s="44"/>
      <c r="L532" s="11"/>
      <c r="M532" s="11"/>
      <c r="N532" s="11"/>
      <c r="O532" s="11"/>
      <c r="P532" s="11"/>
      <c r="Q532" s="72"/>
      <c r="R532" s="72"/>
      <c r="S532" s="49"/>
    </row>
    <row r="533" spans="2:19" s="9" customFormat="1" x14ac:dyDescent="0.2">
      <c r="B533" s="10"/>
      <c r="C533" s="11"/>
      <c r="D533" s="25"/>
      <c r="E533" s="47"/>
      <c r="F533" s="27"/>
      <c r="G533" s="40"/>
      <c r="H533" s="20"/>
      <c r="I533" s="18"/>
      <c r="J533" s="18"/>
      <c r="K533" s="44"/>
      <c r="L533" s="11"/>
      <c r="M533" s="11"/>
      <c r="N533" s="11"/>
      <c r="O533" s="11"/>
      <c r="P533" s="11"/>
      <c r="Q533" s="72"/>
      <c r="R533" s="72"/>
      <c r="S533" s="49"/>
    </row>
    <row r="534" spans="2:19" s="9" customFormat="1" x14ac:dyDescent="0.2">
      <c r="B534" s="10"/>
      <c r="C534" s="11"/>
      <c r="D534" s="25"/>
      <c r="E534" s="47"/>
      <c r="F534" s="27"/>
      <c r="G534" s="40"/>
      <c r="H534" s="20"/>
      <c r="I534" s="18"/>
      <c r="J534" s="18"/>
      <c r="K534" s="44"/>
      <c r="L534" s="11"/>
      <c r="M534" s="11"/>
      <c r="N534" s="11"/>
      <c r="O534" s="11"/>
      <c r="P534" s="11"/>
      <c r="Q534" s="72"/>
      <c r="R534" s="72"/>
      <c r="S534" s="49"/>
    </row>
    <row r="535" spans="2:19" s="9" customFormat="1" x14ac:dyDescent="0.2">
      <c r="B535" s="10"/>
      <c r="C535" s="11"/>
      <c r="D535" s="25"/>
      <c r="E535" s="47"/>
      <c r="F535" s="27"/>
      <c r="G535" s="40"/>
      <c r="H535" s="20"/>
      <c r="I535" s="18"/>
      <c r="J535" s="18"/>
      <c r="K535" s="44"/>
      <c r="L535" s="11"/>
      <c r="M535" s="11"/>
      <c r="N535" s="11"/>
      <c r="O535" s="11"/>
      <c r="P535" s="11"/>
      <c r="Q535" s="72"/>
      <c r="R535" s="72"/>
      <c r="S535" s="49"/>
    </row>
    <row r="536" spans="2:19" s="9" customFormat="1" x14ac:dyDescent="0.2">
      <c r="B536" s="10"/>
      <c r="C536" s="11"/>
      <c r="D536" s="25"/>
      <c r="E536" s="47"/>
      <c r="F536" s="27"/>
      <c r="G536" s="40"/>
      <c r="H536" s="20"/>
      <c r="I536" s="18"/>
      <c r="J536" s="18"/>
      <c r="K536" s="44"/>
      <c r="L536" s="11"/>
      <c r="M536" s="11"/>
      <c r="N536" s="11"/>
      <c r="O536" s="11"/>
      <c r="P536" s="11"/>
      <c r="Q536" s="72"/>
      <c r="R536" s="72"/>
      <c r="S536" s="49"/>
    </row>
    <row r="537" spans="2:19" s="9" customFormat="1" x14ac:dyDescent="0.2">
      <c r="B537" s="10"/>
      <c r="C537" s="11"/>
      <c r="D537" s="25"/>
      <c r="E537" s="47"/>
      <c r="F537" s="27"/>
      <c r="G537" s="40"/>
      <c r="H537" s="20"/>
      <c r="I537" s="18"/>
      <c r="J537" s="18"/>
      <c r="K537" s="44"/>
      <c r="L537" s="11"/>
      <c r="M537" s="11"/>
      <c r="N537" s="11"/>
      <c r="O537" s="11"/>
      <c r="P537" s="11"/>
      <c r="Q537" s="72"/>
      <c r="R537" s="72"/>
      <c r="S537" s="49"/>
    </row>
    <row r="538" spans="2:19" s="9" customFormat="1" x14ac:dyDescent="0.2">
      <c r="B538" s="10"/>
      <c r="C538" s="11"/>
      <c r="D538" s="25"/>
      <c r="E538" s="47"/>
      <c r="F538" s="27"/>
      <c r="G538" s="40"/>
      <c r="H538" s="20"/>
      <c r="I538" s="18"/>
      <c r="J538" s="18"/>
      <c r="K538" s="44"/>
      <c r="L538" s="11"/>
      <c r="M538" s="11"/>
      <c r="N538" s="11"/>
      <c r="O538" s="11"/>
      <c r="P538" s="11"/>
      <c r="Q538" s="72"/>
      <c r="R538" s="72"/>
      <c r="S538" s="49"/>
    </row>
    <row r="539" spans="2:19" s="9" customFormat="1" x14ac:dyDescent="0.2">
      <c r="B539" s="10"/>
      <c r="C539" s="11"/>
      <c r="D539" s="25"/>
      <c r="E539" s="47"/>
      <c r="F539" s="27"/>
      <c r="G539" s="40"/>
      <c r="H539" s="20"/>
      <c r="I539" s="18"/>
      <c r="J539" s="18"/>
      <c r="K539" s="44"/>
      <c r="L539" s="11"/>
      <c r="M539" s="11"/>
      <c r="N539" s="11"/>
      <c r="O539" s="11"/>
      <c r="P539" s="11"/>
      <c r="Q539" s="72"/>
      <c r="R539" s="72"/>
      <c r="S539" s="49"/>
    </row>
    <row r="540" spans="2:19" s="9" customFormat="1" x14ac:dyDescent="0.2">
      <c r="B540" s="10"/>
      <c r="C540" s="11"/>
      <c r="D540" s="25"/>
      <c r="E540" s="47"/>
      <c r="F540" s="27"/>
      <c r="G540" s="40"/>
      <c r="H540" s="20"/>
      <c r="I540" s="18"/>
      <c r="J540" s="18"/>
      <c r="K540" s="44"/>
      <c r="L540" s="11"/>
      <c r="M540" s="11"/>
      <c r="N540" s="11"/>
      <c r="O540" s="11"/>
      <c r="P540" s="11"/>
      <c r="Q540" s="72"/>
      <c r="R540" s="72"/>
      <c r="S540" s="49"/>
    </row>
    <row r="541" spans="2:19" s="9" customFormat="1" x14ac:dyDescent="0.2">
      <c r="B541" s="10"/>
      <c r="C541" s="11"/>
      <c r="D541" s="25"/>
      <c r="E541" s="47"/>
      <c r="F541" s="27"/>
      <c r="G541" s="40"/>
      <c r="H541" s="20"/>
      <c r="I541" s="18"/>
      <c r="J541" s="18"/>
      <c r="K541" s="44"/>
      <c r="L541" s="11"/>
      <c r="M541" s="11"/>
      <c r="N541" s="11"/>
      <c r="O541" s="11"/>
      <c r="P541" s="11"/>
      <c r="Q541" s="72"/>
      <c r="R541" s="72"/>
      <c r="S541" s="49"/>
    </row>
    <row r="542" spans="2:19" s="9" customFormat="1" x14ac:dyDescent="0.2">
      <c r="B542" s="10"/>
      <c r="C542" s="11"/>
      <c r="D542" s="25"/>
      <c r="E542" s="47"/>
      <c r="F542" s="27"/>
      <c r="G542" s="40"/>
      <c r="H542" s="20"/>
      <c r="I542" s="18"/>
      <c r="J542" s="18"/>
      <c r="K542" s="44"/>
      <c r="L542" s="11"/>
      <c r="M542" s="11"/>
      <c r="N542" s="11"/>
      <c r="O542" s="11"/>
      <c r="P542" s="11"/>
      <c r="Q542" s="72"/>
      <c r="R542" s="72"/>
      <c r="S542" s="49"/>
    </row>
    <row r="543" spans="2:19" s="9" customFormat="1" x14ac:dyDescent="0.2">
      <c r="B543" s="10"/>
      <c r="C543" s="11"/>
      <c r="D543" s="25"/>
      <c r="E543" s="47"/>
      <c r="F543" s="27"/>
      <c r="G543" s="40"/>
      <c r="H543" s="20"/>
      <c r="I543" s="18"/>
      <c r="J543" s="18"/>
      <c r="K543" s="44"/>
      <c r="L543" s="11"/>
      <c r="M543" s="11"/>
      <c r="N543" s="11"/>
      <c r="O543" s="11"/>
      <c r="P543" s="11"/>
      <c r="Q543" s="72"/>
      <c r="R543" s="72"/>
      <c r="S543" s="49"/>
    </row>
    <row r="544" spans="2:19" s="9" customFormat="1" x14ac:dyDescent="0.2">
      <c r="B544" s="10"/>
      <c r="C544" s="11"/>
      <c r="D544" s="25"/>
      <c r="E544" s="47"/>
      <c r="F544" s="27"/>
      <c r="G544" s="40"/>
      <c r="H544" s="20"/>
      <c r="I544" s="18"/>
      <c r="J544" s="18"/>
      <c r="K544" s="44"/>
      <c r="L544" s="11"/>
      <c r="M544" s="11"/>
      <c r="N544" s="11"/>
      <c r="O544" s="11"/>
      <c r="P544" s="11"/>
      <c r="Q544" s="72"/>
      <c r="R544" s="72"/>
      <c r="S544" s="49"/>
    </row>
    <row r="545" spans="2:19" s="9" customFormat="1" x14ac:dyDescent="0.2">
      <c r="B545" s="10"/>
      <c r="C545" s="11"/>
      <c r="D545" s="25"/>
      <c r="E545" s="47"/>
      <c r="F545" s="27"/>
      <c r="G545" s="40"/>
      <c r="H545" s="20"/>
      <c r="I545" s="18"/>
      <c r="J545" s="18"/>
      <c r="K545" s="44"/>
      <c r="L545" s="11"/>
      <c r="M545" s="11"/>
      <c r="N545" s="11"/>
      <c r="O545" s="11"/>
      <c r="P545" s="11"/>
      <c r="Q545" s="72"/>
      <c r="R545" s="72"/>
      <c r="S545" s="49"/>
    </row>
    <row r="546" spans="2:19" s="9" customFormat="1" x14ac:dyDescent="0.2">
      <c r="B546" s="10"/>
      <c r="C546" s="11"/>
      <c r="D546" s="25"/>
      <c r="E546" s="47"/>
      <c r="F546" s="27"/>
      <c r="G546" s="40"/>
      <c r="H546" s="20"/>
      <c r="I546" s="18"/>
      <c r="J546" s="18"/>
      <c r="K546" s="44"/>
      <c r="L546" s="11"/>
      <c r="M546" s="11"/>
      <c r="N546" s="11"/>
      <c r="O546" s="11"/>
      <c r="P546" s="11"/>
      <c r="Q546" s="72"/>
      <c r="R546" s="72"/>
      <c r="S546" s="49"/>
    </row>
    <row r="547" spans="2:19" s="9" customFormat="1" x14ac:dyDescent="0.2">
      <c r="B547" s="10"/>
      <c r="C547" s="11"/>
      <c r="D547" s="25"/>
      <c r="E547" s="47"/>
      <c r="F547" s="27"/>
      <c r="G547" s="40"/>
      <c r="H547" s="20"/>
      <c r="I547" s="18"/>
      <c r="J547" s="18"/>
      <c r="K547" s="44"/>
      <c r="L547" s="11"/>
      <c r="M547" s="11"/>
      <c r="N547" s="11"/>
      <c r="O547" s="11"/>
      <c r="P547" s="11"/>
      <c r="Q547" s="72"/>
      <c r="R547" s="72"/>
      <c r="S547" s="49"/>
    </row>
    <row r="548" spans="2:19" s="9" customFormat="1" x14ac:dyDescent="0.2">
      <c r="B548" s="10"/>
      <c r="C548" s="11"/>
      <c r="D548" s="25"/>
      <c r="E548" s="47"/>
      <c r="F548" s="27"/>
      <c r="G548" s="40"/>
      <c r="H548" s="20"/>
      <c r="I548" s="18"/>
      <c r="J548" s="18"/>
      <c r="K548" s="44"/>
      <c r="L548" s="11"/>
      <c r="M548" s="11"/>
      <c r="N548" s="11"/>
      <c r="O548" s="11"/>
      <c r="P548" s="11"/>
      <c r="Q548" s="72"/>
      <c r="R548" s="72"/>
      <c r="S548" s="49"/>
    </row>
    <row r="549" spans="2:19" s="9" customFormat="1" x14ac:dyDescent="0.2">
      <c r="B549" s="10"/>
      <c r="C549" s="11"/>
      <c r="D549" s="25"/>
      <c r="E549" s="47"/>
      <c r="F549" s="27"/>
      <c r="G549" s="40"/>
      <c r="H549" s="20"/>
      <c r="I549" s="18"/>
      <c r="J549" s="18"/>
      <c r="K549" s="44"/>
      <c r="L549" s="11"/>
      <c r="M549" s="11"/>
      <c r="N549" s="11"/>
      <c r="O549" s="11"/>
      <c r="P549" s="11"/>
      <c r="Q549" s="72"/>
      <c r="R549" s="72"/>
      <c r="S549" s="49"/>
    </row>
    <row r="550" spans="2:19" s="9" customFormat="1" x14ac:dyDescent="0.2">
      <c r="B550" s="10"/>
      <c r="C550" s="11"/>
      <c r="D550" s="25"/>
      <c r="E550" s="47"/>
      <c r="F550" s="27"/>
      <c r="G550" s="40"/>
      <c r="H550" s="20"/>
      <c r="I550" s="18"/>
      <c r="J550" s="18"/>
      <c r="K550" s="44"/>
      <c r="L550" s="11"/>
      <c r="M550" s="11"/>
      <c r="N550" s="11"/>
      <c r="O550" s="11"/>
      <c r="P550" s="11"/>
      <c r="Q550" s="72"/>
      <c r="R550" s="72"/>
      <c r="S550" s="49"/>
    </row>
    <row r="551" spans="2:19" s="9" customFormat="1" x14ac:dyDescent="0.2">
      <c r="B551" s="10"/>
      <c r="C551" s="11"/>
      <c r="D551" s="25"/>
      <c r="E551" s="47"/>
      <c r="F551" s="27"/>
      <c r="G551" s="40"/>
      <c r="H551" s="20"/>
      <c r="I551" s="18"/>
      <c r="J551" s="18"/>
      <c r="K551" s="44"/>
      <c r="L551" s="11"/>
      <c r="M551" s="11"/>
      <c r="N551" s="11"/>
      <c r="O551" s="11"/>
      <c r="P551" s="11"/>
      <c r="Q551" s="72"/>
      <c r="R551" s="72"/>
      <c r="S551" s="49"/>
    </row>
    <row r="552" spans="2:19" s="9" customFormat="1" x14ac:dyDescent="0.2">
      <c r="B552" s="10"/>
      <c r="C552" s="11"/>
      <c r="D552" s="25"/>
      <c r="E552" s="47"/>
      <c r="F552" s="27"/>
      <c r="G552" s="40"/>
      <c r="H552" s="20"/>
      <c r="I552" s="18"/>
      <c r="J552" s="18"/>
      <c r="K552" s="44"/>
      <c r="L552" s="11"/>
      <c r="M552" s="11"/>
      <c r="N552" s="11"/>
      <c r="O552" s="11"/>
      <c r="P552" s="11"/>
      <c r="Q552" s="72"/>
      <c r="R552" s="72"/>
      <c r="S552" s="49"/>
    </row>
    <row r="553" spans="2:19" s="9" customFormat="1" x14ac:dyDescent="0.2">
      <c r="B553" s="10"/>
      <c r="C553" s="11"/>
      <c r="D553" s="25"/>
      <c r="E553" s="47"/>
      <c r="F553" s="27"/>
      <c r="G553" s="40"/>
      <c r="H553" s="20"/>
      <c r="I553" s="18"/>
      <c r="J553" s="18"/>
      <c r="K553" s="44"/>
      <c r="L553" s="11"/>
      <c r="M553" s="11"/>
      <c r="N553" s="11"/>
      <c r="O553" s="11"/>
      <c r="P553" s="11"/>
      <c r="Q553" s="72"/>
      <c r="R553" s="72"/>
      <c r="S553" s="49"/>
    </row>
    <row r="554" spans="2:19" s="9" customFormat="1" x14ac:dyDescent="0.2">
      <c r="B554" s="10"/>
      <c r="C554" s="11"/>
      <c r="D554" s="25"/>
      <c r="E554" s="47"/>
      <c r="F554" s="27"/>
      <c r="G554" s="40"/>
      <c r="H554" s="20"/>
      <c r="I554" s="18"/>
      <c r="J554" s="18"/>
      <c r="K554" s="44"/>
      <c r="L554" s="11"/>
      <c r="M554" s="11"/>
      <c r="N554" s="11"/>
      <c r="O554" s="11"/>
      <c r="P554" s="11"/>
      <c r="Q554" s="72"/>
      <c r="R554" s="72"/>
      <c r="S554" s="49"/>
    </row>
    <row r="555" spans="2:19" s="9" customFormat="1" x14ac:dyDescent="0.2">
      <c r="B555" s="10"/>
      <c r="C555" s="11"/>
      <c r="D555" s="25"/>
      <c r="E555" s="47"/>
      <c r="F555" s="27"/>
      <c r="G555" s="40"/>
      <c r="H555" s="20"/>
      <c r="I555" s="18"/>
      <c r="J555" s="18"/>
      <c r="K555" s="44"/>
      <c r="L555" s="11"/>
      <c r="M555" s="11"/>
      <c r="N555" s="11"/>
      <c r="O555" s="11"/>
      <c r="P555" s="11"/>
      <c r="Q555" s="72"/>
      <c r="R555" s="72"/>
      <c r="S555" s="49"/>
    </row>
    <row r="556" spans="2:19" s="9" customFormat="1" x14ac:dyDescent="0.2">
      <c r="B556" s="10"/>
      <c r="C556" s="11"/>
      <c r="D556" s="25"/>
      <c r="E556" s="47"/>
      <c r="F556" s="27"/>
      <c r="G556" s="40"/>
      <c r="H556" s="20"/>
      <c r="I556" s="18"/>
      <c r="J556" s="18"/>
      <c r="K556" s="44"/>
      <c r="L556" s="11"/>
      <c r="M556" s="11"/>
      <c r="N556" s="11"/>
      <c r="O556" s="11"/>
      <c r="P556" s="11"/>
      <c r="Q556" s="72"/>
      <c r="R556" s="72"/>
      <c r="S556" s="49"/>
    </row>
    <row r="557" spans="2:19" s="9" customFormat="1" x14ac:dyDescent="0.2">
      <c r="B557" s="10"/>
      <c r="C557" s="11"/>
      <c r="D557" s="25"/>
      <c r="E557" s="47"/>
      <c r="F557" s="27"/>
      <c r="G557" s="40"/>
      <c r="H557" s="20"/>
      <c r="I557" s="18"/>
      <c r="J557" s="18"/>
      <c r="K557" s="44"/>
      <c r="L557" s="11"/>
      <c r="M557" s="11"/>
      <c r="N557" s="11"/>
      <c r="O557" s="11"/>
      <c r="P557" s="11"/>
      <c r="Q557" s="72"/>
      <c r="R557" s="72"/>
      <c r="S557" s="49"/>
    </row>
    <row r="558" spans="2:19" s="9" customFormat="1" x14ac:dyDescent="0.2">
      <c r="B558" s="10"/>
      <c r="C558" s="11"/>
      <c r="D558" s="25"/>
      <c r="E558" s="47"/>
      <c r="F558" s="27"/>
      <c r="G558" s="40"/>
      <c r="H558" s="20"/>
      <c r="I558" s="18"/>
      <c r="J558" s="18"/>
      <c r="K558" s="44"/>
      <c r="L558" s="11"/>
      <c r="M558" s="11"/>
      <c r="N558" s="11"/>
      <c r="O558" s="11"/>
      <c r="P558" s="11"/>
      <c r="Q558" s="72"/>
      <c r="R558" s="72"/>
      <c r="S558" s="49"/>
    </row>
    <row r="559" spans="2:19" s="9" customFormat="1" x14ac:dyDescent="0.2">
      <c r="B559" s="10"/>
      <c r="C559" s="11"/>
      <c r="D559" s="25"/>
      <c r="E559" s="47"/>
      <c r="F559" s="27"/>
      <c r="G559" s="40"/>
      <c r="H559" s="20"/>
      <c r="I559" s="18"/>
      <c r="J559" s="18"/>
      <c r="K559" s="44"/>
      <c r="L559" s="11"/>
      <c r="M559" s="11"/>
      <c r="N559" s="11"/>
      <c r="O559" s="11"/>
      <c r="P559" s="11"/>
      <c r="Q559" s="72"/>
      <c r="R559" s="72"/>
      <c r="S559" s="49"/>
    </row>
    <row r="560" spans="2:19" s="9" customFormat="1" x14ac:dyDescent="0.2">
      <c r="B560" s="10"/>
      <c r="C560" s="11"/>
      <c r="D560" s="25"/>
      <c r="E560" s="47"/>
      <c r="F560" s="27"/>
      <c r="G560" s="40"/>
      <c r="H560" s="20"/>
      <c r="I560" s="18"/>
      <c r="J560" s="18"/>
      <c r="K560" s="44"/>
      <c r="L560" s="11"/>
      <c r="M560" s="11"/>
      <c r="N560" s="11"/>
      <c r="O560" s="11"/>
      <c r="P560" s="11"/>
      <c r="Q560" s="72"/>
      <c r="R560" s="72"/>
      <c r="S560" s="49"/>
    </row>
    <row r="561" spans="2:19" s="9" customFormat="1" x14ac:dyDescent="0.2">
      <c r="B561" s="10"/>
      <c r="C561" s="11"/>
      <c r="D561" s="25"/>
      <c r="E561" s="47"/>
      <c r="F561" s="27"/>
      <c r="G561" s="40"/>
      <c r="H561" s="20"/>
      <c r="I561" s="18"/>
      <c r="J561" s="18"/>
      <c r="K561" s="44"/>
      <c r="L561" s="11"/>
      <c r="M561" s="11"/>
      <c r="N561" s="11"/>
      <c r="O561" s="11"/>
      <c r="P561" s="11"/>
      <c r="Q561" s="72"/>
      <c r="R561" s="72"/>
      <c r="S561" s="49"/>
    </row>
    <row r="562" spans="2:19" s="9" customFormat="1" x14ac:dyDescent="0.2">
      <c r="B562" s="10"/>
      <c r="C562" s="11"/>
      <c r="D562" s="25"/>
      <c r="E562" s="47"/>
      <c r="F562" s="27"/>
      <c r="G562" s="40"/>
      <c r="H562" s="20"/>
      <c r="I562" s="18"/>
      <c r="J562" s="18"/>
      <c r="K562" s="44"/>
      <c r="L562" s="11"/>
      <c r="M562" s="11"/>
      <c r="N562" s="11"/>
      <c r="O562" s="11"/>
      <c r="P562" s="11"/>
      <c r="Q562" s="72"/>
      <c r="R562" s="72"/>
      <c r="S562" s="49"/>
    </row>
    <row r="563" spans="2:19" s="9" customFormat="1" x14ac:dyDescent="0.2">
      <c r="B563" s="10"/>
      <c r="C563" s="11"/>
      <c r="D563" s="25"/>
      <c r="E563" s="47"/>
      <c r="F563" s="27"/>
      <c r="G563" s="40"/>
      <c r="H563" s="20"/>
      <c r="I563" s="18"/>
      <c r="J563" s="18"/>
      <c r="K563" s="44"/>
      <c r="L563" s="11"/>
      <c r="M563" s="11"/>
      <c r="N563" s="11"/>
      <c r="O563" s="11"/>
      <c r="P563" s="11"/>
      <c r="Q563" s="72"/>
      <c r="R563" s="72"/>
      <c r="S563" s="49"/>
    </row>
    <row r="564" spans="2:19" s="9" customFormat="1" x14ac:dyDescent="0.2">
      <c r="B564" s="10"/>
      <c r="C564" s="11"/>
      <c r="D564" s="25"/>
      <c r="E564" s="47"/>
      <c r="F564" s="27"/>
      <c r="G564" s="40"/>
      <c r="H564" s="20"/>
      <c r="I564" s="18"/>
      <c r="J564" s="18"/>
      <c r="K564" s="44"/>
      <c r="L564" s="11"/>
      <c r="M564" s="11"/>
      <c r="N564" s="11"/>
      <c r="O564" s="11"/>
      <c r="P564" s="11"/>
      <c r="Q564" s="72"/>
      <c r="R564" s="72"/>
      <c r="S564" s="49"/>
    </row>
    <row r="565" spans="2:19" s="9" customFormat="1" x14ac:dyDescent="0.2">
      <c r="B565" s="10"/>
      <c r="C565" s="11"/>
      <c r="D565" s="25"/>
      <c r="E565" s="47"/>
      <c r="F565" s="27"/>
      <c r="G565" s="40"/>
      <c r="H565" s="20"/>
      <c r="I565" s="18"/>
      <c r="J565" s="18"/>
      <c r="K565" s="44"/>
      <c r="L565" s="11"/>
      <c r="M565" s="11"/>
      <c r="N565" s="11"/>
      <c r="O565" s="11"/>
      <c r="P565" s="11"/>
      <c r="Q565" s="72"/>
      <c r="R565" s="72"/>
      <c r="S565" s="49"/>
    </row>
    <row r="566" spans="2:19" s="9" customFormat="1" x14ac:dyDescent="0.2">
      <c r="B566" s="10"/>
      <c r="C566" s="11"/>
      <c r="D566" s="25"/>
      <c r="E566" s="47"/>
      <c r="F566" s="27"/>
      <c r="G566" s="40"/>
      <c r="H566" s="20"/>
      <c r="I566" s="18"/>
      <c r="J566" s="18"/>
      <c r="K566" s="44"/>
      <c r="L566" s="11"/>
      <c r="M566" s="11"/>
      <c r="N566" s="11"/>
      <c r="O566" s="11"/>
      <c r="P566" s="11"/>
      <c r="Q566" s="72"/>
      <c r="R566" s="72"/>
      <c r="S566" s="49"/>
    </row>
    <row r="567" spans="2:19" s="9" customFormat="1" x14ac:dyDescent="0.2">
      <c r="B567" s="10"/>
      <c r="C567" s="11"/>
      <c r="D567" s="25"/>
      <c r="E567" s="47"/>
      <c r="F567" s="27"/>
      <c r="G567" s="40"/>
      <c r="H567" s="20"/>
      <c r="I567" s="18"/>
      <c r="J567" s="18"/>
      <c r="K567" s="44"/>
      <c r="L567" s="11"/>
      <c r="M567" s="11"/>
      <c r="N567" s="11"/>
      <c r="O567" s="11"/>
      <c r="P567" s="11"/>
      <c r="Q567" s="72"/>
      <c r="R567" s="72"/>
      <c r="S567" s="49"/>
    </row>
    <row r="568" spans="2:19" s="9" customFormat="1" x14ac:dyDescent="0.2">
      <c r="B568" s="10"/>
      <c r="C568" s="11"/>
      <c r="D568" s="25"/>
      <c r="E568" s="47"/>
      <c r="F568" s="27"/>
      <c r="G568" s="40"/>
      <c r="H568" s="20"/>
      <c r="I568" s="18"/>
      <c r="J568" s="18"/>
      <c r="K568" s="44"/>
      <c r="L568" s="11"/>
      <c r="M568" s="11"/>
      <c r="N568" s="11"/>
      <c r="O568" s="11"/>
      <c r="P568" s="11"/>
      <c r="Q568" s="72"/>
      <c r="R568" s="72"/>
      <c r="S568" s="49"/>
    </row>
    <row r="569" spans="2:19" s="9" customFormat="1" x14ac:dyDescent="0.2">
      <c r="B569" s="10"/>
      <c r="C569" s="11"/>
      <c r="D569" s="25"/>
      <c r="E569" s="47"/>
      <c r="F569" s="27"/>
      <c r="G569" s="40"/>
      <c r="H569" s="20"/>
      <c r="I569" s="18"/>
      <c r="J569" s="18"/>
      <c r="K569" s="44"/>
      <c r="L569" s="11"/>
      <c r="M569" s="11"/>
      <c r="N569" s="11"/>
      <c r="O569" s="11"/>
      <c r="P569" s="11"/>
      <c r="Q569" s="72"/>
      <c r="R569" s="72"/>
      <c r="S569" s="49"/>
    </row>
    <row r="570" spans="2:19" s="9" customFormat="1" x14ac:dyDescent="0.2">
      <c r="B570" s="10"/>
      <c r="C570" s="11"/>
      <c r="D570" s="25"/>
      <c r="E570" s="47"/>
      <c r="F570" s="27"/>
      <c r="G570" s="40"/>
      <c r="H570" s="20"/>
      <c r="I570" s="18"/>
      <c r="J570" s="18"/>
      <c r="K570" s="44"/>
      <c r="L570" s="11"/>
      <c r="M570" s="11"/>
      <c r="N570" s="11"/>
      <c r="O570" s="11"/>
      <c r="P570" s="11"/>
      <c r="Q570" s="72"/>
      <c r="R570" s="72"/>
      <c r="S570" s="49"/>
    </row>
    <row r="571" spans="2:19" s="9" customFormat="1" x14ac:dyDescent="0.2">
      <c r="B571" s="10"/>
      <c r="C571" s="11"/>
      <c r="D571" s="25"/>
      <c r="E571" s="47"/>
      <c r="F571" s="27"/>
      <c r="G571" s="40"/>
      <c r="H571" s="20"/>
      <c r="I571" s="18"/>
      <c r="J571" s="18"/>
      <c r="K571" s="44"/>
      <c r="L571" s="11"/>
      <c r="M571" s="11"/>
      <c r="N571" s="11"/>
      <c r="O571" s="11"/>
      <c r="P571" s="11"/>
      <c r="Q571" s="72"/>
      <c r="R571" s="72"/>
      <c r="S571" s="49"/>
    </row>
    <row r="572" spans="2:19" s="9" customFormat="1" x14ac:dyDescent="0.2">
      <c r="B572" s="10"/>
      <c r="C572" s="11"/>
      <c r="D572" s="25"/>
      <c r="E572" s="47"/>
      <c r="F572" s="27"/>
      <c r="G572" s="40"/>
      <c r="H572" s="20"/>
      <c r="I572" s="18"/>
      <c r="J572" s="18"/>
      <c r="K572" s="44"/>
      <c r="L572" s="11"/>
      <c r="M572" s="11"/>
      <c r="N572" s="11"/>
      <c r="O572" s="11"/>
      <c r="P572" s="11"/>
      <c r="Q572" s="72"/>
      <c r="R572" s="72"/>
      <c r="S572" s="49"/>
    </row>
    <row r="573" spans="2:19" s="9" customFormat="1" x14ac:dyDescent="0.2">
      <c r="B573" s="10"/>
      <c r="C573" s="11"/>
      <c r="D573" s="25"/>
      <c r="E573" s="47"/>
      <c r="F573" s="27"/>
      <c r="G573" s="40"/>
      <c r="H573" s="20"/>
      <c r="I573" s="18"/>
      <c r="J573" s="18"/>
      <c r="K573" s="44"/>
      <c r="L573" s="11"/>
      <c r="M573" s="11"/>
      <c r="N573" s="11"/>
      <c r="O573" s="11"/>
      <c r="P573" s="11"/>
      <c r="Q573" s="72"/>
      <c r="R573" s="72"/>
      <c r="S573" s="49"/>
    </row>
    <row r="574" spans="2:19" s="9" customFormat="1" x14ac:dyDescent="0.2">
      <c r="B574" s="10"/>
      <c r="C574" s="11"/>
      <c r="D574" s="25"/>
      <c r="E574" s="47"/>
      <c r="F574" s="27"/>
      <c r="G574" s="40"/>
      <c r="H574" s="20"/>
      <c r="I574" s="18"/>
      <c r="J574" s="18"/>
      <c r="K574" s="44"/>
      <c r="L574" s="11"/>
      <c r="M574" s="11"/>
      <c r="N574" s="11"/>
      <c r="O574" s="11"/>
      <c r="P574" s="11"/>
      <c r="Q574" s="72"/>
      <c r="R574" s="72"/>
      <c r="S574" s="49"/>
    </row>
    <row r="575" spans="2:19" s="9" customFormat="1" x14ac:dyDescent="0.2">
      <c r="B575" s="10"/>
      <c r="C575" s="11"/>
      <c r="D575" s="25"/>
      <c r="E575" s="47"/>
      <c r="F575" s="27"/>
      <c r="G575" s="40"/>
      <c r="H575" s="20"/>
      <c r="I575" s="18"/>
      <c r="J575" s="18"/>
      <c r="K575" s="44"/>
      <c r="L575" s="11"/>
      <c r="M575" s="11"/>
      <c r="N575" s="11"/>
      <c r="O575" s="11"/>
      <c r="P575" s="11"/>
      <c r="Q575" s="72"/>
      <c r="R575" s="72"/>
      <c r="S575" s="49"/>
    </row>
    <row r="576" spans="2:19" s="9" customFormat="1" x14ac:dyDescent="0.2">
      <c r="B576" s="10"/>
      <c r="C576" s="11"/>
      <c r="D576" s="25"/>
      <c r="E576" s="47"/>
      <c r="F576" s="27"/>
      <c r="G576" s="40"/>
      <c r="H576" s="20"/>
      <c r="I576" s="18"/>
      <c r="J576" s="18"/>
      <c r="K576" s="44"/>
      <c r="L576" s="11"/>
      <c r="M576" s="11"/>
      <c r="N576" s="11"/>
      <c r="O576" s="11"/>
      <c r="P576" s="11"/>
      <c r="Q576" s="72"/>
      <c r="R576" s="72"/>
      <c r="S576" s="49"/>
    </row>
    <row r="577" spans="2:19" s="9" customFormat="1" x14ac:dyDescent="0.2">
      <c r="B577" s="10"/>
      <c r="C577" s="11"/>
      <c r="D577" s="25"/>
      <c r="E577" s="47"/>
      <c r="F577" s="27"/>
      <c r="G577" s="40"/>
      <c r="H577" s="20"/>
      <c r="I577" s="18"/>
      <c r="J577" s="18"/>
      <c r="K577" s="44"/>
      <c r="L577" s="11"/>
      <c r="M577" s="11"/>
      <c r="N577" s="11"/>
      <c r="O577" s="11"/>
      <c r="P577" s="11"/>
      <c r="Q577" s="72"/>
      <c r="R577" s="72"/>
      <c r="S577" s="49"/>
    </row>
    <row r="578" spans="2:19" s="9" customFormat="1" x14ac:dyDescent="0.2">
      <c r="B578" s="10"/>
      <c r="C578" s="11"/>
      <c r="D578" s="25"/>
      <c r="E578" s="47"/>
      <c r="F578" s="27"/>
      <c r="G578" s="40"/>
      <c r="H578" s="20"/>
      <c r="I578" s="18"/>
      <c r="J578" s="18"/>
      <c r="K578" s="44"/>
      <c r="L578" s="11"/>
      <c r="M578" s="11"/>
      <c r="N578" s="11"/>
      <c r="O578" s="11"/>
      <c r="P578" s="11"/>
      <c r="Q578" s="72"/>
      <c r="R578" s="72"/>
      <c r="S578" s="49"/>
    </row>
    <row r="579" spans="2:19" s="9" customFormat="1" x14ac:dyDescent="0.2">
      <c r="B579" s="10"/>
      <c r="C579" s="11"/>
      <c r="D579" s="25"/>
      <c r="E579" s="47"/>
      <c r="F579" s="27"/>
      <c r="G579" s="40"/>
      <c r="H579" s="20"/>
      <c r="I579" s="18"/>
      <c r="J579" s="18"/>
      <c r="K579" s="44"/>
      <c r="L579" s="11"/>
      <c r="M579" s="11"/>
      <c r="N579" s="11"/>
      <c r="O579" s="11"/>
      <c r="P579" s="11"/>
      <c r="Q579" s="72"/>
      <c r="R579" s="72"/>
      <c r="S579" s="49"/>
    </row>
    <row r="580" spans="2:19" s="9" customFormat="1" x14ac:dyDescent="0.2">
      <c r="B580" s="10"/>
      <c r="C580" s="11"/>
      <c r="D580" s="25"/>
      <c r="E580" s="47"/>
      <c r="F580" s="27"/>
      <c r="G580" s="40"/>
      <c r="H580" s="20"/>
      <c r="I580" s="18"/>
      <c r="J580" s="18"/>
      <c r="K580" s="44"/>
      <c r="L580" s="11"/>
      <c r="M580" s="11"/>
      <c r="N580" s="11"/>
      <c r="O580" s="11"/>
      <c r="P580" s="11"/>
      <c r="Q580" s="72"/>
      <c r="R580" s="72"/>
      <c r="S580" s="49"/>
    </row>
    <row r="581" spans="2:19" s="9" customFormat="1" x14ac:dyDescent="0.2">
      <c r="B581" s="10"/>
      <c r="C581" s="11"/>
      <c r="D581" s="25"/>
      <c r="E581" s="47"/>
      <c r="F581" s="27"/>
      <c r="G581" s="40"/>
      <c r="H581" s="20"/>
      <c r="I581" s="18"/>
      <c r="J581" s="18"/>
      <c r="K581" s="44"/>
      <c r="L581" s="11"/>
      <c r="M581" s="11"/>
      <c r="N581" s="11"/>
      <c r="O581" s="11"/>
      <c r="P581" s="11"/>
      <c r="Q581" s="72"/>
      <c r="R581" s="72"/>
      <c r="S581" s="49"/>
    </row>
    <row r="582" spans="2:19" s="9" customFormat="1" x14ac:dyDescent="0.2">
      <c r="B582" s="10"/>
      <c r="C582" s="11"/>
      <c r="D582" s="25"/>
      <c r="E582" s="47"/>
      <c r="F582" s="27"/>
      <c r="G582" s="40"/>
      <c r="H582" s="20"/>
      <c r="I582" s="18"/>
      <c r="J582" s="18"/>
      <c r="K582" s="44"/>
      <c r="L582" s="11"/>
      <c r="M582" s="11"/>
      <c r="N582" s="11"/>
      <c r="O582" s="11"/>
      <c r="P582" s="11"/>
      <c r="Q582" s="72"/>
      <c r="R582" s="72"/>
      <c r="S582" s="49"/>
    </row>
    <row r="583" spans="2:19" s="9" customFormat="1" x14ac:dyDescent="0.2">
      <c r="B583" s="10"/>
      <c r="C583" s="11"/>
      <c r="D583" s="25"/>
      <c r="E583" s="47"/>
      <c r="F583" s="27"/>
      <c r="G583" s="40"/>
      <c r="H583" s="20"/>
      <c r="I583" s="18"/>
      <c r="J583" s="18"/>
      <c r="K583" s="44"/>
      <c r="L583" s="11"/>
      <c r="M583" s="11"/>
      <c r="N583" s="11"/>
      <c r="O583" s="11"/>
      <c r="P583" s="11"/>
      <c r="Q583" s="72"/>
      <c r="R583" s="72"/>
      <c r="S583" s="49"/>
    </row>
    <row r="584" spans="2:19" s="9" customFormat="1" x14ac:dyDescent="0.2">
      <c r="B584" s="10"/>
      <c r="C584" s="11"/>
      <c r="D584" s="25"/>
      <c r="E584" s="47"/>
      <c r="F584" s="27"/>
      <c r="G584" s="40"/>
      <c r="H584" s="20"/>
      <c r="I584" s="18"/>
      <c r="J584" s="18"/>
      <c r="K584" s="44"/>
      <c r="L584" s="11"/>
      <c r="M584" s="11"/>
      <c r="N584" s="11"/>
      <c r="O584" s="11"/>
      <c r="P584" s="11"/>
      <c r="Q584" s="72"/>
      <c r="R584" s="72"/>
      <c r="S584" s="49"/>
    </row>
    <row r="585" spans="2:19" s="9" customFormat="1" x14ac:dyDescent="0.2">
      <c r="B585" s="10"/>
      <c r="C585" s="11"/>
      <c r="D585" s="25"/>
      <c r="E585" s="47"/>
      <c r="F585" s="27"/>
      <c r="G585" s="40"/>
      <c r="H585" s="20"/>
      <c r="I585" s="18"/>
      <c r="J585" s="18"/>
      <c r="K585" s="44"/>
      <c r="L585" s="11"/>
      <c r="M585" s="11"/>
      <c r="N585" s="11"/>
      <c r="O585" s="11"/>
      <c r="P585" s="11"/>
      <c r="Q585" s="72"/>
      <c r="R585" s="72"/>
      <c r="S585" s="49"/>
    </row>
    <row r="586" spans="2:19" s="9" customFormat="1" x14ac:dyDescent="0.2">
      <c r="B586" s="10"/>
      <c r="C586" s="11"/>
      <c r="D586" s="25"/>
      <c r="E586" s="47"/>
      <c r="F586" s="27"/>
      <c r="G586" s="40"/>
      <c r="H586" s="20"/>
      <c r="I586" s="18"/>
      <c r="J586" s="18"/>
      <c r="K586" s="44"/>
      <c r="L586" s="11"/>
      <c r="M586" s="11"/>
      <c r="N586" s="11"/>
      <c r="O586" s="11"/>
      <c r="P586" s="11"/>
      <c r="Q586" s="72"/>
      <c r="R586" s="72"/>
      <c r="S586" s="49"/>
    </row>
    <row r="587" spans="2:19" s="9" customFormat="1" x14ac:dyDescent="0.2">
      <c r="B587" s="10"/>
      <c r="C587" s="11"/>
      <c r="D587" s="25"/>
      <c r="E587" s="47"/>
      <c r="F587" s="27"/>
      <c r="G587" s="40"/>
      <c r="H587" s="20"/>
      <c r="I587" s="18"/>
      <c r="J587" s="18"/>
      <c r="K587" s="44"/>
      <c r="L587" s="11"/>
      <c r="M587" s="11"/>
      <c r="N587" s="11"/>
      <c r="O587" s="11"/>
      <c r="P587" s="11"/>
      <c r="Q587" s="72"/>
      <c r="R587" s="72"/>
      <c r="S587" s="49"/>
    </row>
    <row r="588" spans="2:19" s="9" customFormat="1" x14ac:dyDescent="0.2">
      <c r="B588" s="10"/>
      <c r="C588" s="11"/>
      <c r="D588" s="25"/>
      <c r="E588" s="47"/>
      <c r="F588" s="27"/>
      <c r="G588" s="40"/>
      <c r="H588" s="20"/>
      <c r="I588" s="18"/>
      <c r="J588" s="18"/>
      <c r="K588" s="44"/>
      <c r="L588" s="11"/>
      <c r="M588" s="11"/>
      <c r="N588" s="11"/>
      <c r="O588" s="11"/>
      <c r="P588" s="11"/>
      <c r="Q588" s="72"/>
      <c r="R588" s="72"/>
      <c r="S588" s="49"/>
    </row>
    <row r="589" spans="2:19" s="9" customFormat="1" x14ac:dyDescent="0.2">
      <c r="B589" s="10"/>
      <c r="C589" s="11"/>
      <c r="D589" s="25"/>
      <c r="E589" s="47"/>
      <c r="F589" s="27"/>
      <c r="G589" s="40"/>
      <c r="H589" s="20"/>
      <c r="I589" s="18"/>
      <c r="J589" s="18"/>
      <c r="K589" s="44"/>
      <c r="L589" s="11"/>
      <c r="M589" s="11"/>
      <c r="N589" s="11"/>
      <c r="O589" s="11"/>
      <c r="P589" s="11"/>
      <c r="Q589" s="72"/>
      <c r="R589" s="72"/>
      <c r="S589" s="49"/>
    </row>
    <row r="590" spans="2:19" s="9" customFormat="1" x14ac:dyDescent="0.2">
      <c r="B590" s="10"/>
      <c r="C590" s="11"/>
      <c r="D590" s="25"/>
      <c r="E590" s="47"/>
      <c r="F590" s="27"/>
      <c r="G590" s="40"/>
      <c r="H590" s="20"/>
      <c r="I590" s="18"/>
      <c r="J590" s="18"/>
      <c r="K590" s="44"/>
      <c r="L590" s="11"/>
      <c r="M590" s="11"/>
      <c r="N590" s="11"/>
      <c r="O590" s="11"/>
      <c r="P590" s="11"/>
      <c r="Q590" s="72"/>
      <c r="R590" s="72"/>
      <c r="S590" s="49"/>
    </row>
    <row r="591" spans="2:19" s="9" customFormat="1" x14ac:dyDescent="0.2">
      <c r="B591" s="10"/>
      <c r="C591" s="11"/>
      <c r="D591" s="25"/>
      <c r="E591" s="47"/>
      <c r="F591" s="27"/>
      <c r="G591" s="40"/>
      <c r="H591" s="20"/>
      <c r="I591" s="18"/>
      <c r="J591" s="18"/>
      <c r="K591" s="44"/>
      <c r="L591" s="11"/>
      <c r="M591" s="11"/>
      <c r="N591" s="11"/>
      <c r="O591" s="11"/>
      <c r="P591" s="11"/>
      <c r="Q591" s="72"/>
      <c r="R591" s="72"/>
      <c r="S591" s="49"/>
    </row>
    <row r="592" spans="2:19" s="9" customFormat="1" x14ac:dyDescent="0.2">
      <c r="B592" s="10"/>
      <c r="C592" s="11"/>
      <c r="D592" s="25"/>
      <c r="E592" s="47"/>
      <c r="F592" s="27"/>
      <c r="G592" s="40"/>
      <c r="H592" s="20"/>
      <c r="I592" s="18"/>
      <c r="J592" s="18"/>
      <c r="K592" s="44"/>
      <c r="L592" s="11"/>
      <c r="M592" s="11"/>
      <c r="N592" s="11"/>
      <c r="O592" s="11"/>
      <c r="P592" s="11"/>
      <c r="Q592" s="72"/>
      <c r="R592" s="72"/>
      <c r="S592" s="49"/>
    </row>
    <row r="593" spans="2:19" s="9" customFormat="1" x14ac:dyDescent="0.2">
      <c r="B593" s="10"/>
      <c r="C593" s="11"/>
      <c r="D593" s="25"/>
      <c r="E593" s="47"/>
      <c r="F593" s="27"/>
      <c r="G593" s="40"/>
      <c r="H593" s="20"/>
      <c r="I593" s="18"/>
      <c r="J593" s="18"/>
      <c r="K593" s="44"/>
      <c r="L593" s="11"/>
      <c r="M593" s="11"/>
      <c r="N593" s="11"/>
      <c r="O593" s="11"/>
      <c r="P593" s="11"/>
      <c r="Q593" s="72"/>
      <c r="R593" s="72"/>
      <c r="S593" s="49"/>
    </row>
    <row r="594" spans="2:19" s="9" customFormat="1" x14ac:dyDescent="0.2">
      <c r="B594" s="10"/>
      <c r="C594" s="11"/>
      <c r="D594" s="25"/>
      <c r="E594" s="47"/>
      <c r="F594" s="27"/>
      <c r="G594" s="40"/>
      <c r="H594" s="20"/>
      <c r="I594" s="18"/>
      <c r="J594" s="18"/>
      <c r="K594" s="44"/>
      <c r="L594" s="11"/>
      <c r="M594" s="11"/>
      <c r="N594" s="11"/>
      <c r="O594" s="11"/>
      <c r="P594" s="11"/>
      <c r="Q594" s="72"/>
      <c r="R594" s="72"/>
      <c r="S594" s="49"/>
    </row>
    <row r="595" spans="2:19" s="9" customFormat="1" x14ac:dyDescent="0.2">
      <c r="B595" s="10"/>
      <c r="C595" s="11"/>
      <c r="D595" s="25"/>
      <c r="E595" s="47"/>
      <c r="F595" s="27"/>
      <c r="G595" s="40"/>
      <c r="H595" s="20"/>
      <c r="I595" s="18"/>
      <c r="J595" s="18"/>
      <c r="K595" s="44"/>
      <c r="L595" s="11"/>
      <c r="M595" s="11"/>
      <c r="N595" s="11"/>
      <c r="O595" s="11"/>
      <c r="P595" s="11"/>
      <c r="Q595" s="72"/>
      <c r="R595" s="72"/>
      <c r="S595" s="49"/>
    </row>
    <row r="596" spans="2:19" s="9" customFormat="1" x14ac:dyDescent="0.2">
      <c r="B596" s="10"/>
      <c r="C596" s="11"/>
      <c r="D596" s="25"/>
      <c r="E596" s="47"/>
      <c r="F596" s="27"/>
      <c r="G596" s="40"/>
      <c r="H596" s="20"/>
      <c r="I596" s="18"/>
      <c r="J596" s="18"/>
      <c r="K596" s="44"/>
      <c r="L596" s="11"/>
      <c r="M596" s="11"/>
      <c r="N596" s="11"/>
      <c r="O596" s="11"/>
      <c r="P596" s="11"/>
      <c r="Q596" s="72"/>
      <c r="R596" s="72"/>
      <c r="S596" s="49"/>
    </row>
    <row r="597" spans="2:19" s="9" customFormat="1" x14ac:dyDescent="0.2">
      <c r="B597" s="10"/>
      <c r="C597" s="11"/>
      <c r="D597" s="25"/>
      <c r="E597" s="47"/>
      <c r="F597" s="27"/>
      <c r="G597" s="40"/>
      <c r="H597" s="20"/>
      <c r="I597" s="18"/>
      <c r="J597" s="18"/>
      <c r="K597" s="44"/>
      <c r="L597" s="11"/>
      <c r="M597" s="11"/>
      <c r="N597" s="11"/>
      <c r="O597" s="11"/>
      <c r="P597" s="11"/>
      <c r="Q597" s="72"/>
      <c r="R597" s="72"/>
      <c r="S597" s="49"/>
    </row>
    <row r="598" spans="2:19" s="9" customFormat="1" x14ac:dyDescent="0.2">
      <c r="B598" s="10"/>
      <c r="C598" s="11"/>
      <c r="D598" s="25"/>
      <c r="E598" s="47"/>
      <c r="F598" s="27"/>
      <c r="G598" s="40"/>
      <c r="H598" s="20"/>
      <c r="I598" s="18"/>
      <c r="J598" s="18"/>
      <c r="K598" s="44"/>
      <c r="L598" s="11"/>
      <c r="M598" s="11"/>
      <c r="N598" s="11"/>
      <c r="O598" s="11"/>
      <c r="P598" s="11"/>
      <c r="Q598" s="72"/>
      <c r="R598" s="72"/>
      <c r="S598" s="49"/>
    </row>
    <row r="599" spans="2:19" s="9" customFormat="1" x14ac:dyDescent="0.2">
      <c r="B599" s="10"/>
      <c r="C599" s="11"/>
      <c r="D599" s="25"/>
      <c r="E599" s="47"/>
      <c r="F599" s="27"/>
      <c r="G599" s="40"/>
      <c r="H599" s="20"/>
      <c r="I599" s="18"/>
      <c r="J599" s="18"/>
      <c r="K599" s="44"/>
      <c r="L599" s="11"/>
      <c r="M599" s="11"/>
      <c r="N599" s="11"/>
      <c r="O599" s="11"/>
      <c r="P599" s="11"/>
      <c r="Q599" s="72"/>
      <c r="R599" s="72"/>
      <c r="S599" s="49"/>
    </row>
    <row r="600" spans="2:19" s="9" customFormat="1" x14ac:dyDescent="0.2">
      <c r="B600" s="10"/>
      <c r="C600" s="11"/>
      <c r="D600" s="25"/>
      <c r="E600" s="47"/>
      <c r="F600" s="27"/>
      <c r="G600" s="40"/>
      <c r="H600" s="20"/>
      <c r="I600" s="18"/>
      <c r="J600" s="18"/>
      <c r="K600" s="44"/>
      <c r="L600" s="11"/>
      <c r="M600" s="11"/>
      <c r="N600" s="11"/>
      <c r="O600" s="11"/>
      <c r="P600" s="11"/>
      <c r="Q600" s="72"/>
      <c r="R600" s="72"/>
      <c r="S600" s="49"/>
    </row>
    <row r="601" spans="2:19" s="9" customFormat="1" x14ac:dyDescent="0.2">
      <c r="B601" s="10"/>
      <c r="C601" s="11"/>
      <c r="D601" s="25"/>
      <c r="E601" s="47"/>
      <c r="F601" s="27"/>
      <c r="G601" s="40"/>
      <c r="H601" s="20"/>
      <c r="I601" s="18"/>
      <c r="J601" s="18"/>
      <c r="K601" s="44"/>
      <c r="L601" s="11"/>
      <c r="M601" s="11"/>
      <c r="N601" s="11"/>
      <c r="O601" s="11"/>
      <c r="P601" s="11"/>
      <c r="Q601" s="72"/>
      <c r="R601" s="72"/>
      <c r="S601" s="49"/>
    </row>
    <row r="602" spans="2:19" s="9" customFormat="1" x14ac:dyDescent="0.2">
      <c r="B602" s="10"/>
      <c r="C602" s="11"/>
      <c r="D602" s="25"/>
      <c r="E602" s="47"/>
      <c r="F602" s="27"/>
      <c r="G602" s="40"/>
      <c r="H602" s="20"/>
      <c r="I602" s="18"/>
      <c r="J602" s="18"/>
      <c r="K602" s="44"/>
      <c r="L602" s="11"/>
      <c r="M602" s="11"/>
      <c r="N602" s="11"/>
      <c r="O602" s="11"/>
      <c r="P602" s="11"/>
      <c r="Q602" s="72"/>
      <c r="R602" s="72"/>
      <c r="S602" s="49"/>
    </row>
    <row r="603" spans="2:19" s="9" customFormat="1" x14ac:dyDescent="0.2">
      <c r="B603" s="10"/>
      <c r="C603" s="11"/>
      <c r="D603" s="25"/>
      <c r="E603" s="47"/>
      <c r="F603" s="27"/>
      <c r="G603" s="40"/>
      <c r="H603" s="20"/>
      <c r="I603" s="18"/>
      <c r="J603" s="18"/>
      <c r="K603" s="44"/>
      <c r="L603" s="11"/>
      <c r="M603" s="11"/>
      <c r="N603" s="11"/>
      <c r="O603" s="11"/>
      <c r="P603" s="11"/>
      <c r="Q603" s="72"/>
      <c r="R603" s="72"/>
      <c r="S603" s="49"/>
    </row>
    <row r="604" spans="2:19" s="9" customFormat="1" x14ac:dyDescent="0.2">
      <c r="B604" s="10"/>
      <c r="C604" s="11"/>
      <c r="D604" s="25"/>
      <c r="E604" s="47"/>
      <c r="F604" s="27"/>
      <c r="G604" s="40"/>
      <c r="H604" s="20"/>
      <c r="I604" s="18"/>
      <c r="J604" s="18"/>
      <c r="K604" s="44"/>
      <c r="L604" s="11"/>
      <c r="M604" s="11"/>
      <c r="N604" s="11"/>
      <c r="O604" s="11"/>
      <c r="P604" s="11"/>
      <c r="Q604" s="72"/>
      <c r="R604" s="72"/>
      <c r="S604" s="49"/>
    </row>
    <row r="605" spans="2:19" s="9" customFormat="1" x14ac:dyDescent="0.2">
      <c r="B605" s="10"/>
      <c r="C605" s="11"/>
      <c r="D605" s="25"/>
      <c r="E605" s="47"/>
      <c r="F605" s="27"/>
      <c r="G605" s="40"/>
      <c r="H605" s="20"/>
      <c r="I605" s="18"/>
      <c r="J605" s="18"/>
      <c r="K605" s="44"/>
      <c r="L605" s="11"/>
      <c r="M605" s="11"/>
      <c r="N605" s="11"/>
      <c r="O605" s="11"/>
      <c r="P605" s="11"/>
      <c r="Q605" s="72"/>
      <c r="R605" s="72"/>
      <c r="S605" s="49"/>
    </row>
    <row r="606" spans="2:19" s="9" customFormat="1" x14ac:dyDescent="0.2">
      <c r="B606" s="10"/>
      <c r="C606" s="11"/>
      <c r="D606" s="25"/>
      <c r="E606" s="47"/>
      <c r="F606" s="27"/>
      <c r="G606" s="40"/>
      <c r="H606" s="20"/>
      <c r="I606" s="18"/>
      <c r="J606" s="18"/>
      <c r="K606" s="44"/>
      <c r="L606" s="11"/>
      <c r="M606" s="11"/>
      <c r="N606" s="11"/>
      <c r="O606" s="11"/>
      <c r="P606" s="11"/>
      <c r="Q606" s="72"/>
      <c r="R606" s="72"/>
      <c r="S606" s="49"/>
    </row>
    <row r="607" spans="2:19" s="9" customFormat="1" x14ac:dyDescent="0.2">
      <c r="B607" s="10"/>
      <c r="C607" s="11"/>
      <c r="D607" s="25"/>
      <c r="E607" s="47"/>
      <c r="F607" s="27"/>
      <c r="G607" s="40"/>
      <c r="H607" s="20"/>
      <c r="I607" s="18"/>
      <c r="J607" s="18"/>
      <c r="K607" s="44"/>
      <c r="L607" s="11"/>
      <c r="M607" s="11"/>
      <c r="N607" s="11"/>
      <c r="O607" s="11"/>
      <c r="P607" s="11"/>
      <c r="Q607" s="72"/>
      <c r="R607" s="72"/>
      <c r="S607" s="49"/>
    </row>
    <row r="608" spans="2:19" s="9" customFormat="1" x14ac:dyDescent="0.2">
      <c r="B608" s="10"/>
      <c r="C608" s="11"/>
      <c r="D608" s="25"/>
      <c r="E608" s="47"/>
      <c r="F608" s="27"/>
      <c r="G608" s="40"/>
      <c r="H608" s="20"/>
      <c r="I608" s="18"/>
      <c r="J608" s="18"/>
      <c r="K608" s="44"/>
      <c r="L608" s="11"/>
      <c r="M608" s="11"/>
      <c r="N608" s="11"/>
      <c r="O608" s="11"/>
      <c r="P608" s="11"/>
      <c r="Q608" s="72"/>
      <c r="R608" s="72"/>
      <c r="S608" s="49"/>
    </row>
    <row r="609" spans="2:19" s="9" customFormat="1" x14ac:dyDescent="0.2">
      <c r="B609" s="10"/>
      <c r="C609" s="11"/>
      <c r="D609" s="25"/>
      <c r="E609" s="47"/>
      <c r="F609" s="27"/>
      <c r="G609" s="40"/>
      <c r="H609" s="20"/>
      <c r="I609" s="18"/>
      <c r="J609" s="18"/>
      <c r="K609" s="44"/>
      <c r="L609" s="11"/>
      <c r="M609" s="11"/>
      <c r="N609" s="11"/>
      <c r="O609" s="11"/>
      <c r="P609" s="11"/>
      <c r="Q609" s="72"/>
      <c r="R609" s="72"/>
      <c r="S609" s="49"/>
    </row>
    <row r="610" spans="2:19" s="9" customFormat="1" x14ac:dyDescent="0.2">
      <c r="B610" s="10"/>
      <c r="C610" s="11"/>
      <c r="D610" s="25"/>
      <c r="E610" s="47"/>
      <c r="F610" s="27"/>
      <c r="G610" s="40"/>
      <c r="H610" s="20"/>
      <c r="I610" s="18"/>
      <c r="J610" s="18"/>
      <c r="K610" s="44"/>
      <c r="L610" s="11"/>
      <c r="M610" s="11"/>
      <c r="N610" s="11"/>
      <c r="O610" s="11"/>
      <c r="P610" s="11"/>
      <c r="Q610" s="72"/>
      <c r="R610" s="72"/>
      <c r="S610" s="49"/>
    </row>
    <row r="611" spans="2:19" s="9" customFormat="1" x14ac:dyDescent="0.2">
      <c r="B611" s="10"/>
      <c r="C611" s="11"/>
      <c r="D611" s="25"/>
      <c r="E611" s="47"/>
      <c r="F611" s="27"/>
      <c r="G611" s="40"/>
      <c r="H611" s="20"/>
      <c r="I611" s="18"/>
      <c r="J611" s="18"/>
      <c r="K611" s="44"/>
      <c r="L611" s="11"/>
      <c r="M611" s="11"/>
      <c r="N611" s="11"/>
      <c r="O611" s="11"/>
      <c r="P611" s="11"/>
      <c r="Q611" s="72"/>
      <c r="R611" s="72"/>
      <c r="S611" s="49"/>
    </row>
    <row r="612" spans="2:19" s="9" customFormat="1" x14ac:dyDescent="0.2">
      <c r="B612" s="10"/>
      <c r="C612" s="11"/>
      <c r="D612" s="25"/>
      <c r="E612" s="47"/>
      <c r="F612" s="27"/>
      <c r="G612" s="40"/>
      <c r="H612" s="20"/>
      <c r="I612" s="18"/>
      <c r="J612" s="18"/>
      <c r="K612" s="44"/>
      <c r="L612" s="11"/>
      <c r="M612" s="11"/>
      <c r="N612" s="11"/>
      <c r="O612" s="11"/>
      <c r="P612" s="11"/>
      <c r="Q612" s="72"/>
      <c r="R612" s="72"/>
      <c r="S612" s="49"/>
    </row>
    <row r="613" spans="2:19" s="9" customFormat="1" x14ac:dyDescent="0.2">
      <c r="B613" s="10"/>
      <c r="C613" s="11"/>
      <c r="D613" s="25"/>
      <c r="E613" s="47"/>
      <c r="F613" s="27"/>
      <c r="G613" s="40"/>
      <c r="H613" s="20"/>
      <c r="I613" s="18"/>
      <c r="J613" s="18"/>
      <c r="K613" s="44"/>
      <c r="L613" s="11"/>
      <c r="M613" s="11"/>
      <c r="N613" s="11"/>
      <c r="O613" s="11"/>
      <c r="P613" s="11"/>
      <c r="Q613" s="72"/>
      <c r="R613" s="72"/>
      <c r="S613" s="49"/>
    </row>
    <row r="614" spans="2:19" s="9" customFormat="1" x14ac:dyDescent="0.2">
      <c r="B614" s="10"/>
      <c r="C614" s="11"/>
      <c r="D614" s="25"/>
      <c r="E614" s="47"/>
      <c r="F614" s="27"/>
      <c r="G614" s="40"/>
      <c r="H614" s="20"/>
      <c r="I614" s="18"/>
      <c r="J614" s="18"/>
      <c r="K614" s="44"/>
      <c r="L614" s="11"/>
      <c r="M614" s="11"/>
      <c r="N614" s="11"/>
      <c r="O614" s="11"/>
      <c r="P614" s="11"/>
      <c r="Q614" s="72"/>
      <c r="R614" s="72"/>
      <c r="S614" s="49"/>
    </row>
    <row r="615" spans="2:19" s="9" customFormat="1" x14ac:dyDescent="0.2">
      <c r="B615" s="10"/>
      <c r="C615" s="11"/>
      <c r="D615" s="25"/>
      <c r="E615" s="47"/>
      <c r="F615" s="27"/>
      <c r="G615" s="40"/>
      <c r="H615" s="20"/>
      <c r="I615" s="18"/>
      <c r="J615" s="18"/>
      <c r="K615" s="44"/>
      <c r="L615" s="11"/>
      <c r="M615" s="11"/>
      <c r="N615" s="11"/>
      <c r="O615" s="11"/>
      <c r="P615" s="11"/>
      <c r="Q615" s="72"/>
      <c r="R615" s="72"/>
      <c r="S615" s="49"/>
    </row>
    <row r="616" spans="2:19" s="9" customFormat="1" x14ac:dyDescent="0.2">
      <c r="B616" s="10"/>
      <c r="C616" s="11"/>
      <c r="D616" s="25"/>
      <c r="E616" s="47"/>
      <c r="F616" s="27"/>
      <c r="G616" s="40"/>
      <c r="H616" s="20"/>
      <c r="I616" s="18"/>
      <c r="J616" s="18"/>
      <c r="K616" s="44"/>
      <c r="L616" s="11"/>
      <c r="M616" s="11"/>
      <c r="N616" s="11"/>
      <c r="O616" s="11"/>
      <c r="P616" s="11"/>
      <c r="Q616" s="72"/>
      <c r="R616" s="72"/>
      <c r="S616" s="49"/>
    </row>
    <row r="617" spans="2:19" s="9" customFormat="1" x14ac:dyDescent="0.2">
      <c r="B617" s="10"/>
      <c r="C617" s="11"/>
      <c r="D617" s="25"/>
      <c r="E617" s="47"/>
      <c r="F617" s="27"/>
      <c r="G617" s="40"/>
      <c r="H617" s="20"/>
      <c r="I617" s="18"/>
      <c r="J617" s="18"/>
      <c r="K617" s="44"/>
      <c r="L617" s="11"/>
      <c r="M617" s="11"/>
      <c r="N617" s="11"/>
      <c r="O617" s="11"/>
      <c r="P617" s="11"/>
      <c r="Q617" s="72"/>
      <c r="R617" s="72"/>
      <c r="S617" s="49"/>
    </row>
    <row r="618" spans="2:19" s="9" customFormat="1" x14ac:dyDescent="0.2">
      <c r="B618" s="10"/>
      <c r="C618" s="11"/>
      <c r="D618" s="25"/>
      <c r="E618" s="47"/>
      <c r="F618" s="27"/>
      <c r="G618" s="40"/>
      <c r="H618" s="20"/>
      <c r="I618" s="18"/>
      <c r="J618" s="18"/>
      <c r="K618" s="44"/>
      <c r="L618" s="11"/>
      <c r="M618" s="11"/>
      <c r="N618" s="11"/>
      <c r="O618" s="11"/>
      <c r="P618" s="11"/>
      <c r="Q618" s="72"/>
      <c r="R618" s="72"/>
      <c r="S618" s="49"/>
    </row>
    <row r="619" spans="2:19" s="9" customFormat="1" x14ac:dyDescent="0.2">
      <c r="B619" s="10"/>
      <c r="C619" s="11"/>
      <c r="D619" s="25"/>
      <c r="E619" s="47"/>
      <c r="F619" s="27"/>
      <c r="G619" s="40"/>
      <c r="H619" s="20"/>
      <c r="I619" s="18"/>
      <c r="J619" s="18"/>
      <c r="K619" s="44"/>
      <c r="L619" s="11"/>
      <c r="M619" s="11"/>
      <c r="N619" s="11"/>
      <c r="O619" s="11"/>
      <c r="P619" s="11"/>
      <c r="Q619" s="72"/>
      <c r="R619" s="72"/>
      <c r="S619" s="49"/>
    </row>
    <row r="620" spans="2:19" s="9" customFormat="1" x14ac:dyDescent="0.2">
      <c r="B620" s="10"/>
      <c r="C620" s="11"/>
      <c r="D620" s="25"/>
      <c r="E620" s="47"/>
      <c r="F620" s="27"/>
      <c r="G620" s="40"/>
      <c r="H620" s="20"/>
      <c r="I620" s="18"/>
      <c r="J620" s="18"/>
      <c r="K620" s="44"/>
      <c r="L620" s="11"/>
      <c r="M620" s="11"/>
      <c r="N620" s="11"/>
      <c r="O620" s="11"/>
      <c r="P620" s="11"/>
      <c r="Q620" s="72"/>
      <c r="R620" s="72"/>
      <c r="S620" s="49"/>
    </row>
    <row r="621" spans="2:19" s="9" customFormat="1" x14ac:dyDescent="0.2">
      <c r="B621" s="10"/>
      <c r="C621" s="11"/>
      <c r="D621" s="25"/>
      <c r="E621" s="47"/>
      <c r="F621" s="27"/>
      <c r="G621" s="40"/>
      <c r="H621" s="20"/>
      <c r="I621" s="18"/>
      <c r="J621" s="18"/>
      <c r="K621" s="44"/>
      <c r="L621" s="11"/>
      <c r="M621" s="11"/>
      <c r="N621" s="11"/>
      <c r="O621" s="11"/>
      <c r="P621" s="11"/>
      <c r="Q621" s="72"/>
      <c r="R621" s="72"/>
      <c r="S621" s="49"/>
    </row>
    <row r="622" spans="2:19" s="9" customFormat="1" x14ac:dyDescent="0.2">
      <c r="B622" s="10"/>
      <c r="C622" s="11"/>
      <c r="D622" s="25"/>
      <c r="E622" s="47"/>
      <c r="F622" s="27"/>
      <c r="G622" s="40"/>
      <c r="H622" s="20"/>
      <c r="I622" s="18"/>
      <c r="J622" s="18"/>
      <c r="K622" s="44"/>
      <c r="L622" s="11"/>
      <c r="M622" s="11"/>
      <c r="N622" s="11"/>
      <c r="O622" s="11"/>
      <c r="P622" s="11"/>
      <c r="Q622" s="72"/>
      <c r="R622" s="72"/>
      <c r="S622" s="49"/>
    </row>
    <row r="623" spans="2:19" s="9" customFormat="1" x14ac:dyDescent="0.2">
      <c r="B623" s="10"/>
      <c r="C623" s="11"/>
      <c r="D623" s="25"/>
      <c r="E623" s="47"/>
      <c r="F623" s="27"/>
      <c r="G623" s="40"/>
      <c r="H623" s="20"/>
      <c r="I623" s="18"/>
      <c r="J623" s="18"/>
      <c r="K623" s="44"/>
      <c r="L623" s="11"/>
      <c r="M623" s="11"/>
      <c r="N623" s="11"/>
      <c r="O623" s="11"/>
      <c r="P623" s="11"/>
      <c r="Q623" s="72"/>
      <c r="R623" s="72"/>
      <c r="S623" s="49"/>
    </row>
    <row r="624" spans="2:19" s="9" customFormat="1" x14ac:dyDescent="0.2">
      <c r="B624" s="10"/>
      <c r="C624" s="11"/>
      <c r="D624" s="25"/>
      <c r="E624" s="47"/>
      <c r="F624" s="27"/>
      <c r="G624" s="40"/>
      <c r="H624" s="20"/>
      <c r="I624" s="18"/>
      <c r="J624" s="18"/>
      <c r="K624" s="44"/>
      <c r="L624" s="11"/>
      <c r="M624" s="11"/>
      <c r="N624" s="11"/>
      <c r="O624" s="11"/>
      <c r="P624" s="11"/>
      <c r="Q624" s="72"/>
      <c r="R624" s="72"/>
      <c r="S624" s="49"/>
    </row>
    <row r="625" spans="2:19" s="9" customFormat="1" x14ac:dyDescent="0.2">
      <c r="B625" s="10"/>
      <c r="C625" s="11"/>
      <c r="D625" s="25"/>
      <c r="E625" s="47"/>
      <c r="F625" s="27"/>
      <c r="G625" s="40"/>
      <c r="H625" s="20"/>
      <c r="I625" s="18"/>
      <c r="J625" s="18"/>
      <c r="K625" s="44"/>
      <c r="L625" s="11"/>
      <c r="M625" s="11"/>
      <c r="N625" s="11"/>
      <c r="O625" s="11"/>
      <c r="P625" s="11"/>
      <c r="Q625" s="72"/>
      <c r="R625" s="72"/>
      <c r="S625" s="49"/>
    </row>
    <row r="626" spans="2:19" s="9" customFormat="1" x14ac:dyDescent="0.2">
      <c r="B626" s="10"/>
      <c r="C626" s="11"/>
      <c r="D626" s="25"/>
      <c r="E626" s="47"/>
      <c r="F626" s="27"/>
      <c r="G626" s="40"/>
      <c r="H626" s="20"/>
      <c r="I626" s="18"/>
      <c r="J626" s="18"/>
      <c r="K626" s="44"/>
      <c r="L626" s="11"/>
      <c r="M626" s="11"/>
      <c r="N626" s="11"/>
      <c r="O626" s="11"/>
      <c r="P626" s="11"/>
      <c r="Q626" s="72"/>
      <c r="R626" s="72"/>
      <c r="S626" s="49"/>
    </row>
    <row r="627" spans="2:19" s="9" customFormat="1" x14ac:dyDescent="0.2">
      <c r="B627" s="10"/>
      <c r="C627" s="11"/>
      <c r="D627" s="25"/>
      <c r="E627" s="47"/>
      <c r="F627" s="27"/>
      <c r="G627" s="40"/>
      <c r="H627" s="20"/>
      <c r="I627" s="18"/>
      <c r="J627" s="18"/>
      <c r="K627" s="44"/>
      <c r="L627" s="11"/>
      <c r="M627" s="11"/>
      <c r="N627" s="11"/>
      <c r="O627" s="11"/>
      <c r="P627" s="11"/>
      <c r="Q627" s="72"/>
      <c r="R627" s="72"/>
      <c r="S627" s="49"/>
    </row>
    <row r="628" spans="2:19" s="9" customFormat="1" x14ac:dyDescent="0.2">
      <c r="B628" s="10"/>
      <c r="C628" s="11"/>
      <c r="D628" s="25"/>
      <c r="E628" s="47"/>
      <c r="F628" s="27"/>
      <c r="G628" s="40"/>
      <c r="H628" s="20"/>
      <c r="I628" s="18"/>
      <c r="J628" s="18"/>
      <c r="K628" s="44"/>
      <c r="L628" s="11"/>
      <c r="M628" s="11"/>
      <c r="N628" s="11"/>
      <c r="O628" s="11"/>
      <c r="P628" s="11"/>
      <c r="Q628" s="72"/>
      <c r="R628" s="72"/>
      <c r="S628" s="49"/>
    </row>
    <row r="629" spans="2:19" s="9" customFormat="1" x14ac:dyDescent="0.2">
      <c r="B629" s="10"/>
      <c r="C629" s="11"/>
      <c r="D629" s="25"/>
      <c r="E629" s="47"/>
      <c r="F629" s="27"/>
      <c r="G629" s="40"/>
      <c r="H629" s="20"/>
      <c r="I629" s="18"/>
      <c r="J629" s="18"/>
      <c r="K629" s="44"/>
      <c r="L629" s="11"/>
      <c r="M629" s="11"/>
      <c r="N629" s="11"/>
      <c r="O629" s="11"/>
      <c r="P629" s="11"/>
      <c r="Q629" s="72"/>
      <c r="R629" s="72"/>
      <c r="S629" s="49"/>
    </row>
    <row r="630" spans="2:19" s="9" customFormat="1" x14ac:dyDescent="0.2">
      <c r="B630" s="10"/>
      <c r="C630" s="11"/>
      <c r="D630" s="25"/>
      <c r="E630" s="47"/>
      <c r="F630" s="27"/>
      <c r="G630" s="40"/>
      <c r="H630" s="20"/>
      <c r="I630" s="18"/>
      <c r="J630" s="18"/>
      <c r="K630" s="44"/>
      <c r="L630" s="11"/>
      <c r="M630" s="11"/>
      <c r="N630" s="11"/>
      <c r="O630" s="11"/>
      <c r="P630" s="11"/>
      <c r="Q630" s="72"/>
      <c r="R630" s="72"/>
      <c r="S630" s="49"/>
    </row>
    <row r="631" spans="2:19" s="9" customFormat="1" x14ac:dyDescent="0.2">
      <c r="B631" s="10"/>
      <c r="C631" s="11"/>
      <c r="D631" s="25"/>
      <c r="E631" s="47"/>
      <c r="F631" s="27"/>
      <c r="G631" s="40"/>
      <c r="H631" s="20"/>
      <c r="I631" s="18"/>
      <c r="J631" s="18"/>
      <c r="K631" s="44"/>
      <c r="L631" s="11"/>
      <c r="M631" s="11"/>
      <c r="N631" s="11"/>
      <c r="O631" s="11"/>
      <c r="P631" s="11"/>
      <c r="Q631" s="72"/>
      <c r="R631" s="72"/>
      <c r="S631" s="49"/>
    </row>
    <row r="632" spans="2:19" s="9" customFormat="1" x14ac:dyDescent="0.2">
      <c r="B632" s="10"/>
      <c r="C632" s="11"/>
      <c r="D632" s="25"/>
      <c r="E632" s="47"/>
      <c r="F632" s="27"/>
      <c r="G632" s="40"/>
      <c r="H632" s="20"/>
      <c r="I632" s="18"/>
      <c r="J632" s="18"/>
      <c r="K632" s="44"/>
      <c r="L632" s="11"/>
      <c r="M632" s="11"/>
      <c r="N632" s="11"/>
      <c r="O632" s="11"/>
      <c r="P632" s="11"/>
      <c r="Q632" s="72"/>
      <c r="R632" s="72"/>
      <c r="S632" s="49"/>
    </row>
    <row r="633" spans="2:19" s="9" customFormat="1" x14ac:dyDescent="0.2">
      <c r="B633" s="10"/>
      <c r="C633" s="11"/>
      <c r="D633" s="25"/>
      <c r="E633" s="47"/>
      <c r="F633" s="27"/>
      <c r="G633" s="40"/>
      <c r="H633" s="20"/>
      <c r="I633" s="18"/>
      <c r="J633" s="18"/>
      <c r="K633" s="44"/>
      <c r="L633" s="11"/>
      <c r="M633" s="11"/>
      <c r="N633" s="11"/>
      <c r="O633" s="11"/>
      <c r="P633" s="11"/>
      <c r="Q633" s="72"/>
      <c r="R633" s="72"/>
      <c r="S633" s="49"/>
    </row>
    <row r="634" spans="2:19" s="9" customFormat="1" x14ac:dyDescent="0.2">
      <c r="B634" s="10"/>
      <c r="C634" s="11"/>
      <c r="D634" s="25"/>
      <c r="E634" s="47"/>
      <c r="F634" s="27"/>
      <c r="G634" s="40"/>
      <c r="H634" s="20"/>
      <c r="I634" s="18"/>
      <c r="J634" s="18"/>
      <c r="K634" s="44"/>
      <c r="L634" s="11"/>
      <c r="M634" s="11"/>
      <c r="N634" s="11"/>
      <c r="O634" s="11"/>
      <c r="P634" s="11"/>
      <c r="Q634" s="72"/>
      <c r="R634" s="72"/>
      <c r="S634" s="49"/>
    </row>
    <row r="635" spans="2:19" s="9" customFormat="1" x14ac:dyDescent="0.2">
      <c r="B635" s="10"/>
      <c r="C635" s="11"/>
      <c r="D635" s="25"/>
      <c r="E635" s="47"/>
      <c r="F635" s="27"/>
      <c r="G635" s="40"/>
      <c r="H635" s="20"/>
      <c r="I635" s="18"/>
      <c r="J635" s="18"/>
      <c r="K635" s="44"/>
      <c r="L635" s="11"/>
      <c r="M635" s="11"/>
      <c r="N635" s="11"/>
      <c r="O635" s="11"/>
      <c r="P635" s="11"/>
      <c r="Q635" s="72"/>
      <c r="R635" s="72"/>
      <c r="S635" s="49"/>
    </row>
    <row r="636" spans="2:19" s="9" customFormat="1" x14ac:dyDescent="0.2">
      <c r="B636" s="10"/>
      <c r="C636" s="11"/>
      <c r="D636" s="25"/>
      <c r="E636" s="47"/>
      <c r="F636" s="27"/>
      <c r="G636" s="40"/>
      <c r="H636" s="20"/>
      <c r="I636" s="18"/>
      <c r="J636" s="18"/>
      <c r="K636" s="44"/>
      <c r="L636" s="11"/>
      <c r="M636" s="11"/>
      <c r="N636" s="11"/>
      <c r="O636" s="11"/>
      <c r="P636" s="11"/>
      <c r="Q636" s="72"/>
      <c r="R636" s="72"/>
      <c r="S636" s="49"/>
    </row>
    <row r="637" spans="2:19" s="9" customFormat="1" x14ac:dyDescent="0.2">
      <c r="B637" s="10"/>
      <c r="C637" s="11"/>
      <c r="D637" s="25"/>
      <c r="E637" s="47"/>
      <c r="F637" s="27"/>
      <c r="G637" s="40"/>
      <c r="H637" s="20"/>
      <c r="I637" s="18"/>
      <c r="J637" s="18"/>
      <c r="K637" s="44"/>
      <c r="L637" s="11"/>
      <c r="M637" s="11"/>
      <c r="N637" s="11"/>
      <c r="O637" s="11"/>
      <c r="P637" s="11"/>
      <c r="Q637" s="72"/>
      <c r="R637" s="72"/>
      <c r="S637" s="49"/>
    </row>
    <row r="638" spans="2:19" s="9" customFormat="1" x14ac:dyDescent="0.2">
      <c r="B638" s="10"/>
      <c r="C638" s="11"/>
      <c r="D638" s="25"/>
      <c r="E638" s="47"/>
      <c r="F638" s="27"/>
      <c r="G638" s="40"/>
      <c r="H638" s="20"/>
      <c r="I638" s="18"/>
      <c r="J638" s="18"/>
      <c r="K638" s="44"/>
      <c r="L638" s="11"/>
      <c r="M638" s="11"/>
      <c r="N638" s="11"/>
      <c r="O638" s="11"/>
      <c r="P638" s="11"/>
      <c r="Q638" s="72"/>
      <c r="R638" s="72"/>
      <c r="S638" s="49"/>
    </row>
    <row r="639" spans="2:19" s="9" customFormat="1" x14ac:dyDescent="0.2">
      <c r="B639" s="10"/>
      <c r="C639" s="11"/>
      <c r="D639" s="25"/>
      <c r="E639" s="47"/>
      <c r="F639" s="27"/>
      <c r="G639" s="40"/>
      <c r="H639" s="20"/>
      <c r="I639" s="18"/>
      <c r="J639" s="18"/>
      <c r="K639" s="44"/>
      <c r="L639" s="11"/>
      <c r="M639" s="11"/>
      <c r="N639" s="11"/>
      <c r="O639" s="11"/>
      <c r="P639" s="11"/>
      <c r="Q639" s="72"/>
      <c r="R639" s="72"/>
      <c r="S639" s="49"/>
    </row>
    <row r="640" spans="2:19" s="9" customFormat="1" x14ac:dyDescent="0.2">
      <c r="B640" s="10"/>
      <c r="C640" s="11"/>
      <c r="D640" s="25"/>
      <c r="E640" s="47"/>
      <c r="F640" s="27"/>
      <c r="G640" s="40"/>
      <c r="H640" s="20"/>
      <c r="I640" s="18"/>
      <c r="J640" s="18"/>
      <c r="K640" s="44"/>
      <c r="L640" s="11"/>
      <c r="M640" s="11"/>
      <c r="N640" s="11"/>
      <c r="O640" s="11"/>
      <c r="P640" s="11"/>
      <c r="Q640" s="72"/>
      <c r="R640" s="72"/>
      <c r="S640" s="49"/>
    </row>
    <row r="641" spans="2:19" s="9" customFormat="1" x14ac:dyDescent="0.2">
      <c r="B641" s="10"/>
      <c r="C641" s="11"/>
      <c r="D641" s="25"/>
      <c r="E641" s="47"/>
      <c r="F641" s="27"/>
      <c r="G641" s="40"/>
      <c r="H641" s="20"/>
      <c r="I641" s="18"/>
      <c r="J641" s="18"/>
      <c r="K641" s="44"/>
      <c r="L641" s="11"/>
      <c r="M641" s="11"/>
      <c r="N641" s="11"/>
      <c r="O641" s="11"/>
      <c r="P641" s="11"/>
      <c r="Q641" s="72"/>
      <c r="R641" s="72"/>
      <c r="S641" s="49"/>
    </row>
    <row r="642" spans="2:19" s="9" customFormat="1" x14ac:dyDescent="0.2">
      <c r="B642" s="10"/>
      <c r="C642" s="11"/>
      <c r="D642" s="25"/>
      <c r="E642" s="47"/>
      <c r="F642" s="27"/>
      <c r="G642" s="40"/>
      <c r="H642" s="20"/>
      <c r="I642" s="18"/>
      <c r="J642" s="18"/>
      <c r="K642" s="44"/>
      <c r="L642" s="11"/>
      <c r="M642" s="11"/>
      <c r="N642" s="11"/>
      <c r="O642" s="11"/>
      <c r="P642" s="11"/>
      <c r="Q642" s="72"/>
      <c r="R642" s="72"/>
      <c r="S642" s="49"/>
    </row>
    <row r="643" spans="2:19" s="9" customFormat="1" x14ac:dyDescent="0.2">
      <c r="B643" s="10"/>
      <c r="C643" s="11"/>
      <c r="D643" s="25"/>
      <c r="E643" s="47"/>
      <c r="F643" s="27"/>
      <c r="G643" s="40"/>
      <c r="H643" s="20"/>
      <c r="I643" s="18"/>
      <c r="J643" s="18"/>
      <c r="K643" s="44"/>
      <c r="L643" s="11"/>
      <c r="M643" s="11"/>
      <c r="N643" s="11"/>
      <c r="O643" s="11"/>
      <c r="P643" s="11"/>
      <c r="Q643" s="72"/>
      <c r="R643" s="72"/>
      <c r="S643" s="49"/>
    </row>
    <row r="644" spans="2:19" s="9" customFormat="1" x14ac:dyDescent="0.2">
      <c r="B644" s="10"/>
      <c r="C644" s="11"/>
      <c r="D644" s="25"/>
      <c r="E644" s="47"/>
      <c r="F644" s="27"/>
      <c r="G644" s="40"/>
      <c r="H644" s="20"/>
      <c r="I644" s="18"/>
      <c r="J644" s="18"/>
      <c r="K644" s="44"/>
      <c r="L644" s="11"/>
      <c r="M644" s="11"/>
      <c r="N644" s="11"/>
      <c r="O644" s="11"/>
      <c r="P644" s="11"/>
      <c r="Q644" s="72"/>
      <c r="R644" s="72"/>
      <c r="S644" s="49"/>
    </row>
    <row r="645" spans="2:19" s="9" customFormat="1" x14ac:dyDescent="0.2">
      <c r="B645" s="10"/>
      <c r="C645" s="11"/>
      <c r="D645" s="25"/>
      <c r="E645" s="47"/>
      <c r="F645" s="27"/>
      <c r="G645" s="40"/>
      <c r="H645" s="20"/>
      <c r="I645" s="18"/>
      <c r="J645" s="18"/>
      <c r="K645" s="44"/>
      <c r="L645" s="11"/>
      <c r="M645" s="11"/>
      <c r="N645" s="11"/>
      <c r="O645" s="11"/>
      <c r="P645" s="11"/>
      <c r="Q645" s="72"/>
      <c r="R645" s="72"/>
      <c r="S645" s="49"/>
    </row>
    <row r="646" spans="2:19" s="9" customFormat="1" x14ac:dyDescent="0.2">
      <c r="B646" s="10"/>
      <c r="C646" s="11"/>
      <c r="D646" s="25"/>
      <c r="E646" s="47"/>
      <c r="F646" s="27"/>
      <c r="G646" s="40"/>
      <c r="H646" s="20"/>
      <c r="I646" s="18"/>
      <c r="J646" s="18"/>
      <c r="K646" s="44"/>
      <c r="L646" s="11"/>
      <c r="M646" s="11"/>
      <c r="N646" s="11"/>
      <c r="O646" s="11"/>
      <c r="P646" s="11"/>
      <c r="Q646" s="72"/>
      <c r="R646" s="72"/>
      <c r="S646" s="49"/>
    </row>
    <row r="647" spans="2:19" s="9" customFormat="1" x14ac:dyDescent="0.2">
      <c r="B647" s="10"/>
      <c r="C647" s="11"/>
      <c r="D647" s="25"/>
      <c r="E647" s="47"/>
      <c r="F647" s="27"/>
      <c r="G647" s="40"/>
      <c r="H647" s="20"/>
      <c r="I647" s="18"/>
      <c r="J647" s="18"/>
      <c r="K647" s="44"/>
      <c r="L647" s="11"/>
      <c r="M647" s="11"/>
      <c r="N647" s="11"/>
      <c r="O647" s="11"/>
      <c r="P647" s="11"/>
      <c r="Q647" s="72"/>
      <c r="R647" s="72"/>
      <c r="S647" s="49"/>
    </row>
    <row r="648" spans="2:19" s="9" customFormat="1" x14ac:dyDescent="0.2">
      <c r="B648" s="10"/>
      <c r="C648" s="11"/>
      <c r="D648" s="25"/>
      <c r="E648" s="47"/>
      <c r="F648" s="27"/>
      <c r="G648" s="40"/>
      <c r="H648" s="20"/>
      <c r="I648" s="18"/>
      <c r="J648" s="18"/>
      <c r="K648" s="44"/>
      <c r="L648" s="11"/>
      <c r="M648" s="11"/>
      <c r="N648" s="11"/>
      <c r="O648" s="11"/>
      <c r="P648" s="11"/>
      <c r="Q648" s="72"/>
      <c r="R648" s="72"/>
      <c r="S648" s="49"/>
    </row>
    <row r="649" spans="2:19" s="9" customFormat="1" x14ac:dyDescent="0.2">
      <c r="B649" s="10"/>
      <c r="C649" s="11"/>
      <c r="D649" s="25"/>
      <c r="E649" s="47"/>
      <c r="F649" s="27"/>
      <c r="G649" s="40"/>
      <c r="H649" s="20"/>
      <c r="I649" s="18"/>
      <c r="J649" s="18"/>
      <c r="K649" s="44"/>
      <c r="L649" s="11"/>
      <c r="M649" s="11"/>
      <c r="N649" s="11"/>
      <c r="O649" s="11"/>
      <c r="P649" s="11"/>
      <c r="Q649" s="72"/>
      <c r="R649" s="72"/>
      <c r="S649" s="49"/>
    </row>
    <row r="650" spans="2:19" s="9" customFormat="1" x14ac:dyDescent="0.2">
      <c r="B650" s="10"/>
      <c r="C650" s="11"/>
      <c r="D650" s="25"/>
      <c r="E650" s="47"/>
      <c r="F650" s="27"/>
      <c r="G650" s="40"/>
      <c r="H650" s="20"/>
      <c r="I650" s="18"/>
      <c r="J650" s="18"/>
      <c r="K650" s="44"/>
      <c r="L650" s="11"/>
      <c r="M650" s="11"/>
      <c r="N650" s="11"/>
      <c r="O650" s="11"/>
      <c r="P650" s="11"/>
      <c r="Q650" s="72"/>
      <c r="R650" s="72"/>
      <c r="S650" s="49"/>
    </row>
    <row r="651" spans="2:19" s="9" customFormat="1" x14ac:dyDescent="0.2">
      <c r="B651" s="10"/>
      <c r="C651" s="11"/>
      <c r="D651" s="25"/>
      <c r="E651" s="47"/>
      <c r="F651" s="27"/>
      <c r="G651" s="40"/>
      <c r="H651" s="20"/>
      <c r="I651" s="18"/>
      <c r="J651" s="18"/>
      <c r="K651" s="44"/>
      <c r="L651" s="11"/>
      <c r="M651" s="11"/>
      <c r="N651" s="11"/>
      <c r="O651" s="11"/>
      <c r="P651" s="11"/>
      <c r="Q651" s="72"/>
      <c r="R651" s="72"/>
      <c r="S651" s="49"/>
    </row>
    <row r="652" spans="2:19" s="9" customFormat="1" x14ac:dyDescent="0.2">
      <c r="B652" s="10"/>
      <c r="C652" s="11"/>
      <c r="D652" s="25"/>
      <c r="E652" s="47"/>
      <c r="F652" s="27"/>
      <c r="G652" s="40"/>
      <c r="H652" s="20"/>
      <c r="I652" s="18"/>
      <c r="J652" s="18"/>
      <c r="K652" s="44"/>
      <c r="L652" s="11"/>
      <c r="M652" s="11"/>
      <c r="N652" s="11"/>
      <c r="O652" s="11"/>
      <c r="P652" s="11"/>
      <c r="Q652" s="72"/>
      <c r="R652" s="72"/>
      <c r="S652" s="49"/>
    </row>
    <row r="653" spans="2:19" s="9" customFormat="1" x14ac:dyDescent="0.2">
      <c r="B653" s="10"/>
      <c r="C653" s="11"/>
      <c r="D653" s="25"/>
      <c r="E653" s="47"/>
      <c r="F653" s="27"/>
      <c r="G653" s="40"/>
      <c r="H653" s="20"/>
      <c r="I653" s="18"/>
      <c r="J653" s="18"/>
      <c r="K653" s="44"/>
      <c r="L653" s="11"/>
      <c r="M653" s="11"/>
      <c r="N653" s="11"/>
      <c r="O653" s="11"/>
      <c r="P653" s="11"/>
      <c r="Q653" s="72"/>
      <c r="R653" s="72"/>
      <c r="S653" s="49"/>
    </row>
    <row r="654" spans="2:19" s="9" customFormat="1" x14ac:dyDescent="0.2">
      <c r="B654" s="10"/>
      <c r="C654" s="11"/>
      <c r="D654" s="25"/>
      <c r="E654" s="47"/>
      <c r="F654" s="27"/>
      <c r="G654" s="40"/>
      <c r="H654" s="20"/>
      <c r="I654" s="18"/>
      <c r="J654" s="18"/>
      <c r="K654" s="44"/>
      <c r="L654" s="11"/>
      <c r="M654" s="11"/>
      <c r="N654" s="11"/>
      <c r="O654" s="11"/>
      <c r="P654" s="11"/>
      <c r="Q654" s="72"/>
      <c r="R654" s="72"/>
      <c r="S654" s="49"/>
    </row>
    <row r="655" spans="2:19" s="9" customFormat="1" x14ac:dyDescent="0.2">
      <c r="B655" s="10"/>
      <c r="C655" s="11"/>
      <c r="D655" s="25"/>
      <c r="E655" s="47"/>
      <c r="F655" s="27"/>
      <c r="G655" s="40"/>
      <c r="H655" s="20"/>
      <c r="I655" s="18"/>
      <c r="J655" s="18"/>
      <c r="K655" s="44"/>
      <c r="L655" s="11"/>
      <c r="M655" s="11"/>
      <c r="N655" s="11"/>
      <c r="O655" s="11"/>
      <c r="P655" s="11"/>
      <c r="Q655" s="72"/>
      <c r="R655" s="72"/>
      <c r="S655" s="49"/>
    </row>
    <row r="656" spans="2:19" s="9" customFormat="1" x14ac:dyDescent="0.2">
      <c r="B656" s="10"/>
      <c r="C656" s="11"/>
      <c r="D656" s="25"/>
      <c r="E656" s="47"/>
      <c r="F656" s="27"/>
      <c r="G656" s="40"/>
      <c r="H656" s="20"/>
      <c r="I656" s="18"/>
      <c r="J656" s="18"/>
      <c r="K656" s="44"/>
      <c r="L656" s="11"/>
      <c r="M656" s="11"/>
      <c r="N656" s="11"/>
      <c r="O656" s="11"/>
      <c r="P656" s="11"/>
      <c r="Q656" s="72"/>
      <c r="R656" s="72"/>
      <c r="S656" s="49"/>
    </row>
    <row r="657" spans="2:19" s="9" customFormat="1" x14ac:dyDescent="0.2">
      <c r="B657" s="10"/>
      <c r="C657" s="11"/>
      <c r="D657" s="25"/>
      <c r="E657" s="47"/>
      <c r="F657" s="27"/>
      <c r="G657" s="40"/>
      <c r="H657" s="20"/>
      <c r="I657" s="18"/>
      <c r="J657" s="18"/>
      <c r="K657" s="44"/>
      <c r="L657" s="11"/>
      <c r="M657" s="11"/>
      <c r="N657" s="11"/>
      <c r="O657" s="11"/>
      <c r="P657" s="11"/>
      <c r="Q657" s="72"/>
      <c r="R657" s="72"/>
      <c r="S657" s="49"/>
    </row>
    <row r="658" spans="2:19" s="9" customFormat="1" x14ac:dyDescent="0.2">
      <c r="B658" s="10"/>
      <c r="C658" s="11"/>
      <c r="D658" s="25"/>
      <c r="E658" s="47"/>
      <c r="F658" s="27"/>
      <c r="G658" s="40"/>
      <c r="H658" s="20"/>
      <c r="I658" s="18"/>
      <c r="J658" s="18"/>
      <c r="K658" s="44"/>
      <c r="L658" s="11"/>
      <c r="M658" s="11"/>
      <c r="N658" s="11"/>
      <c r="O658" s="11"/>
      <c r="P658" s="11"/>
      <c r="Q658" s="72"/>
      <c r="R658" s="72"/>
      <c r="S658" s="49"/>
    </row>
    <row r="659" spans="2:19" s="9" customFormat="1" x14ac:dyDescent="0.2">
      <c r="B659" s="10"/>
      <c r="C659" s="11"/>
      <c r="D659" s="25"/>
      <c r="E659" s="47"/>
      <c r="F659" s="27"/>
      <c r="G659" s="40"/>
      <c r="H659" s="20"/>
      <c r="I659" s="18"/>
      <c r="J659" s="18"/>
      <c r="K659" s="44"/>
      <c r="L659" s="11"/>
      <c r="M659" s="11"/>
      <c r="N659" s="11"/>
      <c r="O659" s="11"/>
      <c r="P659" s="11"/>
      <c r="Q659" s="72"/>
      <c r="R659" s="72"/>
      <c r="S659" s="49"/>
    </row>
    <row r="660" spans="2:19" s="9" customFormat="1" x14ac:dyDescent="0.2">
      <c r="B660" s="10"/>
      <c r="C660" s="11"/>
      <c r="D660" s="25"/>
      <c r="E660" s="47"/>
      <c r="F660" s="27"/>
      <c r="G660" s="40"/>
      <c r="H660" s="20"/>
      <c r="I660" s="18"/>
      <c r="J660" s="18"/>
      <c r="K660" s="44"/>
      <c r="L660" s="11"/>
      <c r="M660" s="11"/>
      <c r="N660" s="11"/>
      <c r="O660" s="11"/>
      <c r="P660" s="11"/>
      <c r="Q660" s="72"/>
      <c r="R660" s="72"/>
      <c r="S660" s="49"/>
    </row>
    <row r="661" spans="2:19" s="9" customFormat="1" x14ac:dyDescent="0.2">
      <c r="B661" s="10"/>
      <c r="C661" s="11"/>
      <c r="D661" s="25"/>
      <c r="E661" s="47"/>
      <c r="F661" s="27"/>
      <c r="G661" s="40"/>
      <c r="H661" s="20"/>
      <c r="I661" s="18"/>
      <c r="J661" s="18"/>
      <c r="K661" s="44"/>
      <c r="L661" s="11"/>
      <c r="M661" s="11"/>
      <c r="N661" s="11"/>
      <c r="O661" s="11"/>
      <c r="P661" s="11"/>
      <c r="Q661" s="72"/>
      <c r="R661" s="72"/>
      <c r="S661" s="49"/>
    </row>
    <row r="662" spans="2:19" s="9" customFormat="1" x14ac:dyDescent="0.2">
      <c r="B662" s="10"/>
      <c r="C662" s="11"/>
      <c r="D662" s="25"/>
      <c r="E662" s="47"/>
      <c r="F662" s="27"/>
      <c r="G662" s="40"/>
      <c r="H662" s="20"/>
      <c r="I662" s="18"/>
      <c r="J662" s="18"/>
      <c r="K662" s="44"/>
      <c r="L662" s="11"/>
      <c r="M662" s="11"/>
      <c r="N662" s="11"/>
      <c r="O662" s="11"/>
      <c r="P662" s="11"/>
      <c r="Q662" s="72"/>
      <c r="R662" s="72"/>
      <c r="S662" s="49"/>
    </row>
    <row r="663" spans="2:19" s="9" customFormat="1" x14ac:dyDescent="0.2">
      <c r="B663" s="10"/>
      <c r="C663" s="11"/>
      <c r="D663" s="25"/>
      <c r="E663" s="47"/>
      <c r="F663" s="27"/>
      <c r="G663" s="40"/>
      <c r="H663" s="20"/>
      <c r="I663" s="18"/>
      <c r="J663" s="18"/>
      <c r="K663" s="44"/>
      <c r="L663" s="11"/>
      <c r="M663" s="11"/>
      <c r="N663" s="11"/>
      <c r="O663" s="11"/>
      <c r="P663" s="11"/>
      <c r="Q663" s="72"/>
      <c r="R663" s="72"/>
      <c r="S663" s="49"/>
    </row>
    <row r="664" spans="2:19" s="9" customFormat="1" x14ac:dyDescent="0.2">
      <c r="B664" s="10"/>
      <c r="C664" s="11"/>
      <c r="D664" s="25"/>
      <c r="E664" s="47"/>
      <c r="F664" s="27"/>
      <c r="G664" s="40"/>
      <c r="H664" s="20"/>
      <c r="I664" s="18"/>
      <c r="J664" s="18"/>
      <c r="K664" s="44"/>
      <c r="L664" s="11"/>
      <c r="M664" s="11"/>
      <c r="N664" s="11"/>
      <c r="O664" s="11"/>
      <c r="P664" s="11"/>
      <c r="Q664" s="72"/>
      <c r="R664" s="72"/>
      <c r="S664" s="49"/>
    </row>
    <row r="665" spans="2:19" s="9" customFormat="1" x14ac:dyDescent="0.2">
      <c r="B665" s="10"/>
      <c r="C665" s="11"/>
      <c r="D665" s="25"/>
      <c r="E665" s="47"/>
      <c r="F665" s="27"/>
      <c r="G665" s="40"/>
      <c r="H665" s="20"/>
      <c r="I665" s="18"/>
      <c r="J665" s="18"/>
      <c r="K665" s="44"/>
      <c r="L665" s="11"/>
      <c r="M665" s="11"/>
      <c r="N665" s="11"/>
      <c r="O665" s="11"/>
      <c r="P665" s="11"/>
      <c r="Q665" s="72"/>
      <c r="R665" s="72"/>
      <c r="S665" s="49"/>
    </row>
    <row r="666" spans="2:19" s="9" customFormat="1" x14ac:dyDescent="0.2">
      <c r="B666" s="10"/>
      <c r="C666" s="11"/>
      <c r="D666" s="25"/>
      <c r="E666" s="47"/>
      <c r="F666" s="27"/>
      <c r="G666" s="40"/>
      <c r="H666" s="20"/>
      <c r="I666" s="18"/>
      <c r="J666" s="18"/>
      <c r="K666" s="44"/>
      <c r="L666" s="11"/>
      <c r="M666" s="11"/>
      <c r="N666" s="11"/>
      <c r="O666" s="11"/>
      <c r="P666" s="11"/>
      <c r="Q666" s="72"/>
      <c r="R666" s="72"/>
      <c r="S666" s="49"/>
    </row>
    <row r="667" spans="2:19" s="9" customFormat="1" x14ac:dyDescent="0.2">
      <c r="B667" s="10"/>
      <c r="C667" s="11"/>
      <c r="D667" s="25"/>
      <c r="E667" s="47"/>
      <c r="F667" s="27"/>
      <c r="G667" s="40"/>
      <c r="H667" s="20"/>
      <c r="I667" s="18"/>
      <c r="J667" s="18"/>
      <c r="K667" s="44"/>
      <c r="L667" s="11"/>
      <c r="M667" s="11"/>
      <c r="N667" s="11"/>
      <c r="O667" s="11"/>
      <c r="P667" s="11"/>
      <c r="Q667" s="72"/>
      <c r="R667" s="72"/>
      <c r="S667" s="49"/>
    </row>
    <row r="668" spans="2:19" s="9" customFormat="1" x14ac:dyDescent="0.2">
      <c r="B668" s="10"/>
      <c r="C668" s="11"/>
      <c r="D668" s="25"/>
      <c r="E668" s="47"/>
      <c r="F668" s="27"/>
      <c r="G668" s="40"/>
      <c r="H668" s="20"/>
      <c r="I668" s="18"/>
      <c r="J668" s="18"/>
      <c r="K668" s="44"/>
      <c r="L668" s="11"/>
      <c r="M668" s="11"/>
      <c r="N668" s="11"/>
      <c r="O668" s="11"/>
      <c r="P668" s="11"/>
      <c r="Q668" s="72"/>
      <c r="R668" s="72"/>
      <c r="S668" s="49"/>
    </row>
    <row r="669" spans="2:19" s="9" customFormat="1" x14ac:dyDescent="0.2">
      <c r="B669" s="10"/>
      <c r="C669" s="11"/>
      <c r="D669" s="25"/>
      <c r="E669" s="47"/>
      <c r="F669" s="27"/>
      <c r="G669" s="40"/>
      <c r="H669" s="20"/>
      <c r="I669" s="18"/>
      <c r="J669" s="18"/>
      <c r="K669" s="44"/>
      <c r="L669" s="11"/>
      <c r="M669" s="11"/>
      <c r="N669" s="11"/>
      <c r="O669" s="11"/>
      <c r="P669" s="11"/>
      <c r="Q669" s="72"/>
      <c r="R669" s="72"/>
      <c r="S669" s="49"/>
    </row>
    <row r="670" spans="2:19" s="9" customFormat="1" x14ac:dyDescent="0.2">
      <c r="B670" s="10"/>
      <c r="C670" s="11"/>
      <c r="D670" s="25"/>
      <c r="E670" s="47"/>
      <c r="F670" s="27"/>
      <c r="G670" s="40"/>
      <c r="H670" s="20"/>
      <c r="I670" s="18"/>
      <c r="J670" s="18"/>
      <c r="K670" s="44"/>
      <c r="L670" s="11"/>
      <c r="M670" s="11"/>
      <c r="N670" s="11"/>
      <c r="O670" s="11"/>
      <c r="P670" s="11"/>
      <c r="Q670" s="72"/>
      <c r="R670" s="72"/>
      <c r="S670" s="49"/>
    </row>
    <row r="671" spans="2:19" s="9" customFormat="1" x14ac:dyDescent="0.2">
      <c r="B671" s="10"/>
      <c r="C671" s="11"/>
      <c r="D671" s="25"/>
      <c r="E671" s="47"/>
      <c r="F671" s="27"/>
      <c r="G671" s="40"/>
      <c r="H671" s="20"/>
      <c r="I671" s="18"/>
      <c r="J671" s="18"/>
      <c r="K671" s="44"/>
      <c r="L671" s="11"/>
      <c r="M671" s="11"/>
      <c r="N671" s="11"/>
      <c r="O671" s="11"/>
      <c r="P671" s="11"/>
      <c r="Q671" s="72"/>
      <c r="R671" s="72"/>
      <c r="S671" s="49"/>
    </row>
    <row r="672" spans="2:19" s="9" customFormat="1" x14ac:dyDescent="0.2">
      <c r="B672" s="10"/>
      <c r="C672" s="11"/>
      <c r="D672" s="25"/>
      <c r="E672" s="47"/>
      <c r="F672" s="27"/>
      <c r="G672" s="40"/>
      <c r="H672" s="20"/>
      <c r="I672" s="18"/>
      <c r="J672" s="18"/>
      <c r="K672" s="44"/>
      <c r="L672" s="11"/>
      <c r="M672" s="11"/>
      <c r="N672" s="11"/>
      <c r="O672" s="11"/>
      <c r="P672" s="11"/>
      <c r="Q672" s="72"/>
      <c r="R672" s="72"/>
      <c r="S672" s="49"/>
    </row>
    <row r="673" spans="2:19" s="9" customFormat="1" x14ac:dyDescent="0.2">
      <c r="B673" s="10"/>
      <c r="C673" s="11"/>
      <c r="D673" s="25"/>
      <c r="E673" s="47"/>
      <c r="F673" s="27"/>
      <c r="G673" s="40"/>
      <c r="H673" s="20"/>
      <c r="I673" s="18"/>
      <c r="J673" s="18"/>
      <c r="K673" s="44"/>
      <c r="L673" s="11"/>
      <c r="M673" s="11"/>
      <c r="N673" s="11"/>
      <c r="O673" s="11"/>
      <c r="P673" s="11"/>
      <c r="Q673" s="72"/>
      <c r="R673" s="72"/>
      <c r="S673" s="49"/>
    </row>
    <row r="674" spans="2:19" s="9" customFormat="1" x14ac:dyDescent="0.2">
      <c r="B674" s="10"/>
      <c r="C674" s="11"/>
      <c r="D674" s="25"/>
      <c r="E674" s="47"/>
      <c r="F674" s="27"/>
      <c r="G674" s="40"/>
      <c r="H674" s="20"/>
      <c r="I674" s="18"/>
      <c r="J674" s="18"/>
      <c r="K674" s="44"/>
      <c r="L674" s="11"/>
      <c r="M674" s="11"/>
      <c r="N674" s="11"/>
      <c r="O674" s="11"/>
      <c r="P674" s="11"/>
      <c r="Q674" s="72"/>
      <c r="R674" s="72"/>
      <c r="S674" s="49"/>
    </row>
    <row r="675" spans="2:19" s="9" customFormat="1" x14ac:dyDescent="0.2">
      <c r="B675" s="10"/>
      <c r="C675" s="11"/>
      <c r="D675" s="25"/>
      <c r="E675" s="47"/>
      <c r="F675" s="27"/>
      <c r="G675" s="40"/>
      <c r="H675" s="20"/>
      <c r="I675" s="18"/>
      <c r="J675" s="18"/>
      <c r="K675" s="44"/>
      <c r="L675" s="11"/>
      <c r="M675" s="11"/>
      <c r="N675" s="11"/>
      <c r="O675" s="11"/>
      <c r="P675" s="11"/>
      <c r="Q675" s="72"/>
      <c r="R675" s="72"/>
      <c r="S675" s="49"/>
    </row>
    <row r="676" spans="2:19" s="9" customFormat="1" x14ac:dyDescent="0.2">
      <c r="B676" s="10"/>
      <c r="C676" s="11"/>
      <c r="D676" s="25"/>
      <c r="E676" s="47"/>
      <c r="F676" s="27"/>
      <c r="G676" s="40"/>
      <c r="H676" s="20"/>
      <c r="I676" s="18"/>
      <c r="J676" s="18"/>
      <c r="K676" s="44"/>
      <c r="L676" s="11"/>
      <c r="M676" s="11"/>
      <c r="N676" s="11"/>
      <c r="O676" s="11"/>
      <c r="P676" s="11"/>
      <c r="Q676" s="72"/>
      <c r="R676" s="72"/>
      <c r="S676" s="49"/>
    </row>
    <row r="677" spans="2:19" s="9" customFormat="1" x14ac:dyDescent="0.2">
      <c r="B677" s="10"/>
      <c r="C677" s="11"/>
      <c r="D677" s="25"/>
      <c r="E677" s="47"/>
      <c r="F677" s="27"/>
      <c r="G677" s="40"/>
      <c r="H677" s="20"/>
      <c r="I677" s="18"/>
      <c r="J677" s="18"/>
      <c r="K677" s="44"/>
      <c r="L677" s="11"/>
      <c r="M677" s="11"/>
      <c r="N677" s="11"/>
      <c r="O677" s="11"/>
      <c r="P677" s="11"/>
      <c r="Q677" s="72"/>
      <c r="R677" s="72"/>
      <c r="S677" s="49"/>
    </row>
    <row r="678" spans="2:19" s="9" customFormat="1" x14ac:dyDescent="0.2">
      <c r="B678" s="10"/>
      <c r="C678" s="11"/>
      <c r="D678" s="25"/>
      <c r="E678" s="47"/>
      <c r="F678" s="27"/>
      <c r="G678" s="40"/>
      <c r="H678" s="20"/>
      <c r="I678" s="18"/>
      <c r="J678" s="18"/>
      <c r="K678" s="44"/>
      <c r="L678" s="11"/>
      <c r="M678" s="11"/>
      <c r="N678" s="11"/>
      <c r="O678" s="11"/>
      <c r="P678" s="11"/>
      <c r="Q678" s="72"/>
      <c r="R678" s="72"/>
      <c r="S678" s="49"/>
    </row>
    <row r="679" spans="2:19" s="9" customFormat="1" x14ac:dyDescent="0.2">
      <c r="B679" s="10"/>
      <c r="C679" s="11"/>
      <c r="D679" s="25"/>
      <c r="E679" s="47"/>
      <c r="F679" s="27"/>
      <c r="G679" s="40"/>
      <c r="H679" s="20"/>
      <c r="I679" s="18"/>
      <c r="J679" s="18"/>
      <c r="K679" s="44"/>
      <c r="L679" s="11"/>
      <c r="M679" s="11"/>
      <c r="N679" s="11"/>
      <c r="O679" s="11"/>
      <c r="P679" s="11"/>
      <c r="Q679" s="72"/>
      <c r="R679" s="72"/>
      <c r="S679" s="49"/>
    </row>
    <row r="680" spans="2:19" s="9" customFormat="1" x14ac:dyDescent="0.2">
      <c r="B680" s="10"/>
      <c r="C680" s="11"/>
      <c r="D680" s="25"/>
      <c r="E680" s="47"/>
      <c r="F680" s="27"/>
      <c r="G680" s="40"/>
      <c r="H680" s="20"/>
      <c r="I680" s="18"/>
      <c r="J680" s="18"/>
      <c r="K680" s="44"/>
      <c r="L680" s="11"/>
      <c r="M680" s="11"/>
      <c r="N680" s="11"/>
      <c r="O680" s="11"/>
      <c r="P680" s="11"/>
      <c r="Q680" s="72"/>
      <c r="R680" s="72"/>
      <c r="S680" s="49"/>
    </row>
    <row r="681" spans="2:19" s="9" customFormat="1" x14ac:dyDescent="0.2">
      <c r="B681" s="10"/>
      <c r="C681" s="11"/>
      <c r="D681" s="25"/>
      <c r="E681" s="47"/>
      <c r="F681" s="27"/>
      <c r="G681" s="40"/>
      <c r="H681" s="20"/>
      <c r="I681" s="18"/>
      <c r="J681" s="18"/>
      <c r="K681" s="44"/>
      <c r="L681" s="11"/>
      <c r="M681" s="11"/>
      <c r="N681" s="11"/>
      <c r="O681" s="11"/>
      <c r="P681" s="11"/>
      <c r="Q681" s="72"/>
      <c r="R681" s="72"/>
      <c r="S681" s="49"/>
    </row>
    <row r="682" spans="2:19" s="9" customFormat="1" x14ac:dyDescent="0.2">
      <c r="B682" s="10"/>
      <c r="C682" s="11"/>
      <c r="D682" s="25"/>
      <c r="E682" s="47"/>
      <c r="F682" s="27"/>
      <c r="G682" s="40"/>
      <c r="H682" s="20"/>
      <c r="I682" s="18"/>
      <c r="J682" s="18"/>
      <c r="K682" s="44"/>
      <c r="L682" s="11"/>
      <c r="M682" s="11"/>
      <c r="N682" s="11"/>
      <c r="O682" s="11"/>
      <c r="P682" s="11"/>
      <c r="Q682" s="72"/>
      <c r="R682" s="72"/>
      <c r="S682" s="49"/>
    </row>
    <row r="683" spans="2:19" s="9" customFormat="1" x14ac:dyDescent="0.2">
      <c r="B683" s="10"/>
      <c r="C683" s="11"/>
      <c r="D683" s="25"/>
      <c r="E683" s="47"/>
      <c r="F683" s="27"/>
      <c r="G683" s="40"/>
      <c r="H683" s="20"/>
      <c r="I683" s="18"/>
      <c r="J683" s="18"/>
      <c r="K683" s="44"/>
      <c r="L683" s="11"/>
      <c r="M683" s="11"/>
      <c r="N683" s="11"/>
      <c r="O683" s="11"/>
      <c r="P683" s="11"/>
      <c r="Q683" s="72"/>
      <c r="R683" s="72"/>
      <c r="S683" s="49"/>
    </row>
    <row r="684" spans="2:19" s="9" customFormat="1" x14ac:dyDescent="0.2">
      <c r="B684" s="10"/>
      <c r="C684" s="11"/>
      <c r="D684" s="25"/>
      <c r="E684" s="47"/>
      <c r="F684" s="27"/>
      <c r="G684" s="40"/>
      <c r="H684" s="20"/>
      <c r="I684" s="18"/>
      <c r="J684" s="18"/>
      <c r="K684" s="44"/>
      <c r="L684" s="11"/>
      <c r="M684" s="11"/>
      <c r="N684" s="11"/>
      <c r="O684" s="11"/>
      <c r="P684" s="11"/>
      <c r="Q684" s="72"/>
      <c r="R684" s="72"/>
      <c r="S684" s="49"/>
    </row>
    <row r="685" spans="2:19" s="9" customFormat="1" x14ac:dyDescent="0.2">
      <c r="B685" s="10"/>
      <c r="C685" s="11"/>
      <c r="D685" s="25"/>
      <c r="E685" s="47"/>
      <c r="F685" s="27"/>
      <c r="G685" s="40"/>
      <c r="H685" s="20"/>
      <c r="I685" s="18"/>
      <c r="J685" s="18"/>
      <c r="K685" s="44"/>
      <c r="L685" s="11"/>
      <c r="M685" s="11"/>
      <c r="N685" s="11"/>
      <c r="O685" s="11"/>
      <c r="P685" s="11"/>
      <c r="Q685" s="72"/>
      <c r="R685" s="72"/>
      <c r="S685" s="49"/>
    </row>
    <row r="686" spans="2:19" s="9" customFormat="1" x14ac:dyDescent="0.2">
      <c r="B686" s="10"/>
      <c r="C686" s="11"/>
      <c r="D686" s="25"/>
      <c r="E686" s="47"/>
      <c r="F686" s="27"/>
      <c r="G686" s="40"/>
      <c r="H686" s="20"/>
      <c r="I686" s="18"/>
      <c r="J686" s="18"/>
      <c r="K686" s="44"/>
      <c r="L686" s="11"/>
      <c r="M686" s="11"/>
      <c r="N686" s="11"/>
      <c r="O686" s="11"/>
      <c r="P686" s="11"/>
      <c r="Q686" s="72"/>
      <c r="R686" s="72"/>
      <c r="S686" s="49"/>
    </row>
    <row r="687" spans="2:19" s="9" customFormat="1" x14ac:dyDescent="0.2">
      <c r="B687" s="10"/>
      <c r="C687" s="11"/>
      <c r="D687" s="25"/>
      <c r="E687" s="47"/>
      <c r="F687" s="27"/>
      <c r="G687" s="40"/>
      <c r="H687" s="20"/>
      <c r="I687" s="18"/>
      <c r="J687" s="18"/>
      <c r="K687" s="44"/>
      <c r="L687" s="11"/>
      <c r="M687" s="11"/>
      <c r="N687" s="11"/>
      <c r="O687" s="11"/>
      <c r="P687" s="11"/>
      <c r="Q687" s="72"/>
      <c r="R687" s="72"/>
      <c r="S687" s="49"/>
    </row>
    <row r="688" spans="2:19" s="9" customFormat="1" x14ac:dyDescent="0.2">
      <c r="B688" s="10"/>
      <c r="C688" s="11"/>
      <c r="D688" s="25"/>
      <c r="E688" s="47"/>
      <c r="F688" s="27"/>
      <c r="G688" s="40"/>
      <c r="H688" s="20"/>
      <c r="I688" s="18"/>
      <c r="J688" s="18"/>
      <c r="K688" s="44"/>
      <c r="L688" s="11"/>
      <c r="M688" s="11"/>
      <c r="N688" s="11"/>
      <c r="O688" s="11"/>
      <c r="P688" s="11"/>
      <c r="Q688" s="72"/>
      <c r="R688" s="72"/>
      <c r="S688" s="49"/>
    </row>
    <row r="689" spans="2:19" s="9" customFormat="1" x14ac:dyDescent="0.2">
      <c r="B689" s="10"/>
      <c r="C689" s="11"/>
      <c r="D689" s="25"/>
      <c r="E689" s="47"/>
      <c r="F689" s="27"/>
      <c r="G689" s="40"/>
      <c r="H689" s="20"/>
      <c r="I689" s="18"/>
      <c r="J689" s="18"/>
      <c r="K689" s="44"/>
      <c r="L689" s="11"/>
      <c r="M689" s="11"/>
      <c r="N689" s="11"/>
      <c r="O689" s="11"/>
      <c r="P689" s="11"/>
      <c r="Q689" s="72"/>
      <c r="R689" s="72"/>
      <c r="S689" s="49"/>
    </row>
    <row r="690" spans="2:19" s="9" customFormat="1" x14ac:dyDescent="0.2">
      <c r="B690" s="10"/>
      <c r="C690" s="11"/>
      <c r="D690" s="25"/>
      <c r="E690" s="47"/>
      <c r="F690" s="27"/>
      <c r="G690" s="40"/>
      <c r="H690" s="20"/>
      <c r="I690" s="18"/>
      <c r="J690" s="18"/>
      <c r="K690" s="44"/>
      <c r="L690" s="11"/>
      <c r="M690" s="11"/>
      <c r="N690" s="11"/>
      <c r="O690" s="11"/>
      <c r="P690" s="11"/>
      <c r="Q690" s="72"/>
      <c r="R690" s="72"/>
      <c r="S690" s="49"/>
    </row>
    <row r="691" spans="2:19" s="9" customFormat="1" x14ac:dyDescent="0.2">
      <c r="B691" s="10"/>
      <c r="C691" s="11"/>
      <c r="D691" s="25"/>
      <c r="E691" s="47"/>
      <c r="F691" s="27"/>
      <c r="G691" s="40"/>
      <c r="H691" s="20"/>
      <c r="I691" s="18"/>
      <c r="J691" s="18"/>
      <c r="K691" s="44"/>
      <c r="L691" s="11"/>
      <c r="M691" s="11"/>
      <c r="N691" s="11"/>
      <c r="O691" s="11"/>
      <c r="P691" s="11"/>
      <c r="Q691" s="72"/>
      <c r="R691" s="72"/>
      <c r="S691" s="49"/>
    </row>
    <row r="692" spans="2:19" s="9" customFormat="1" x14ac:dyDescent="0.2">
      <c r="B692" s="10"/>
      <c r="C692" s="11"/>
      <c r="D692" s="25"/>
      <c r="E692" s="47"/>
      <c r="F692" s="27"/>
      <c r="G692" s="40"/>
      <c r="H692" s="20"/>
      <c r="I692" s="18"/>
      <c r="J692" s="18"/>
      <c r="K692" s="44"/>
      <c r="L692" s="11"/>
      <c r="M692" s="11"/>
      <c r="N692" s="11"/>
      <c r="O692" s="11"/>
      <c r="P692" s="11"/>
      <c r="Q692" s="72"/>
      <c r="R692" s="72"/>
      <c r="S692" s="49"/>
    </row>
    <row r="693" spans="2:19" s="9" customFormat="1" x14ac:dyDescent="0.2">
      <c r="B693" s="10"/>
      <c r="C693" s="11"/>
      <c r="D693" s="25"/>
      <c r="E693" s="47"/>
      <c r="F693" s="27"/>
      <c r="G693" s="40"/>
      <c r="H693" s="20"/>
      <c r="I693" s="18"/>
      <c r="J693" s="18"/>
      <c r="K693" s="44"/>
      <c r="L693" s="11"/>
      <c r="M693" s="11"/>
      <c r="N693" s="11"/>
      <c r="O693" s="11"/>
      <c r="P693" s="11"/>
      <c r="Q693" s="72"/>
      <c r="R693" s="72"/>
      <c r="S693" s="49"/>
    </row>
    <row r="694" spans="2:19" s="9" customFormat="1" x14ac:dyDescent="0.2">
      <c r="B694" s="10"/>
      <c r="C694" s="11"/>
      <c r="D694" s="25"/>
      <c r="E694" s="47"/>
      <c r="F694" s="27"/>
      <c r="G694" s="40"/>
      <c r="H694" s="20"/>
      <c r="I694" s="18"/>
      <c r="J694" s="18"/>
      <c r="K694" s="44"/>
      <c r="L694" s="11"/>
      <c r="M694" s="11"/>
      <c r="N694" s="11"/>
      <c r="O694" s="11"/>
      <c r="P694" s="11"/>
      <c r="Q694" s="72"/>
      <c r="R694" s="72"/>
      <c r="S694" s="49"/>
    </row>
    <row r="695" spans="2:19" s="9" customFormat="1" x14ac:dyDescent="0.2">
      <c r="B695" s="10"/>
      <c r="C695" s="11"/>
      <c r="D695" s="25"/>
      <c r="E695" s="47"/>
      <c r="F695" s="27"/>
      <c r="G695" s="40"/>
      <c r="H695" s="20"/>
      <c r="I695" s="18"/>
      <c r="J695" s="18"/>
      <c r="K695" s="44"/>
      <c r="L695" s="11"/>
      <c r="M695" s="11"/>
      <c r="N695" s="11"/>
      <c r="O695" s="11"/>
      <c r="P695" s="11"/>
      <c r="Q695" s="72"/>
      <c r="R695" s="72"/>
      <c r="S695" s="49"/>
    </row>
    <row r="696" spans="2:19" s="9" customFormat="1" x14ac:dyDescent="0.2">
      <c r="B696" s="10"/>
      <c r="C696" s="11"/>
      <c r="D696" s="25"/>
      <c r="E696" s="47"/>
      <c r="F696" s="27"/>
      <c r="G696" s="40"/>
      <c r="H696" s="20"/>
      <c r="I696" s="18"/>
      <c r="J696" s="18"/>
      <c r="K696" s="44"/>
      <c r="L696" s="11"/>
      <c r="M696" s="11"/>
      <c r="N696" s="11"/>
      <c r="O696" s="11"/>
      <c r="P696" s="11"/>
      <c r="Q696" s="72"/>
      <c r="R696" s="72"/>
      <c r="S696" s="49"/>
    </row>
    <row r="697" spans="2:19" s="9" customFormat="1" x14ac:dyDescent="0.2">
      <c r="B697" s="10"/>
      <c r="C697" s="11"/>
      <c r="D697" s="25"/>
      <c r="E697" s="47"/>
      <c r="F697" s="27"/>
      <c r="G697" s="40"/>
      <c r="H697" s="20"/>
      <c r="I697" s="18"/>
      <c r="J697" s="18"/>
      <c r="K697" s="44"/>
      <c r="L697" s="11"/>
      <c r="M697" s="11"/>
      <c r="N697" s="11"/>
      <c r="O697" s="11"/>
      <c r="P697" s="11"/>
      <c r="Q697" s="72"/>
      <c r="R697" s="72"/>
      <c r="S697" s="49"/>
    </row>
    <row r="698" spans="2:19" s="9" customFormat="1" x14ac:dyDescent="0.2">
      <c r="B698" s="10"/>
      <c r="C698" s="11"/>
      <c r="D698" s="25"/>
      <c r="E698" s="47"/>
      <c r="F698" s="27"/>
      <c r="G698" s="40"/>
      <c r="H698" s="20"/>
      <c r="I698" s="18"/>
      <c r="J698" s="18"/>
      <c r="K698" s="44"/>
      <c r="L698" s="11"/>
      <c r="M698" s="11"/>
      <c r="N698" s="11"/>
      <c r="O698" s="11"/>
      <c r="P698" s="11"/>
      <c r="Q698" s="72"/>
      <c r="R698" s="72"/>
      <c r="S698" s="49"/>
    </row>
    <row r="699" spans="2:19" s="9" customFormat="1" x14ac:dyDescent="0.2">
      <c r="B699" s="10"/>
      <c r="C699" s="11"/>
      <c r="D699" s="25"/>
      <c r="E699" s="47"/>
      <c r="F699" s="27"/>
      <c r="G699" s="40"/>
      <c r="H699" s="20"/>
      <c r="I699" s="18"/>
      <c r="J699" s="18"/>
      <c r="K699" s="44"/>
      <c r="L699" s="11"/>
      <c r="M699" s="11"/>
      <c r="N699" s="11"/>
      <c r="O699" s="11"/>
      <c r="P699" s="11"/>
      <c r="Q699" s="72"/>
      <c r="R699" s="72"/>
      <c r="S699" s="49"/>
    </row>
    <row r="700" spans="2:19" s="9" customFormat="1" x14ac:dyDescent="0.2">
      <c r="B700" s="10"/>
      <c r="C700" s="11"/>
      <c r="D700" s="25"/>
      <c r="E700" s="47"/>
      <c r="F700" s="27"/>
      <c r="G700" s="40"/>
      <c r="H700" s="20"/>
      <c r="I700" s="18"/>
      <c r="J700" s="18"/>
      <c r="K700" s="44"/>
      <c r="L700" s="11"/>
      <c r="M700" s="11"/>
      <c r="N700" s="11"/>
      <c r="O700" s="11"/>
      <c r="P700" s="11"/>
      <c r="Q700" s="72"/>
      <c r="R700" s="72"/>
      <c r="S700" s="49"/>
    </row>
    <row r="701" spans="2:19" s="9" customFormat="1" x14ac:dyDescent="0.2">
      <c r="B701" s="10"/>
      <c r="C701" s="11"/>
      <c r="D701" s="25"/>
      <c r="E701" s="47"/>
      <c r="F701" s="27"/>
      <c r="G701" s="40"/>
      <c r="H701" s="20"/>
      <c r="I701" s="18"/>
      <c r="J701" s="18"/>
      <c r="K701" s="44"/>
      <c r="L701" s="11"/>
      <c r="M701" s="11"/>
      <c r="N701" s="11"/>
      <c r="O701" s="11"/>
      <c r="P701" s="11"/>
      <c r="Q701" s="72"/>
      <c r="R701" s="72"/>
      <c r="S701" s="49"/>
    </row>
    <row r="702" spans="2:19" s="9" customFormat="1" x14ac:dyDescent="0.2">
      <c r="B702" s="10"/>
      <c r="C702" s="11"/>
      <c r="D702" s="25"/>
      <c r="E702" s="47"/>
      <c r="F702" s="27"/>
      <c r="G702" s="40"/>
      <c r="H702" s="20"/>
      <c r="I702" s="18"/>
      <c r="J702" s="18"/>
      <c r="K702" s="44"/>
      <c r="L702" s="11"/>
      <c r="M702" s="11"/>
      <c r="N702" s="11"/>
      <c r="O702" s="11"/>
      <c r="P702" s="11"/>
      <c r="Q702" s="72"/>
      <c r="R702" s="72"/>
      <c r="S702" s="49"/>
    </row>
    <row r="703" spans="2:19" s="9" customFormat="1" x14ac:dyDescent="0.2">
      <c r="B703" s="10"/>
      <c r="C703" s="11"/>
      <c r="D703" s="25"/>
      <c r="E703" s="47"/>
      <c r="F703" s="27"/>
      <c r="G703" s="40"/>
      <c r="H703" s="20"/>
      <c r="I703" s="18"/>
      <c r="J703" s="18"/>
      <c r="K703" s="44"/>
      <c r="L703" s="11"/>
      <c r="M703" s="11"/>
      <c r="N703" s="11"/>
      <c r="O703" s="11"/>
      <c r="P703" s="11"/>
      <c r="Q703" s="72"/>
      <c r="R703" s="72"/>
      <c r="S703" s="49"/>
    </row>
    <row r="704" spans="2:19" s="9" customFormat="1" x14ac:dyDescent="0.2">
      <c r="B704" s="10"/>
      <c r="C704" s="11"/>
      <c r="D704" s="25"/>
      <c r="E704" s="47"/>
      <c r="F704" s="27"/>
      <c r="G704" s="40"/>
      <c r="H704" s="20"/>
      <c r="I704" s="18"/>
      <c r="J704" s="18"/>
      <c r="K704" s="44"/>
      <c r="L704" s="11"/>
      <c r="M704" s="11"/>
      <c r="N704" s="11"/>
      <c r="O704" s="11"/>
      <c r="P704" s="11"/>
      <c r="Q704" s="72"/>
      <c r="R704" s="72"/>
      <c r="S704" s="49"/>
    </row>
    <row r="705" spans="2:19" s="9" customFormat="1" x14ac:dyDescent="0.2">
      <c r="B705" s="10"/>
      <c r="C705" s="11"/>
      <c r="D705" s="25"/>
      <c r="E705" s="47"/>
      <c r="F705" s="27"/>
      <c r="G705" s="40"/>
      <c r="H705" s="20"/>
      <c r="I705" s="18"/>
      <c r="J705" s="18"/>
      <c r="K705" s="44"/>
      <c r="L705" s="11"/>
      <c r="M705" s="11"/>
      <c r="N705" s="11"/>
      <c r="O705" s="11"/>
      <c r="P705" s="11"/>
      <c r="Q705" s="72"/>
      <c r="R705" s="72"/>
      <c r="S705" s="49"/>
    </row>
    <row r="706" spans="2:19" s="9" customFormat="1" x14ac:dyDescent="0.2">
      <c r="B706" s="10"/>
      <c r="C706" s="11"/>
      <c r="D706" s="25"/>
      <c r="E706" s="47"/>
      <c r="F706" s="27"/>
      <c r="G706" s="40"/>
      <c r="H706" s="20"/>
      <c r="I706" s="18"/>
      <c r="J706" s="18"/>
      <c r="K706" s="44"/>
      <c r="L706" s="11"/>
      <c r="M706" s="11"/>
      <c r="N706" s="11"/>
      <c r="O706" s="11"/>
      <c r="P706" s="11"/>
      <c r="Q706" s="72"/>
      <c r="R706" s="72"/>
      <c r="S706" s="49"/>
    </row>
    <row r="707" spans="2:19" s="9" customFormat="1" x14ac:dyDescent="0.2">
      <c r="B707" s="10"/>
      <c r="C707" s="11"/>
      <c r="D707" s="25"/>
      <c r="E707" s="47"/>
      <c r="F707" s="27"/>
      <c r="G707" s="40"/>
      <c r="H707" s="20"/>
      <c r="I707" s="18"/>
      <c r="J707" s="18"/>
      <c r="K707" s="44"/>
      <c r="L707" s="11"/>
      <c r="M707" s="11"/>
      <c r="N707" s="11"/>
      <c r="O707" s="11"/>
      <c r="P707" s="11"/>
      <c r="Q707" s="72"/>
      <c r="R707" s="72"/>
      <c r="S707" s="49"/>
    </row>
    <row r="708" spans="2:19" s="9" customFormat="1" x14ac:dyDescent="0.2">
      <c r="B708" s="10"/>
      <c r="C708" s="11"/>
      <c r="D708" s="25"/>
      <c r="E708" s="47"/>
      <c r="F708" s="27"/>
      <c r="G708" s="40"/>
      <c r="H708" s="20"/>
      <c r="I708" s="18"/>
      <c r="J708" s="18"/>
      <c r="K708" s="44"/>
      <c r="L708" s="11"/>
      <c r="M708" s="11"/>
      <c r="N708" s="11"/>
      <c r="O708" s="11"/>
      <c r="P708" s="11"/>
      <c r="Q708" s="72"/>
      <c r="R708" s="72"/>
      <c r="S708" s="49"/>
    </row>
    <row r="709" spans="2:19" s="9" customFormat="1" x14ac:dyDescent="0.2">
      <c r="B709" s="10"/>
      <c r="C709" s="11"/>
      <c r="D709" s="25"/>
      <c r="E709" s="47"/>
      <c r="F709" s="27"/>
      <c r="G709" s="40"/>
      <c r="H709" s="20"/>
      <c r="I709" s="18"/>
      <c r="J709" s="18"/>
      <c r="K709" s="44"/>
      <c r="L709" s="11"/>
      <c r="M709" s="11"/>
      <c r="N709" s="11"/>
      <c r="O709" s="11"/>
      <c r="P709" s="11"/>
      <c r="Q709" s="72"/>
      <c r="R709" s="72"/>
      <c r="S709" s="49"/>
    </row>
    <row r="710" spans="2:19" s="9" customFormat="1" x14ac:dyDescent="0.2">
      <c r="B710" s="10"/>
      <c r="C710" s="11"/>
      <c r="D710" s="25"/>
      <c r="E710" s="47"/>
      <c r="F710" s="27"/>
      <c r="G710" s="40"/>
      <c r="H710" s="20"/>
      <c r="I710" s="18"/>
      <c r="J710" s="18"/>
      <c r="K710" s="44"/>
      <c r="L710" s="11"/>
      <c r="M710" s="11"/>
      <c r="N710" s="11"/>
      <c r="O710" s="11"/>
      <c r="P710" s="11"/>
      <c r="Q710" s="72"/>
      <c r="R710" s="72"/>
      <c r="S710" s="49"/>
    </row>
    <row r="711" spans="2:19" s="9" customFormat="1" x14ac:dyDescent="0.2">
      <c r="B711" s="10"/>
      <c r="C711" s="11"/>
      <c r="D711" s="25"/>
      <c r="E711" s="47"/>
      <c r="F711" s="27"/>
      <c r="G711" s="40"/>
      <c r="H711" s="20"/>
      <c r="I711" s="18"/>
      <c r="J711" s="18"/>
      <c r="K711" s="44"/>
      <c r="L711" s="11"/>
      <c r="M711" s="11"/>
      <c r="N711" s="11"/>
      <c r="O711" s="11"/>
      <c r="P711" s="11"/>
      <c r="Q711" s="72"/>
      <c r="R711" s="72"/>
      <c r="S711" s="49"/>
    </row>
    <row r="712" spans="2:19" s="9" customFormat="1" x14ac:dyDescent="0.2">
      <c r="B712" s="10"/>
      <c r="C712" s="11"/>
      <c r="D712" s="25"/>
      <c r="E712" s="47"/>
      <c r="F712" s="27"/>
      <c r="G712" s="40"/>
      <c r="H712" s="20"/>
      <c r="I712" s="18"/>
      <c r="J712" s="18"/>
      <c r="K712" s="44"/>
      <c r="L712" s="11"/>
      <c r="M712" s="11"/>
      <c r="N712" s="11"/>
      <c r="O712" s="11"/>
      <c r="P712" s="11"/>
      <c r="Q712" s="72"/>
      <c r="R712" s="72"/>
      <c r="S712" s="49"/>
    </row>
    <row r="713" spans="2:19" s="9" customFormat="1" x14ac:dyDescent="0.2">
      <c r="B713" s="10"/>
      <c r="C713" s="11"/>
      <c r="D713" s="25"/>
      <c r="E713" s="47"/>
      <c r="F713" s="27"/>
      <c r="G713" s="40"/>
      <c r="H713" s="20"/>
      <c r="I713" s="18"/>
      <c r="J713" s="18"/>
      <c r="K713" s="44"/>
      <c r="L713" s="11"/>
      <c r="M713" s="11"/>
      <c r="N713" s="11"/>
      <c r="O713" s="11"/>
      <c r="P713" s="11"/>
      <c r="Q713" s="72"/>
      <c r="R713" s="72"/>
      <c r="S713" s="49"/>
    </row>
    <row r="714" spans="2:19" s="9" customFormat="1" x14ac:dyDescent="0.2">
      <c r="B714" s="10"/>
      <c r="C714" s="11"/>
      <c r="D714" s="25"/>
      <c r="E714" s="47"/>
      <c r="F714" s="27"/>
      <c r="G714" s="40"/>
      <c r="H714" s="20"/>
      <c r="I714" s="18"/>
      <c r="J714" s="18"/>
      <c r="K714" s="44"/>
      <c r="L714" s="11"/>
      <c r="M714" s="11"/>
      <c r="N714" s="11"/>
      <c r="O714" s="11"/>
      <c r="P714" s="11"/>
      <c r="Q714" s="72"/>
      <c r="R714" s="72"/>
      <c r="S714" s="49"/>
    </row>
    <row r="715" spans="2:19" s="9" customFormat="1" x14ac:dyDescent="0.2">
      <c r="B715" s="10"/>
      <c r="C715" s="11"/>
      <c r="D715" s="25"/>
      <c r="E715" s="47"/>
      <c r="F715" s="27"/>
      <c r="G715" s="40"/>
      <c r="H715" s="20"/>
      <c r="I715" s="18"/>
      <c r="J715" s="18"/>
      <c r="K715" s="44"/>
      <c r="L715" s="11"/>
      <c r="M715" s="11"/>
      <c r="N715" s="11"/>
      <c r="O715" s="11"/>
      <c r="P715" s="11"/>
      <c r="Q715" s="72"/>
      <c r="R715" s="72"/>
      <c r="S715" s="49"/>
    </row>
    <row r="716" spans="2:19" s="9" customFormat="1" x14ac:dyDescent="0.2">
      <c r="B716" s="10"/>
      <c r="C716" s="11"/>
      <c r="D716" s="25"/>
      <c r="E716" s="47"/>
      <c r="F716" s="27"/>
      <c r="G716" s="40"/>
      <c r="H716" s="20"/>
      <c r="I716" s="18"/>
      <c r="J716" s="18"/>
      <c r="K716" s="44"/>
      <c r="L716" s="11"/>
      <c r="M716" s="11"/>
      <c r="N716" s="11"/>
      <c r="O716" s="11"/>
      <c r="P716" s="11"/>
      <c r="Q716" s="72"/>
      <c r="R716" s="72"/>
      <c r="S716" s="49"/>
    </row>
    <row r="717" spans="2:19" s="9" customFormat="1" x14ac:dyDescent="0.2">
      <c r="B717" s="10"/>
      <c r="C717" s="11"/>
      <c r="D717" s="25"/>
      <c r="E717" s="47"/>
      <c r="F717" s="27"/>
      <c r="G717" s="40"/>
      <c r="H717" s="20"/>
      <c r="I717" s="18"/>
      <c r="J717" s="18"/>
      <c r="K717" s="44"/>
      <c r="L717" s="11"/>
      <c r="M717" s="11"/>
      <c r="N717" s="11"/>
      <c r="O717" s="11"/>
      <c r="P717" s="11"/>
      <c r="Q717" s="72"/>
      <c r="R717" s="72"/>
      <c r="S717" s="49"/>
    </row>
    <row r="718" spans="2:19" s="9" customFormat="1" x14ac:dyDescent="0.2">
      <c r="B718" s="10"/>
      <c r="C718" s="11"/>
      <c r="D718" s="25"/>
      <c r="E718" s="47"/>
      <c r="F718" s="27"/>
      <c r="G718" s="40"/>
      <c r="H718" s="20"/>
      <c r="I718" s="18"/>
      <c r="J718" s="18"/>
      <c r="K718" s="44"/>
      <c r="L718" s="11"/>
      <c r="M718" s="11"/>
      <c r="N718" s="11"/>
      <c r="O718" s="11"/>
      <c r="P718" s="11"/>
      <c r="Q718" s="72"/>
      <c r="R718" s="72"/>
      <c r="S718" s="49"/>
    </row>
    <row r="719" spans="2:19" s="9" customFormat="1" x14ac:dyDescent="0.2">
      <c r="B719" s="10"/>
      <c r="C719" s="11"/>
      <c r="D719" s="25"/>
      <c r="E719" s="47"/>
      <c r="F719" s="27"/>
      <c r="G719" s="40"/>
      <c r="H719" s="20"/>
      <c r="I719" s="18"/>
      <c r="J719" s="18"/>
      <c r="K719" s="44"/>
      <c r="L719" s="11"/>
      <c r="M719" s="11"/>
      <c r="N719" s="11"/>
      <c r="O719" s="11"/>
      <c r="P719" s="11"/>
      <c r="Q719" s="72"/>
      <c r="R719" s="72"/>
      <c r="S719" s="49"/>
    </row>
    <row r="720" spans="2:19" s="9" customFormat="1" x14ac:dyDescent="0.2">
      <c r="B720" s="10"/>
      <c r="C720" s="11"/>
      <c r="D720" s="25"/>
      <c r="E720" s="47"/>
      <c r="F720" s="27"/>
      <c r="G720" s="40"/>
      <c r="H720" s="20"/>
      <c r="I720" s="18"/>
      <c r="J720" s="18"/>
      <c r="K720" s="44"/>
      <c r="L720" s="11"/>
      <c r="M720" s="11"/>
      <c r="N720" s="11"/>
      <c r="O720" s="11"/>
      <c r="P720" s="11"/>
      <c r="Q720" s="72"/>
      <c r="R720" s="72"/>
      <c r="S720" s="49"/>
    </row>
    <row r="721" spans="2:19" s="9" customFormat="1" x14ac:dyDescent="0.2">
      <c r="B721" s="10"/>
      <c r="C721" s="11"/>
      <c r="D721" s="25"/>
      <c r="E721" s="47"/>
      <c r="F721" s="27"/>
      <c r="G721" s="40"/>
      <c r="H721" s="20"/>
      <c r="I721" s="18"/>
      <c r="J721" s="18"/>
      <c r="K721" s="44"/>
      <c r="L721" s="11"/>
      <c r="M721" s="11"/>
      <c r="N721" s="11"/>
      <c r="O721" s="11"/>
      <c r="P721" s="11"/>
      <c r="Q721" s="72"/>
      <c r="R721" s="72"/>
      <c r="S721" s="49"/>
    </row>
    <row r="722" spans="2:19" s="9" customFormat="1" x14ac:dyDescent="0.2">
      <c r="B722" s="10"/>
      <c r="C722" s="11"/>
      <c r="D722" s="25"/>
      <c r="E722" s="47"/>
      <c r="F722" s="27"/>
      <c r="G722" s="40"/>
      <c r="H722" s="20"/>
      <c r="I722" s="18"/>
      <c r="J722" s="18"/>
      <c r="K722" s="44"/>
      <c r="L722" s="11"/>
      <c r="M722" s="11"/>
      <c r="N722" s="11"/>
      <c r="O722" s="11"/>
      <c r="P722" s="11"/>
      <c r="Q722" s="72"/>
      <c r="R722" s="72"/>
      <c r="S722" s="49"/>
    </row>
    <row r="723" spans="2:19" s="9" customFormat="1" x14ac:dyDescent="0.2">
      <c r="B723" s="10"/>
      <c r="C723" s="11"/>
      <c r="D723" s="25"/>
      <c r="E723" s="47"/>
      <c r="F723" s="27"/>
      <c r="G723" s="40"/>
      <c r="H723" s="20"/>
      <c r="I723" s="18"/>
      <c r="J723" s="18"/>
      <c r="K723" s="44"/>
      <c r="L723" s="11"/>
      <c r="M723" s="11"/>
      <c r="N723" s="11"/>
      <c r="O723" s="11"/>
      <c r="P723" s="11"/>
      <c r="Q723" s="72"/>
      <c r="R723" s="72"/>
      <c r="S723" s="49"/>
    </row>
    <row r="724" spans="2:19" s="9" customFormat="1" x14ac:dyDescent="0.2">
      <c r="B724" s="10"/>
      <c r="C724" s="11"/>
      <c r="D724" s="25"/>
      <c r="E724" s="47"/>
      <c r="F724" s="27"/>
      <c r="G724" s="40"/>
      <c r="H724" s="20"/>
      <c r="I724" s="18"/>
      <c r="J724" s="18"/>
      <c r="K724" s="44"/>
      <c r="L724" s="11"/>
      <c r="M724" s="11"/>
      <c r="N724" s="11"/>
      <c r="O724" s="11"/>
      <c r="P724" s="11"/>
      <c r="Q724" s="72"/>
      <c r="R724" s="72"/>
      <c r="S724" s="49"/>
    </row>
    <row r="725" spans="2:19" s="9" customFormat="1" x14ac:dyDescent="0.2">
      <c r="B725" s="10"/>
      <c r="C725" s="11"/>
      <c r="D725" s="25"/>
      <c r="E725" s="47"/>
      <c r="F725" s="27"/>
      <c r="G725" s="40"/>
      <c r="H725" s="20"/>
      <c r="I725" s="18"/>
      <c r="J725" s="18"/>
      <c r="K725" s="44"/>
      <c r="L725" s="11"/>
      <c r="M725" s="11"/>
      <c r="N725" s="11"/>
      <c r="O725" s="11"/>
      <c r="P725" s="11"/>
      <c r="Q725" s="72"/>
      <c r="R725" s="72"/>
      <c r="S725" s="49"/>
    </row>
    <row r="726" spans="2:19" s="9" customFormat="1" x14ac:dyDescent="0.2">
      <c r="B726" s="10"/>
      <c r="C726" s="11"/>
      <c r="D726" s="25"/>
      <c r="E726" s="47"/>
      <c r="F726" s="27"/>
      <c r="G726" s="40"/>
      <c r="H726" s="20"/>
      <c r="I726" s="18"/>
      <c r="J726" s="18"/>
      <c r="K726" s="44"/>
      <c r="L726" s="11"/>
      <c r="M726" s="11"/>
      <c r="N726" s="11"/>
      <c r="O726" s="11"/>
      <c r="P726" s="11"/>
      <c r="Q726" s="72"/>
      <c r="R726" s="72"/>
      <c r="S726" s="49"/>
    </row>
    <row r="727" spans="2:19" s="9" customFormat="1" x14ac:dyDescent="0.2">
      <c r="B727" s="10"/>
      <c r="C727" s="11"/>
      <c r="D727" s="25"/>
      <c r="E727" s="47"/>
      <c r="F727" s="27"/>
      <c r="G727" s="40"/>
      <c r="H727" s="20"/>
      <c r="I727" s="18"/>
      <c r="J727" s="18"/>
      <c r="K727" s="44"/>
      <c r="L727" s="11"/>
      <c r="M727" s="11"/>
      <c r="N727" s="11"/>
      <c r="O727" s="11"/>
      <c r="P727" s="11"/>
      <c r="Q727" s="72"/>
      <c r="R727" s="72"/>
      <c r="S727" s="49"/>
    </row>
    <row r="728" spans="2:19" s="9" customFormat="1" x14ac:dyDescent="0.2">
      <c r="B728" s="10"/>
      <c r="C728" s="11"/>
      <c r="D728" s="25"/>
      <c r="E728" s="47"/>
      <c r="F728" s="27"/>
      <c r="G728" s="40"/>
      <c r="H728" s="20"/>
      <c r="I728" s="18"/>
      <c r="J728" s="18"/>
      <c r="K728" s="44"/>
      <c r="L728" s="11"/>
      <c r="M728" s="11"/>
      <c r="N728" s="11"/>
      <c r="O728" s="11"/>
      <c r="P728" s="11"/>
      <c r="Q728" s="72"/>
      <c r="R728" s="72"/>
      <c r="S728" s="49"/>
    </row>
    <row r="729" spans="2:19" s="9" customFormat="1" x14ac:dyDescent="0.2">
      <c r="B729" s="10"/>
      <c r="C729" s="11"/>
      <c r="D729" s="25"/>
      <c r="E729" s="47"/>
      <c r="F729" s="27"/>
      <c r="G729" s="40"/>
      <c r="H729" s="20"/>
      <c r="I729" s="18"/>
      <c r="J729" s="18"/>
      <c r="K729" s="44"/>
      <c r="L729" s="11"/>
      <c r="M729" s="11"/>
      <c r="N729" s="11"/>
      <c r="O729" s="11"/>
      <c r="P729" s="11"/>
      <c r="Q729" s="72"/>
      <c r="R729" s="72"/>
      <c r="S729" s="49"/>
    </row>
    <row r="730" spans="2:19" s="9" customFormat="1" x14ac:dyDescent="0.2">
      <c r="B730" s="10"/>
      <c r="C730" s="11"/>
      <c r="D730" s="25"/>
      <c r="E730" s="47"/>
      <c r="F730" s="27"/>
      <c r="G730" s="40"/>
      <c r="H730" s="20"/>
      <c r="I730" s="18"/>
      <c r="J730" s="18"/>
      <c r="K730" s="44"/>
      <c r="L730" s="11"/>
      <c r="M730" s="11"/>
      <c r="N730" s="11"/>
      <c r="O730" s="11"/>
      <c r="P730" s="11"/>
      <c r="Q730" s="72"/>
      <c r="R730" s="72"/>
      <c r="S730" s="49"/>
    </row>
    <row r="731" spans="2:19" s="9" customFormat="1" x14ac:dyDescent="0.2">
      <c r="B731" s="10"/>
      <c r="C731" s="11"/>
      <c r="D731" s="25"/>
      <c r="E731" s="47"/>
      <c r="F731" s="27"/>
      <c r="G731" s="40"/>
      <c r="H731" s="20"/>
      <c r="I731" s="18"/>
      <c r="J731" s="18"/>
      <c r="K731" s="44"/>
      <c r="L731" s="11"/>
      <c r="M731" s="11"/>
      <c r="N731" s="11"/>
      <c r="O731" s="11"/>
      <c r="P731" s="11"/>
      <c r="Q731" s="72"/>
      <c r="R731" s="72"/>
      <c r="S731" s="49"/>
    </row>
    <row r="732" spans="2:19" s="9" customFormat="1" x14ac:dyDescent="0.2">
      <c r="B732" s="10"/>
      <c r="C732" s="11"/>
      <c r="D732" s="25"/>
      <c r="E732" s="47"/>
      <c r="F732" s="27"/>
      <c r="G732" s="40"/>
      <c r="H732" s="20"/>
      <c r="I732" s="18"/>
      <c r="J732" s="18"/>
      <c r="K732" s="44"/>
      <c r="L732" s="11"/>
      <c r="M732" s="11"/>
      <c r="N732" s="11"/>
      <c r="O732" s="11"/>
      <c r="P732" s="11"/>
      <c r="Q732" s="72"/>
      <c r="R732" s="72"/>
      <c r="S732" s="49"/>
    </row>
    <row r="733" spans="2:19" s="9" customFormat="1" x14ac:dyDescent="0.2">
      <c r="B733" s="10"/>
      <c r="C733" s="11"/>
      <c r="D733" s="25"/>
      <c r="E733" s="47"/>
      <c r="F733" s="27"/>
      <c r="G733" s="40"/>
      <c r="H733" s="20"/>
      <c r="I733" s="18"/>
      <c r="J733" s="18"/>
      <c r="K733" s="44"/>
      <c r="L733" s="11"/>
      <c r="M733" s="11"/>
      <c r="N733" s="11"/>
      <c r="O733" s="11"/>
      <c r="P733" s="11"/>
      <c r="Q733" s="72"/>
      <c r="R733" s="72"/>
      <c r="S733" s="49"/>
    </row>
    <row r="734" spans="2:19" s="9" customFormat="1" x14ac:dyDescent="0.2">
      <c r="B734" s="10"/>
      <c r="C734" s="11"/>
      <c r="D734" s="25"/>
      <c r="E734" s="47"/>
      <c r="F734" s="27"/>
      <c r="G734" s="40"/>
      <c r="H734" s="20"/>
      <c r="I734" s="18"/>
      <c r="J734" s="18"/>
      <c r="K734" s="44"/>
      <c r="L734" s="11"/>
      <c r="M734" s="11"/>
      <c r="N734" s="11"/>
      <c r="O734" s="11"/>
      <c r="P734" s="11"/>
      <c r="Q734" s="72"/>
      <c r="R734" s="72"/>
      <c r="S734" s="49"/>
    </row>
    <row r="735" spans="2:19" s="9" customFormat="1" x14ac:dyDescent="0.2">
      <c r="B735" s="10"/>
      <c r="C735" s="11"/>
      <c r="D735" s="25"/>
      <c r="E735" s="47"/>
      <c r="F735" s="27"/>
      <c r="G735" s="40"/>
      <c r="H735" s="20"/>
      <c r="I735" s="18"/>
      <c r="J735" s="18"/>
      <c r="K735" s="44"/>
      <c r="L735" s="11"/>
      <c r="M735" s="11"/>
      <c r="N735" s="11"/>
      <c r="O735" s="11"/>
      <c r="P735" s="11"/>
      <c r="Q735" s="72"/>
      <c r="R735" s="72"/>
      <c r="S735" s="49"/>
    </row>
    <row r="736" spans="2:19" s="9" customFormat="1" x14ac:dyDescent="0.2">
      <c r="B736" s="10"/>
      <c r="C736" s="11"/>
      <c r="D736" s="25"/>
      <c r="E736" s="47"/>
      <c r="F736" s="27"/>
      <c r="G736" s="40"/>
      <c r="H736" s="20"/>
      <c r="I736" s="18"/>
      <c r="J736" s="18"/>
      <c r="K736" s="44"/>
      <c r="L736" s="11"/>
      <c r="M736" s="11"/>
      <c r="N736" s="11"/>
      <c r="O736" s="11"/>
      <c r="P736" s="11"/>
      <c r="Q736" s="72"/>
      <c r="R736" s="72"/>
      <c r="S736" s="49"/>
    </row>
    <row r="737" spans="2:19" s="9" customFormat="1" x14ac:dyDescent="0.2">
      <c r="B737" s="10"/>
      <c r="C737" s="11"/>
      <c r="D737" s="25"/>
      <c r="E737" s="47"/>
      <c r="F737" s="27"/>
      <c r="G737" s="40"/>
      <c r="H737" s="20"/>
      <c r="I737" s="18"/>
      <c r="J737" s="18"/>
      <c r="K737" s="44"/>
      <c r="L737" s="11"/>
      <c r="M737" s="11"/>
      <c r="N737" s="11"/>
      <c r="O737" s="11"/>
      <c r="P737" s="11"/>
      <c r="Q737" s="72"/>
      <c r="R737" s="72"/>
      <c r="S737" s="49"/>
    </row>
    <row r="738" spans="2:19" s="9" customFormat="1" x14ac:dyDescent="0.2">
      <c r="B738" s="10"/>
      <c r="C738" s="11"/>
      <c r="D738" s="25"/>
      <c r="E738" s="47"/>
      <c r="F738" s="27"/>
      <c r="G738" s="40"/>
      <c r="H738" s="20"/>
      <c r="I738" s="18"/>
      <c r="J738" s="18"/>
      <c r="K738" s="44"/>
      <c r="L738" s="11"/>
      <c r="M738" s="11"/>
      <c r="N738" s="11"/>
      <c r="O738" s="11"/>
      <c r="P738" s="11"/>
      <c r="Q738" s="72"/>
      <c r="R738" s="72"/>
      <c r="S738" s="49"/>
    </row>
    <row r="739" spans="2:19" s="9" customFormat="1" x14ac:dyDescent="0.2">
      <c r="B739" s="10"/>
      <c r="C739" s="11"/>
      <c r="D739" s="25"/>
      <c r="E739" s="47"/>
      <c r="F739" s="27"/>
      <c r="G739" s="40"/>
      <c r="H739" s="20"/>
      <c r="I739" s="18"/>
      <c r="J739" s="18"/>
      <c r="K739" s="44"/>
      <c r="L739" s="11"/>
      <c r="M739" s="11"/>
      <c r="N739" s="11"/>
      <c r="O739" s="11"/>
      <c r="P739" s="11"/>
      <c r="Q739" s="72"/>
      <c r="R739" s="72"/>
      <c r="S739" s="49"/>
    </row>
    <row r="740" spans="2:19" s="9" customFormat="1" x14ac:dyDescent="0.2">
      <c r="B740" s="10"/>
      <c r="C740" s="11"/>
      <c r="D740" s="25"/>
      <c r="E740" s="47"/>
      <c r="F740" s="27"/>
      <c r="G740" s="40"/>
      <c r="H740" s="20"/>
      <c r="I740" s="18"/>
      <c r="J740" s="18"/>
      <c r="K740" s="44"/>
      <c r="L740" s="11"/>
      <c r="M740" s="11"/>
      <c r="N740" s="11"/>
      <c r="O740" s="11"/>
      <c r="P740" s="11"/>
      <c r="Q740" s="72"/>
      <c r="R740" s="72"/>
      <c r="S740" s="49"/>
    </row>
    <row r="741" spans="2:19" s="9" customFormat="1" x14ac:dyDescent="0.2">
      <c r="B741" s="10"/>
      <c r="C741" s="11"/>
      <c r="D741" s="25"/>
      <c r="E741" s="47"/>
      <c r="F741" s="27"/>
      <c r="G741" s="40"/>
      <c r="H741" s="20"/>
      <c r="I741" s="18"/>
      <c r="J741" s="18"/>
      <c r="K741" s="44"/>
      <c r="L741" s="11"/>
      <c r="M741" s="11"/>
      <c r="N741" s="11"/>
      <c r="O741" s="11"/>
      <c r="P741" s="11"/>
      <c r="Q741" s="72"/>
      <c r="R741" s="72"/>
      <c r="S741" s="49"/>
    </row>
    <row r="742" spans="2:19" s="9" customFormat="1" x14ac:dyDescent="0.2">
      <c r="B742" s="10"/>
      <c r="C742" s="11"/>
      <c r="D742" s="25"/>
      <c r="E742" s="47"/>
      <c r="F742" s="27"/>
      <c r="G742" s="40"/>
      <c r="H742" s="20"/>
      <c r="I742" s="18"/>
      <c r="J742" s="18"/>
      <c r="K742" s="44"/>
      <c r="L742" s="11"/>
      <c r="M742" s="11"/>
      <c r="N742" s="11"/>
      <c r="O742" s="11"/>
      <c r="P742" s="11"/>
      <c r="Q742" s="72"/>
      <c r="R742" s="72"/>
      <c r="S742" s="49"/>
    </row>
    <row r="743" spans="2:19" s="9" customFormat="1" x14ac:dyDescent="0.2">
      <c r="B743" s="10"/>
      <c r="C743" s="11"/>
      <c r="D743" s="25"/>
      <c r="E743" s="47"/>
      <c r="F743" s="27"/>
      <c r="G743" s="40"/>
      <c r="H743" s="20"/>
      <c r="I743" s="18"/>
      <c r="J743" s="18"/>
      <c r="K743" s="44"/>
      <c r="L743" s="11"/>
      <c r="M743" s="11"/>
      <c r="N743" s="11"/>
      <c r="O743" s="11"/>
      <c r="P743" s="11"/>
      <c r="Q743" s="72"/>
      <c r="R743" s="72"/>
      <c r="S743" s="49"/>
    </row>
    <row r="744" spans="2:19" s="9" customFormat="1" x14ac:dyDescent="0.2">
      <c r="B744" s="10"/>
      <c r="C744" s="11"/>
      <c r="D744" s="25"/>
      <c r="E744" s="47"/>
      <c r="F744" s="27"/>
      <c r="G744" s="40"/>
      <c r="H744" s="20"/>
      <c r="I744" s="18"/>
      <c r="J744" s="18"/>
      <c r="K744" s="44"/>
      <c r="L744" s="11"/>
      <c r="M744" s="11"/>
      <c r="N744" s="11"/>
      <c r="O744" s="11"/>
      <c r="P744" s="11"/>
      <c r="Q744" s="72"/>
      <c r="R744" s="72"/>
      <c r="S744" s="49"/>
    </row>
    <row r="745" spans="2:19" s="9" customFormat="1" x14ac:dyDescent="0.2">
      <c r="B745" s="10"/>
      <c r="C745" s="11"/>
      <c r="D745" s="25"/>
      <c r="E745" s="47"/>
      <c r="F745" s="27"/>
      <c r="G745" s="40"/>
      <c r="H745" s="20"/>
      <c r="I745" s="18"/>
      <c r="J745" s="18"/>
      <c r="K745" s="44"/>
      <c r="L745" s="11"/>
      <c r="M745" s="11"/>
      <c r="N745" s="11"/>
      <c r="O745" s="11"/>
      <c r="P745" s="11"/>
      <c r="Q745" s="72"/>
      <c r="R745" s="72"/>
      <c r="S745" s="49"/>
    </row>
    <row r="746" spans="2:19" s="9" customFormat="1" x14ac:dyDescent="0.2">
      <c r="B746" s="10"/>
      <c r="C746" s="11"/>
      <c r="D746" s="25"/>
      <c r="E746" s="47"/>
      <c r="F746" s="27"/>
      <c r="G746" s="40"/>
      <c r="H746" s="20"/>
      <c r="I746" s="18"/>
      <c r="J746" s="18"/>
      <c r="K746" s="44"/>
      <c r="L746" s="11"/>
      <c r="M746" s="11"/>
      <c r="N746" s="11"/>
      <c r="O746" s="11"/>
      <c r="P746" s="11"/>
      <c r="Q746" s="72"/>
      <c r="R746" s="72"/>
      <c r="S746" s="49"/>
    </row>
    <row r="747" spans="2:19" s="9" customFormat="1" x14ac:dyDescent="0.2">
      <c r="B747" s="10"/>
      <c r="C747" s="11"/>
      <c r="D747" s="25"/>
      <c r="E747" s="47"/>
      <c r="F747" s="27"/>
      <c r="G747" s="40"/>
      <c r="H747" s="20"/>
      <c r="I747" s="18"/>
      <c r="J747" s="18"/>
      <c r="K747" s="44"/>
      <c r="L747" s="11"/>
      <c r="M747" s="11"/>
      <c r="N747" s="11"/>
      <c r="O747" s="11"/>
      <c r="P747" s="11"/>
      <c r="Q747" s="72"/>
      <c r="R747" s="72"/>
      <c r="S747" s="49"/>
    </row>
    <row r="748" spans="2:19" s="9" customFormat="1" x14ac:dyDescent="0.2">
      <c r="B748" s="10"/>
      <c r="C748" s="11"/>
      <c r="D748" s="25"/>
      <c r="E748" s="47"/>
      <c r="F748" s="27"/>
      <c r="G748" s="40"/>
      <c r="H748" s="20"/>
      <c r="I748" s="18"/>
      <c r="J748" s="18"/>
      <c r="K748" s="44"/>
      <c r="L748" s="11"/>
      <c r="M748" s="11"/>
      <c r="N748" s="11"/>
      <c r="O748" s="11"/>
      <c r="P748" s="11"/>
      <c r="Q748" s="72"/>
      <c r="R748" s="72"/>
      <c r="S748" s="49"/>
    </row>
    <row r="749" spans="2:19" s="9" customFormat="1" x14ac:dyDescent="0.2">
      <c r="B749" s="10"/>
      <c r="C749" s="11"/>
      <c r="D749" s="25"/>
      <c r="E749" s="47"/>
      <c r="F749" s="27"/>
      <c r="G749" s="40"/>
      <c r="H749" s="20"/>
      <c r="I749" s="18"/>
      <c r="J749" s="18"/>
      <c r="K749" s="44"/>
      <c r="L749" s="11"/>
      <c r="M749" s="11"/>
      <c r="N749" s="11"/>
      <c r="O749" s="11"/>
      <c r="P749" s="11"/>
      <c r="Q749" s="72"/>
      <c r="R749" s="72"/>
      <c r="S749" s="49"/>
    </row>
    <row r="750" spans="2:19" s="9" customFormat="1" x14ac:dyDescent="0.2">
      <c r="B750" s="10"/>
      <c r="C750" s="11"/>
      <c r="D750" s="25"/>
      <c r="E750" s="47"/>
      <c r="F750" s="27"/>
      <c r="G750" s="40"/>
      <c r="H750" s="20"/>
      <c r="I750" s="18"/>
      <c r="J750" s="18"/>
      <c r="K750" s="44"/>
      <c r="L750" s="11"/>
      <c r="M750" s="11"/>
      <c r="N750" s="11"/>
      <c r="O750" s="11"/>
      <c r="P750" s="11"/>
      <c r="Q750" s="72"/>
      <c r="R750" s="72"/>
      <c r="S750" s="49"/>
    </row>
    <row r="751" spans="2:19" s="9" customFormat="1" x14ac:dyDescent="0.2">
      <c r="B751" s="10"/>
      <c r="C751" s="11"/>
      <c r="D751" s="25"/>
      <c r="E751" s="47"/>
      <c r="F751" s="27"/>
      <c r="G751" s="40"/>
      <c r="H751" s="20"/>
      <c r="I751" s="18"/>
      <c r="J751" s="18"/>
      <c r="K751" s="44"/>
      <c r="L751" s="11"/>
      <c r="M751" s="11"/>
      <c r="N751" s="11"/>
      <c r="O751" s="11"/>
      <c r="P751" s="11"/>
      <c r="Q751" s="72"/>
      <c r="R751" s="72"/>
      <c r="S751" s="49"/>
    </row>
    <row r="752" spans="2:19" s="9" customFormat="1" x14ac:dyDescent="0.2">
      <c r="B752" s="10"/>
      <c r="C752" s="11"/>
      <c r="D752" s="25"/>
      <c r="E752" s="47"/>
      <c r="F752" s="27"/>
      <c r="G752" s="40"/>
      <c r="H752" s="20"/>
      <c r="I752" s="18"/>
      <c r="J752" s="18"/>
      <c r="K752" s="44"/>
      <c r="L752" s="11"/>
      <c r="M752" s="11"/>
      <c r="N752" s="11"/>
      <c r="O752" s="11"/>
      <c r="P752" s="11"/>
      <c r="Q752" s="72"/>
      <c r="R752" s="72"/>
      <c r="S752" s="49"/>
    </row>
    <row r="753" spans="2:19" s="9" customFormat="1" x14ac:dyDescent="0.2">
      <c r="B753" s="10"/>
      <c r="C753" s="11"/>
      <c r="D753" s="25"/>
      <c r="E753" s="47"/>
      <c r="F753" s="27"/>
      <c r="G753" s="40"/>
      <c r="H753" s="20"/>
      <c r="I753" s="18"/>
      <c r="J753" s="18"/>
      <c r="K753" s="44"/>
      <c r="L753" s="11"/>
      <c r="M753" s="11"/>
      <c r="N753" s="11"/>
      <c r="O753" s="11"/>
      <c r="P753" s="11"/>
      <c r="Q753" s="72"/>
      <c r="R753" s="72"/>
      <c r="S753" s="49"/>
    </row>
    <row r="754" spans="2:19" s="9" customFormat="1" x14ac:dyDescent="0.2">
      <c r="B754" s="10"/>
      <c r="C754" s="11"/>
      <c r="D754" s="25"/>
      <c r="E754" s="47"/>
      <c r="F754" s="27"/>
      <c r="G754" s="40"/>
      <c r="H754" s="20"/>
      <c r="I754" s="18"/>
      <c r="J754" s="18"/>
      <c r="K754" s="44"/>
      <c r="L754" s="11"/>
      <c r="M754" s="11"/>
      <c r="N754" s="11"/>
      <c r="O754" s="11"/>
      <c r="P754" s="11"/>
      <c r="Q754" s="72"/>
      <c r="R754" s="72"/>
      <c r="S754" s="49"/>
    </row>
    <row r="755" spans="2:19" s="9" customFormat="1" x14ac:dyDescent="0.2">
      <c r="B755" s="10"/>
      <c r="C755" s="11"/>
      <c r="D755" s="25"/>
      <c r="E755" s="47"/>
      <c r="F755" s="27"/>
      <c r="G755" s="40"/>
      <c r="H755" s="20"/>
      <c r="I755" s="18"/>
      <c r="J755" s="18"/>
      <c r="K755" s="44"/>
      <c r="L755" s="11"/>
      <c r="M755" s="11"/>
      <c r="N755" s="11"/>
      <c r="O755" s="11"/>
      <c r="P755" s="11"/>
      <c r="Q755" s="72"/>
      <c r="R755" s="72"/>
      <c r="S755" s="49"/>
    </row>
    <row r="756" spans="2:19" s="9" customFormat="1" x14ac:dyDescent="0.2">
      <c r="B756" s="10"/>
      <c r="C756" s="11"/>
      <c r="D756" s="25"/>
      <c r="E756" s="47"/>
      <c r="F756" s="27"/>
      <c r="G756" s="40"/>
      <c r="H756" s="20"/>
      <c r="I756" s="18"/>
      <c r="J756" s="18"/>
      <c r="K756" s="44"/>
      <c r="L756" s="11"/>
      <c r="M756" s="11"/>
      <c r="N756" s="11"/>
      <c r="O756" s="11"/>
      <c r="P756" s="11"/>
      <c r="Q756" s="72"/>
      <c r="R756" s="72"/>
      <c r="S756" s="49"/>
    </row>
    <row r="757" spans="2:19" s="9" customFormat="1" x14ac:dyDescent="0.2">
      <c r="B757" s="10"/>
      <c r="C757" s="11"/>
      <c r="D757" s="25"/>
      <c r="E757" s="47"/>
      <c r="F757" s="27"/>
      <c r="G757" s="40"/>
      <c r="H757" s="20"/>
      <c r="I757" s="18"/>
      <c r="J757" s="18"/>
      <c r="K757" s="44"/>
      <c r="L757" s="11"/>
      <c r="M757" s="11"/>
      <c r="N757" s="11"/>
      <c r="O757" s="11"/>
      <c r="P757" s="11"/>
      <c r="Q757" s="72"/>
      <c r="R757" s="72"/>
      <c r="S757" s="49"/>
    </row>
    <row r="758" spans="2:19" s="9" customFormat="1" x14ac:dyDescent="0.2">
      <c r="B758" s="10"/>
      <c r="C758" s="11"/>
      <c r="D758" s="25"/>
      <c r="E758" s="47"/>
      <c r="F758" s="27"/>
      <c r="G758" s="40"/>
      <c r="H758" s="20"/>
      <c r="I758" s="18"/>
      <c r="J758" s="18"/>
      <c r="K758" s="44"/>
      <c r="L758" s="11"/>
      <c r="M758" s="11"/>
      <c r="N758" s="11"/>
      <c r="O758" s="11"/>
      <c r="P758" s="11"/>
      <c r="Q758" s="72"/>
      <c r="R758" s="72"/>
      <c r="S758" s="49"/>
    </row>
    <row r="759" spans="2:19" s="9" customFormat="1" x14ac:dyDescent="0.2">
      <c r="B759" s="10"/>
      <c r="C759" s="11"/>
      <c r="D759" s="25"/>
      <c r="E759" s="47"/>
      <c r="F759" s="27"/>
      <c r="G759" s="40"/>
      <c r="H759" s="20"/>
      <c r="I759" s="18"/>
      <c r="J759" s="18"/>
      <c r="K759" s="44"/>
      <c r="L759" s="11"/>
      <c r="M759" s="11"/>
      <c r="N759" s="11"/>
      <c r="O759" s="11"/>
      <c r="P759" s="11"/>
      <c r="Q759" s="72"/>
      <c r="R759" s="72"/>
      <c r="S759" s="49"/>
    </row>
    <row r="760" spans="2:19" s="9" customFormat="1" x14ac:dyDescent="0.2">
      <c r="B760" s="10"/>
      <c r="C760" s="11"/>
      <c r="D760" s="25"/>
      <c r="E760" s="47"/>
      <c r="F760" s="27"/>
      <c r="G760" s="40"/>
      <c r="H760" s="20"/>
      <c r="I760" s="18"/>
      <c r="J760" s="18"/>
      <c r="K760" s="44"/>
      <c r="L760" s="11"/>
      <c r="M760" s="11"/>
      <c r="N760" s="11"/>
      <c r="O760" s="11"/>
      <c r="P760" s="11"/>
      <c r="Q760" s="72"/>
      <c r="R760" s="72"/>
      <c r="S760" s="49"/>
    </row>
    <row r="761" spans="2:19" s="9" customFormat="1" x14ac:dyDescent="0.2">
      <c r="B761" s="10"/>
      <c r="C761" s="11"/>
      <c r="D761" s="25"/>
      <c r="E761" s="47"/>
      <c r="F761" s="27"/>
      <c r="G761" s="40"/>
      <c r="H761" s="20"/>
      <c r="I761" s="18"/>
      <c r="J761" s="18"/>
      <c r="K761" s="44"/>
      <c r="L761" s="11"/>
      <c r="M761" s="11"/>
      <c r="N761" s="11"/>
      <c r="O761" s="11"/>
      <c r="P761" s="11"/>
      <c r="Q761" s="72"/>
      <c r="R761" s="72"/>
      <c r="S761" s="49"/>
    </row>
    <row r="762" spans="2:19" s="9" customFormat="1" x14ac:dyDescent="0.2">
      <c r="B762" s="10"/>
      <c r="C762" s="11"/>
      <c r="D762" s="25"/>
      <c r="E762" s="47"/>
      <c r="F762" s="27"/>
      <c r="G762" s="40"/>
      <c r="H762" s="20"/>
      <c r="I762" s="18"/>
      <c r="J762" s="18"/>
      <c r="K762" s="44"/>
      <c r="L762" s="11"/>
      <c r="M762" s="11"/>
      <c r="N762" s="11"/>
      <c r="O762" s="11"/>
      <c r="P762" s="11"/>
      <c r="Q762" s="72"/>
      <c r="R762" s="72"/>
      <c r="S762" s="49"/>
    </row>
    <row r="763" spans="2:19" s="9" customFormat="1" x14ac:dyDescent="0.2">
      <c r="B763" s="10"/>
      <c r="C763" s="11"/>
      <c r="D763" s="25"/>
      <c r="E763" s="47"/>
      <c r="F763" s="27"/>
      <c r="G763" s="40"/>
      <c r="H763" s="20"/>
      <c r="I763" s="18"/>
      <c r="J763" s="18"/>
      <c r="K763" s="44"/>
      <c r="L763" s="11"/>
      <c r="M763" s="11"/>
      <c r="N763" s="11"/>
      <c r="O763" s="11"/>
      <c r="P763" s="11"/>
      <c r="Q763" s="72"/>
      <c r="R763" s="72"/>
      <c r="S763" s="49"/>
    </row>
    <row r="764" spans="2:19" s="9" customFormat="1" x14ac:dyDescent="0.2">
      <c r="B764" s="10"/>
      <c r="C764" s="11"/>
      <c r="D764" s="25"/>
      <c r="E764" s="47"/>
      <c r="F764" s="27"/>
      <c r="G764" s="40"/>
      <c r="H764" s="20"/>
      <c r="I764" s="18"/>
      <c r="J764" s="18"/>
      <c r="K764" s="44"/>
      <c r="L764" s="11"/>
      <c r="M764" s="11"/>
      <c r="N764" s="11"/>
      <c r="O764" s="11"/>
      <c r="P764" s="11"/>
      <c r="Q764" s="72"/>
      <c r="R764" s="72"/>
      <c r="S764" s="49"/>
    </row>
    <row r="765" spans="2:19" s="9" customFormat="1" x14ac:dyDescent="0.2">
      <c r="B765" s="10"/>
      <c r="C765" s="11"/>
      <c r="D765" s="25"/>
      <c r="E765" s="47"/>
      <c r="F765" s="27"/>
      <c r="G765" s="40"/>
      <c r="H765" s="20"/>
      <c r="I765" s="18"/>
      <c r="J765" s="18"/>
      <c r="K765" s="44"/>
      <c r="L765" s="11"/>
      <c r="M765" s="11"/>
      <c r="N765" s="11"/>
      <c r="O765" s="11"/>
      <c r="P765" s="11"/>
      <c r="Q765" s="72"/>
      <c r="R765" s="72"/>
      <c r="S765" s="49"/>
    </row>
    <row r="766" spans="2:19" s="9" customFormat="1" x14ac:dyDescent="0.2">
      <c r="B766" s="10"/>
      <c r="C766" s="11"/>
      <c r="D766" s="25"/>
      <c r="E766" s="47"/>
      <c r="F766" s="27"/>
      <c r="G766" s="40"/>
      <c r="H766" s="20"/>
      <c r="I766" s="18"/>
      <c r="J766" s="18"/>
      <c r="K766" s="44"/>
      <c r="L766" s="11"/>
      <c r="M766" s="11"/>
      <c r="N766" s="11"/>
      <c r="O766" s="11"/>
      <c r="P766" s="11"/>
      <c r="Q766" s="72"/>
      <c r="R766" s="72"/>
      <c r="S766" s="49"/>
    </row>
    <row r="767" spans="2:19" s="9" customFormat="1" x14ac:dyDescent="0.2">
      <c r="B767" s="10"/>
      <c r="C767" s="11"/>
      <c r="D767" s="25"/>
      <c r="E767" s="47"/>
      <c r="F767" s="27"/>
      <c r="G767" s="40"/>
      <c r="H767" s="20"/>
      <c r="I767" s="18"/>
      <c r="J767" s="18"/>
      <c r="K767" s="44"/>
      <c r="L767" s="11"/>
      <c r="M767" s="11"/>
      <c r="N767" s="11"/>
      <c r="O767" s="11"/>
      <c r="P767" s="11"/>
      <c r="Q767" s="72"/>
      <c r="R767" s="72"/>
      <c r="S767" s="49"/>
    </row>
    <row r="768" spans="2:19" s="9" customFormat="1" x14ac:dyDescent="0.2">
      <c r="B768" s="10"/>
      <c r="C768" s="11"/>
      <c r="D768" s="25"/>
      <c r="E768" s="47"/>
      <c r="F768" s="27"/>
      <c r="G768" s="40"/>
      <c r="H768" s="20"/>
      <c r="I768" s="18"/>
      <c r="J768" s="18"/>
      <c r="K768" s="44"/>
      <c r="L768" s="11"/>
      <c r="M768" s="11"/>
      <c r="N768" s="11"/>
      <c r="O768" s="11"/>
      <c r="P768" s="11"/>
      <c r="Q768" s="72"/>
      <c r="R768" s="72"/>
      <c r="S768" s="49"/>
    </row>
    <row r="769" spans="2:19" s="9" customFormat="1" x14ac:dyDescent="0.2">
      <c r="B769" s="10"/>
      <c r="C769" s="11"/>
      <c r="D769" s="25"/>
      <c r="E769" s="47"/>
      <c r="F769" s="27"/>
      <c r="G769" s="40"/>
      <c r="H769" s="20"/>
      <c r="I769" s="18"/>
      <c r="J769" s="18"/>
      <c r="K769" s="44"/>
      <c r="L769" s="11"/>
      <c r="M769" s="11"/>
      <c r="N769" s="11"/>
      <c r="O769" s="11"/>
      <c r="P769" s="11"/>
      <c r="Q769" s="72"/>
      <c r="R769" s="72"/>
      <c r="S769" s="49"/>
    </row>
    <row r="770" spans="2:19" s="9" customFormat="1" x14ac:dyDescent="0.2">
      <c r="B770" s="10"/>
      <c r="C770" s="11"/>
      <c r="D770" s="25"/>
      <c r="E770" s="47"/>
      <c r="F770" s="27"/>
      <c r="G770" s="40"/>
      <c r="H770" s="20"/>
      <c r="I770" s="18"/>
      <c r="J770" s="18"/>
      <c r="K770" s="44"/>
      <c r="L770" s="11"/>
      <c r="M770" s="11"/>
      <c r="N770" s="11"/>
      <c r="O770" s="11"/>
      <c r="P770" s="11"/>
      <c r="Q770" s="72"/>
      <c r="R770" s="72"/>
      <c r="S770" s="49"/>
    </row>
    <row r="771" spans="2:19" s="9" customFormat="1" x14ac:dyDescent="0.2">
      <c r="B771" s="10"/>
      <c r="C771" s="11"/>
      <c r="D771" s="25"/>
      <c r="E771" s="47"/>
      <c r="F771" s="27"/>
      <c r="G771" s="40"/>
      <c r="H771" s="20"/>
      <c r="I771" s="18"/>
      <c r="J771" s="18"/>
      <c r="K771" s="44"/>
      <c r="L771" s="11"/>
      <c r="M771" s="11"/>
      <c r="N771" s="11"/>
      <c r="O771" s="11"/>
      <c r="P771" s="11"/>
      <c r="Q771" s="72"/>
      <c r="R771" s="72"/>
      <c r="S771" s="49"/>
    </row>
    <row r="772" spans="2:19" s="9" customFormat="1" x14ac:dyDescent="0.2">
      <c r="B772" s="10"/>
      <c r="C772" s="11"/>
      <c r="D772" s="25"/>
      <c r="E772" s="47"/>
      <c r="F772" s="27"/>
      <c r="G772" s="40"/>
      <c r="H772" s="20"/>
      <c r="I772" s="18"/>
      <c r="J772" s="18"/>
      <c r="K772" s="44"/>
      <c r="L772" s="11"/>
      <c r="M772" s="11"/>
      <c r="N772" s="11"/>
      <c r="O772" s="11"/>
      <c r="P772" s="11"/>
      <c r="Q772" s="72"/>
      <c r="R772" s="72"/>
      <c r="S772" s="49"/>
    </row>
    <row r="773" spans="2:19" s="9" customFormat="1" x14ac:dyDescent="0.2">
      <c r="B773" s="10"/>
      <c r="C773" s="11"/>
      <c r="D773" s="25"/>
      <c r="E773" s="47"/>
      <c r="F773" s="27"/>
      <c r="G773" s="40"/>
      <c r="H773" s="20"/>
      <c r="I773" s="18"/>
      <c r="J773" s="18"/>
      <c r="K773" s="44"/>
      <c r="L773" s="11"/>
      <c r="M773" s="11"/>
      <c r="N773" s="11"/>
      <c r="O773" s="11"/>
      <c r="P773" s="11"/>
      <c r="Q773" s="72"/>
      <c r="R773" s="72"/>
      <c r="S773" s="49"/>
    </row>
    <row r="774" spans="2:19" s="9" customFormat="1" x14ac:dyDescent="0.2">
      <c r="B774" s="10"/>
      <c r="C774" s="11"/>
      <c r="D774" s="25"/>
      <c r="E774" s="47"/>
      <c r="F774" s="27"/>
      <c r="G774" s="40"/>
      <c r="H774" s="20"/>
      <c r="I774" s="18"/>
      <c r="J774" s="18"/>
      <c r="K774" s="44"/>
      <c r="L774" s="11"/>
      <c r="M774" s="11"/>
      <c r="N774" s="11"/>
      <c r="O774" s="11"/>
      <c r="P774" s="11"/>
      <c r="Q774" s="72"/>
      <c r="R774" s="72"/>
      <c r="S774" s="49"/>
    </row>
    <row r="775" spans="2:19" s="9" customFormat="1" x14ac:dyDescent="0.2">
      <c r="B775" s="10"/>
      <c r="C775" s="11"/>
      <c r="D775" s="25"/>
      <c r="E775" s="47"/>
      <c r="F775" s="27"/>
      <c r="G775" s="40"/>
      <c r="H775" s="20"/>
      <c r="I775" s="18"/>
      <c r="J775" s="18"/>
      <c r="K775" s="44"/>
      <c r="L775" s="11"/>
      <c r="M775" s="11"/>
      <c r="N775" s="11"/>
      <c r="O775" s="11"/>
      <c r="P775" s="11"/>
      <c r="Q775" s="72"/>
      <c r="R775" s="72"/>
      <c r="S775" s="49"/>
    </row>
    <row r="776" spans="2:19" s="9" customFormat="1" x14ac:dyDescent="0.2">
      <c r="B776" s="10"/>
      <c r="C776" s="11"/>
      <c r="D776" s="25"/>
      <c r="E776" s="47"/>
      <c r="F776" s="27"/>
      <c r="G776" s="40"/>
      <c r="H776" s="20"/>
      <c r="I776" s="18"/>
      <c r="J776" s="18"/>
      <c r="K776" s="44"/>
      <c r="L776" s="11"/>
      <c r="M776" s="11"/>
      <c r="N776" s="11"/>
      <c r="O776" s="11"/>
      <c r="P776" s="11"/>
      <c r="Q776" s="72"/>
      <c r="R776" s="72"/>
      <c r="S776" s="49"/>
    </row>
    <row r="777" spans="2:19" s="9" customFormat="1" x14ac:dyDescent="0.2">
      <c r="B777" s="10"/>
      <c r="C777" s="11"/>
      <c r="D777" s="25"/>
      <c r="E777" s="47"/>
      <c r="F777" s="27"/>
      <c r="G777" s="40"/>
      <c r="H777" s="20"/>
      <c r="I777" s="18"/>
      <c r="J777" s="18"/>
      <c r="K777" s="44"/>
      <c r="L777" s="11"/>
      <c r="M777" s="11"/>
      <c r="N777" s="11"/>
      <c r="O777" s="11"/>
      <c r="P777" s="11"/>
      <c r="Q777" s="72"/>
      <c r="R777" s="72"/>
      <c r="S777" s="49"/>
    </row>
    <row r="778" spans="2:19" s="9" customFormat="1" x14ac:dyDescent="0.2">
      <c r="B778" s="10"/>
      <c r="C778" s="11"/>
      <c r="D778" s="25"/>
      <c r="E778" s="47"/>
      <c r="F778" s="27"/>
      <c r="G778" s="40"/>
      <c r="H778" s="20"/>
      <c r="I778" s="18"/>
      <c r="J778" s="18"/>
      <c r="K778" s="44"/>
      <c r="L778" s="11"/>
      <c r="M778" s="11"/>
      <c r="N778" s="11"/>
      <c r="O778" s="11"/>
      <c r="P778" s="11"/>
      <c r="Q778" s="72"/>
      <c r="R778" s="72"/>
      <c r="S778" s="49"/>
    </row>
    <row r="779" spans="2:19" s="9" customFormat="1" x14ac:dyDescent="0.2">
      <c r="B779" s="10"/>
      <c r="C779" s="11"/>
      <c r="D779" s="25"/>
      <c r="E779" s="47"/>
      <c r="F779" s="27"/>
      <c r="G779" s="40"/>
      <c r="H779" s="20"/>
      <c r="I779" s="18"/>
      <c r="J779" s="18"/>
      <c r="K779" s="44"/>
      <c r="L779" s="11"/>
      <c r="M779" s="11"/>
      <c r="N779" s="11"/>
      <c r="O779" s="11"/>
      <c r="P779" s="11"/>
      <c r="Q779" s="72"/>
      <c r="R779" s="72"/>
      <c r="S779" s="49"/>
    </row>
    <row r="780" spans="2:19" s="9" customFormat="1" x14ac:dyDescent="0.2">
      <c r="B780" s="10"/>
      <c r="C780" s="11"/>
      <c r="D780" s="25"/>
      <c r="E780" s="47"/>
      <c r="F780" s="27"/>
      <c r="G780" s="40"/>
      <c r="H780" s="20"/>
      <c r="I780" s="18"/>
      <c r="J780" s="18"/>
      <c r="K780" s="44"/>
      <c r="L780" s="11"/>
      <c r="M780" s="11"/>
      <c r="N780" s="11"/>
      <c r="O780" s="11"/>
      <c r="P780" s="11"/>
      <c r="Q780" s="72"/>
      <c r="R780" s="72"/>
      <c r="S780" s="49"/>
    </row>
    <row r="781" spans="2:19" s="9" customFormat="1" x14ac:dyDescent="0.2">
      <c r="B781" s="10"/>
      <c r="C781" s="11"/>
      <c r="D781" s="25"/>
      <c r="E781" s="47"/>
      <c r="F781" s="27"/>
      <c r="G781" s="40"/>
      <c r="H781" s="20"/>
      <c r="I781" s="18"/>
      <c r="J781" s="18"/>
      <c r="K781" s="44"/>
      <c r="L781" s="11"/>
      <c r="M781" s="11"/>
      <c r="N781" s="11"/>
      <c r="O781" s="11"/>
      <c r="P781" s="11"/>
      <c r="Q781" s="72"/>
      <c r="R781" s="72"/>
      <c r="S781" s="49"/>
    </row>
    <row r="782" spans="2:19" s="9" customFormat="1" x14ac:dyDescent="0.2">
      <c r="B782" s="10"/>
      <c r="C782" s="11"/>
      <c r="D782" s="25"/>
      <c r="E782" s="47"/>
      <c r="F782" s="27"/>
      <c r="G782" s="40"/>
      <c r="H782" s="20"/>
      <c r="I782" s="18"/>
      <c r="J782" s="18"/>
      <c r="K782" s="44"/>
      <c r="L782" s="11"/>
      <c r="M782" s="11"/>
      <c r="N782" s="11"/>
      <c r="O782" s="11"/>
      <c r="P782" s="11"/>
      <c r="Q782" s="72"/>
      <c r="R782" s="72"/>
      <c r="S782" s="49"/>
    </row>
    <row r="783" spans="2:19" s="9" customFormat="1" x14ac:dyDescent="0.2">
      <c r="B783" s="10"/>
      <c r="C783" s="11"/>
      <c r="D783" s="25"/>
      <c r="E783" s="47"/>
      <c r="F783" s="27"/>
      <c r="G783" s="40"/>
      <c r="H783" s="20"/>
      <c r="I783" s="18"/>
      <c r="J783" s="18"/>
      <c r="K783" s="44"/>
      <c r="L783" s="11"/>
      <c r="M783" s="11"/>
      <c r="N783" s="11"/>
      <c r="O783" s="11"/>
      <c r="P783" s="11"/>
      <c r="Q783" s="72"/>
      <c r="R783" s="72"/>
      <c r="S783" s="49"/>
    </row>
    <row r="784" spans="2:19" s="9" customFormat="1" x14ac:dyDescent="0.2">
      <c r="B784" s="10"/>
      <c r="C784" s="11"/>
      <c r="D784" s="25"/>
      <c r="E784" s="47"/>
      <c r="F784" s="27"/>
      <c r="G784" s="40"/>
      <c r="H784" s="20"/>
      <c r="I784" s="18"/>
      <c r="J784" s="18"/>
      <c r="K784" s="44"/>
      <c r="L784" s="11"/>
      <c r="M784" s="11"/>
      <c r="N784" s="11"/>
      <c r="O784" s="11"/>
      <c r="P784" s="11"/>
      <c r="Q784" s="72"/>
      <c r="R784" s="72"/>
      <c r="S784" s="49"/>
    </row>
    <row r="785" spans="2:19" s="9" customFormat="1" x14ac:dyDescent="0.2">
      <c r="B785" s="10"/>
      <c r="C785" s="11"/>
      <c r="D785" s="25"/>
      <c r="E785" s="47"/>
      <c r="F785" s="27"/>
      <c r="G785" s="40"/>
      <c r="H785" s="20"/>
      <c r="I785" s="18"/>
      <c r="J785" s="18"/>
      <c r="K785" s="44"/>
      <c r="L785" s="11"/>
      <c r="M785" s="11"/>
      <c r="N785" s="11"/>
      <c r="O785" s="11"/>
      <c r="P785" s="11"/>
      <c r="Q785" s="72"/>
      <c r="R785" s="72"/>
      <c r="S785" s="49"/>
    </row>
    <row r="786" spans="2:19" s="9" customFormat="1" x14ac:dyDescent="0.2">
      <c r="B786" s="10"/>
      <c r="C786" s="11"/>
      <c r="D786" s="25"/>
      <c r="E786" s="47"/>
      <c r="F786" s="27"/>
      <c r="G786" s="40"/>
      <c r="H786" s="20"/>
      <c r="I786" s="18"/>
      <c r="J786" s="18"/>
      <c r="K786" s="44"/>
      <c r="L786" s="11"/>
      <c r="M786" s="11"/>
      <c r="N786" s="11"/>
      <c r="O786" s="11"/>
      <c r="P786" s="11"/>
      <c r="Q786" s="72"/>
      <c r="R786" s="72"/>
      <c r="S786" s="49"/>
    </row>
    <row r="787" spans="2:19" s="9" customFormat="1" x14ac:dyDescent="0.2">
      <c r="B787" s="10"/>
      <c r="C787" s="11"/>
      <c r="D787" s="25"/>
      <c r="E787" s="47"/>
      <c r="F787" s="27"/>
      <c r="G787" s="40"/>
      <c r="H787" s="20"/>
      <c r="I787" s="18"/>
      <c r="J787" s="18"/>
      <c r="K787" s="44"/>
      <c r="L787" s="11"/>
      <c r="M787" s="11"/>
      <c r="N787" s="11"/>
      <c r="O787" s="11"/>
      <c r="P787" s="11"/>
      <c r="Q787" s="72"/>
      <c r="R787" s="72"/>
      <c r="S787" s="49"/>
    </row>
    <row r="788" spans="2:19" s="9" customFormat="1" x14ac:dyDescent="0.2">
      <c r="B788" s="10"/>
      <c r="C788" s="11"/>
      <c r="D788" s="25"/>
      <c r="E788" s="47"/>
      <c r="F788" s="27"/>
      <c r="G788" s="40"/>
      <c r="H788" s="20"/>
      <c r="I788" s="18"/>
      <c r="J788" s="18"/>
      <c r="K788" s="44"/>
      <c r="L788" s="11"/>
      <c r="M788" s="11"/>
      <c r="N788" s="11"/>
      <c r="O788" s="11"/>
      <c r="P788" s="11"/>
      <c r="Q788" s="72"/>
      <c r="R788" s="72"/>
      <c r="S788" s="49"/>
    </row>
    <row r="789" spans="2:19" s="9" customFormat="1" x14ac:dyDescent="0.2">
      <c r="B789" s="10"/>
      <c r="C789" s="11"/>
      <c r="D789" s="25"/>
      <c r="E789" s="47"/>
      <c r="F789" s="27"/>
      <c r="G789" s="40"/>
      <c r="H789" s="20"/>
      <c r="I789" s="18"/>
      <c r="J789" s="18"/>
      <c r="K789" s="44"/>
      <c r="L789" s="11"/>
      <c r="M789" s="11"/>
      <c r="N789" s="11"/>
      <c r="O789" s="11"/>
      <c r="P789" s="11"/>
      <c r="Q789" s="72"/>
      <c r="R789" s="72"/>
      <c r="S789" s="49"/>
    </row>
    <row r="790" spans="2:19" s="9" customFormat="1" x14ac:dyDescent="0.2">
      <c r="B790" s="10"/>
      <c r="C790" s="11"/>
      <c r="D790" s="25"/>
      <c r="E790" s="47"/>
      <c r="F790" s="27"/>
      <c r="G790" s="40"/>
      <c r="H790" s="20"/>
      <c r="I790" s="18"/>
      <c r="J790" s="18"/>
      <c r="K790" s="44"/>
      <c r="L790" s="11"/>
      <c r="M790" s="11"/>
      <c r="N790" s="11"/>
      <c r="O790" s="11"/>
      <c r="P790" s="11"/>
      <c r="Q790" s="72"/>
      <c r="R790" s="72"/>
      <c r="S790" s="49"/>
    </row>
    <row r="791" spans="2:19" s="9" customFormat="1" x14ac:dyDescent="0.2">
      <c r="B791" s="10"/>
      <c r="C791" s="11"/>
      <c r="D791" s="25"/>
      <c r="E791" s="47"/>
      <c r="F791" s="27"/>
      <c r="G791" s="40"/>
      <c r="H791" s="20"/>
      <c r="I791" s="18"/>
      <c r="J791" s="18"/>
      <c r="K791" s="44"/>
      <c r="L791" s="11"/>
      <c r="M791" s="11"/>
      <c r="N791" s="11"/>
      <c r="O791" s="11"/>
      <c r="P791" s="11"/>
      <c r="Q791" s="72"/>
      <c r="R791" s="72"/>
      <c r="S791" s="49"/>
    </row>
    <row r="792" spans="2:19" s="9" customFormat="1" x14ac:dyDescent="0.2">
      <c r="B792" s="10"/>
      <c r="C792" s="11"/>
      <c r="D792" s="25"/>
      <c r="E792" s="47"/>
      <c r="F792" s="27"/>
      <c r="G792" s="40"/>
      <c r="H792" s="20"/>
      <c r="I792" s="18"/>
      <c r="J792" s="18"/>
      <c r="K792" s="44"/>
      <c r="L792" s="11"/>
      <c r="M792" s="11"/>
      <c r="N792" s="11"/>
      <c r="O792" s="11"/>
      <c r="P792" s="11"/>
      <c r="Q792" s="72"/>
      <c r="R792" s="72"/>
      <c r="S792" s="49"/>
    </row>
    <row r="793" spans="2:19" s="9" customFormat="1" x14ac:dyDescent="0.2">
      <c r="B793" s="10"/>
      <c r="C793" s="11"/>
      <c r="D793" s="25"/>
      <c r="E793" s="47"/>
      <c r="F793" s="27"/>
      <c r="G793" s="40"/>
      <c r="H793" s="20"/>
      <c r="I793" s="18"/>
      <c r="J793" s="18"/>
      <c r="K793" s="44"/>
      <c r="L793" s="11"/>
      <c r="M793" s="11"/>
      <c r="N793" s="11"/>
      <c r="O793" s="11"/>
      <c r="P793" s="11"/>
      <c r="Q793" s="72"/>
      <c r="R793" s="72"/>
      <c r="S793" s="49"/>
    </row>
    <row r="794" spans="2:19" s="9" customFormat="1" x14ac:dyDescent="0.2">
      <c r="B794" s="10"/>
      <c r="C794" s="11"/>
      <c r="D794" s="25"/>
      <c r="E794" s="47"/>
      <c r="F794" s="27"/>
      <c r="G794" s="40"/>
      <c r="H794" s="20"/>
      <c r="I794" s="18"/>
      <c r="J794" s="18"/>
      <c r="K794" s="44"/>
      <c r="L794" s="11"/>
      <c r="M794" s="11"/>
      <c r="N794" s="11"/>
      <c r="O794" s="11"/>
      <c r="P794" s="11"/>
      <c r="Q794" s="72"/>
      <c r="R794" s="72"/>
      <c r="S794" s="49"/>
    </row>
    <row r="795" spans="2:19" s="9" customFormat="1" x14ac:dyDescent="0.2">
      <c r="B795" s="10"/>
      <c r="C795" s="11"/>
      <c r="D795" s="25"/>
      <c r="E795" s="47"/>
      <c r="F795" s="27"/>
      <c r="G795" s="40"/>
      <c r="H795" s="20"/>
      <c r="I795" s="18"/>
      <c r="J795" s="18"/>
      <c r="K795" s="44"/>
      <c r="L795" s="11"/>
      <c r="M795" s="11"/>
      <c r="N795" s="11"/>
      <c r="O795" s="11"/>
      <c r="P795" s="11"/>
      <c r="Q795" s="72"/>
      <c r="R795" s="72"/>
      <c r="S795" s="49"/>
    </row>
    <row r="796" spans="2:19" s="9" customFormat="1" x14ac:dyDescent="0.2">
      <c r="B796" s="10"/>
      <c r="C796" s="11"/>
      <c r="D796" s="25"/>
      <c r="E796" s="47"/>
      <c r="F796" s="27"/>
      <c r="G796" s="40"/>
      <c r="H796" s="20"/>
      <c r="I796" s="18"/>
      <c r="J796" s="18"/>
      <c r="K796" s="44"/>
      <c r="L796" s="11"/>
      <c r="M796" s="11"/>
      <c r="N796" s="11"/>
      <c r="O796" s="11"/>
      <c r="P796" s="11"/>
      <c r="Q796" s="72"/>
      <c r="R796" s="72"/>
      <c r="S796" s="49"/>
    </row>
    <row r="797" spans="2:19" s="9" customFormat="1" x14ac:dyDescent="0.2">
      <c r="B797" s="10"/>
      <c r="C797" s="11"/>
      <c r="D797" s="25"/>
      <c r="E797" s="47"/>
      <c r="F797" s="27"/>
      <c r="G797" s="40"/>
      <c r="H797" s="20"/>
      <c r="I797" s="18"/>
      <c r="J797" s="18"/>
      <c r="K797" s="44"/>
      <c r="L797" s="11"/>
      <c r="M797" s="11"/>
      <c r="N797" s="11"/>
      <c r="O797" s="11"/>
      <c r="P797" s="11"/>
      <c r="Q797" s="72"/>
      <c r="R797" s="72"/>
      <c r="S797" s="49"/>
    </row>
    <row r="798" spans="2:19" s="9" customFormat="1" x14ac:dyDescent="0.2">
      <c r="B798" s="10"/>
      <c r="C798" s="11"/>
      <c r="D798" s="25"/>
      <c r="E798" s="47"/>
      <c r="F798" s="27"/>
      <c r="G798" s="40"/>
      <c r="H798" s="20"/>
      <c r="I798" s="18"/>
      <c r="J798" s="18"/>
      <c r="K798" s="44"/>
      <c r="L798" s="11"/>
      <c r="M798" s="11"/>
      <c r="N798" s="11"/>
      <c r="O798" s="11"/>
      <c r="P798" s="11"/>
      <c r="Q798" s="72"/>
      <c r="R798" s="72"/>
      <c r="S798" s="49"/>
    </row>
    <row r="799" spans="2:19" s="9" customFormat="1" x14ac:dyDescent="0.2">
      <c r="B799" s="10"/>
      <c r="C799" s="11"/>
      <c r="D799" s="25"/>
      <c r="E799" s="47"/>
      <c r="F799" s="27"/>
      <c r="G799" s="40"/>
      <c r="H799" s="20"/>
      <c r="I799" s="18"/>
      <c r="J799" s="18"/>
      <c r="K799" s="44"/>
      <c r="L799" s="11"/>
      <c r="M799" s="11"/>
      <c r="N799" s="11"/>
      <c r="O799" s="11"/>
      <c r="P799" s="11"/>
      <c r="Q799" s="72"/>
      <c r="R799" s="72"/>
      <c r="S799" s="49"/>
    </row>
    <row r="800" spans="2:19" s="9" customFormat="1" x14ac:dyDescent="0.2">
      <c r="B800" s="10"/>
      <c r="C800" s="11"/>
      <c r="D800" s="25"/>
      <c r="E800" s="47"/>
      <c r="F800" s="27"/>
      <c r="G800" s="40"/>
      <c r="H800" s="20"/>
      <c r="I800" s="18"/>
      <c r="J800" s="18"/>
      <c r="K800" s="44"/>
      <c r="L800" s="11"/>
      <c r="M800" s="11"/>
      <c r="N800" s="11"/>
      <c r="O800" s="11"/>
      <c r="P800" s="11"/>
      <c r="Q800" s="72"/>
      <c r="R800" s="72"/>
      <c r="S800" s="49"/>
    </row>
    <row r="801" spans="2:19" s="9" customFormat="1" x14ac:dyDescent="0.2">
      <c r="B801" s="10"/>
      <c r="C801" s="11"/>
      <c r="D801" s="25"/>
      <c r="E801" s="47"/>
      <c r="F801" s="27"/>
      <c r="G801" s="40"/>
      <c r="H801" s="20"/>
      <c r="I801" s="18"/>
      <c r="J801" s="18"/>
      <c r="K801" s="44"/>
      <c r="L801" s="11"/>
      <c r="M801" s="11"/>
      <c r="N801" s="11"/>
      <c r="O801" s="11"/>
      <c r="P801" s="11"/>
      <c r="Q801" s="72"/>
      <c r="R801" s="72"/>
      <c r="S801" s="49"/>
    </row>
    <row r="802" spans="2:19" s="9" customFormat="1" x14ac:dyDescent="0.2">
      <c r="B802" s="10"/>
      <c r="C802" s="11"/>
      <c r="D802" s="25"/>
      <c r="E802" s="47"/>
      <c r="F802" s="27"/>
      <c r="G802" s="40"/>
      <c r="H802" s="20"/>
      <c r="I802" s="18"/>
      <c r="J802" s="18"/>
      <c r="K802" s="44"/>
      <c r="L802" s="11"/>
      <c r="M802" s="11"/>
      <c r="N802" s="11"/>
      <c r="O802" s="11"/>
      <c r="P802" s="11"/>
      <c r="Q802" s="72"/>
      <c r="R802" s="72"/>
      <c r="S802" s="49"/>
    </row>
    <row r="803" spans="2:19" s="9" customFormat="1" x14ac:dyDescent="0.2">
      <c r="B803" s="10"/>
      <c r="C803" s="11"/>
      <c r="D803" s="25"/>
      <c r="E803" s="47"/>
      <c r="F803" s="27"/>
      <c r="G803" s="40"/>
      <c r="H803" s="20"/>
      <c r="I803" s="18"/>
      <c r="J803" s="18"/>
      <c r="K803" s="44"/>
      <c r="L803" s="11"/>
      <c r="M803" s="11"/>
      <c r="N803" s="11"/>
      <c r="O803" s="11"/>
      <c r="P803" s="11"/>
      <c r="Q803" s="72"/>
      <c r="R803" s="72"/>
      <c r="S803" s="49"/>
    </row>
    <row r="804" spans="2:19" s="9" customFormat="1" x14ac:dyDescent="0.2">
      <c r="B804" s="10"/>
      <c r="C804" s="11"/>
      <c r="D804" s="25"/>
      <c r="E804" s="47"/>
      <c r="F804" s="27"/>
      <c r="G804" s="40"/>
      <c r="H804" s="20"/>
      <c r="I804" s="18"/>
      <c r="J804" s="18"/>
      <c r="K804" s="44"/>
      <c r="L804" s="11"/>
      <c r="M804" s="11"/>
      <c r="N804" s="11"/>
      <c r="O804" s="11"/>
      <c r="P804" s="11"/>
      <c r="Q804" s="72"/>
      <c r="R804" s="72"/>
      <c r="S804" s="49"/>
    </row>
    <row r="805" spans="2:19" s="9" customFormat="1" x14ac:dyDescent="0.2">
      <c r="B805" s="10"/>
      <c r="C805" s="11"/>
      <c r="D805" s="25"/>
      <c r="E805" s="47"/>
      <c r="F805" s="27"/>
      <c r="G805" s="40"/>
      <c r="H805" s="20"/>
      <c r="I805" s="18"/>
      <c r="J805" s="18"/>
      <c r="K805" s="44"/>
      <c r="L805" s="11"/>
      <c r="M805" s="11"/>
      <c r="N805" s="11"/>
      <c r="O805" s="11"/>
      <c r="P805" s="11"/>
      <c r="Q805" s="72"/>
      <c r="R805" s="72"/>
      <c r="S805" s="49"/>
    </row>
    <row r="806" spans="2:19" s="9" customFormat="1" x14ac:dyDescent="0.2">
      <c r="B806" s="10"/>
      <c r="C806" s="11"/>
      <c r="D806" s="25"/>
      <c r="E806" s="47"/>
      <c r="F806" s="27"/>
      <c r="G806" s="40"/>
      <c r="H806" s="20"/>
      <c r="I806" s="18"/>
      <c r="J806" s="18"/>
      <c r="K806" s="44"/>
      <c r="L806" s="11"/>
      <c r="M806" s="11"/>
      <c r="N806" s="11"/>
      <c r="O806" s="11"/>
      <c r="P806" s="11"/>
      <c r="Q806" s="72"/>
      <c r="R806" s="72"/>
      <c r="S806" s="49"/>
    </row>
    <row r="807" spans="2:19" s="9" customFormat="1" x14ac:dyDescent="0.2">
      <c r="B807" s="10"/>
      <c r="C807" s="11"/>
      <c r="D807" s="25"/>
      <c r="E807" s="47"/>
      <c r="F807" s="27"/>
      <c r="G807" s="40"/>
      <c r="H807" s="20"/>
      <c r="I807" s="18"/>
      <c r="J807" s="18"/>
      <c r="K807" s="44"/>
      <c r="L807" s="11"/>
      <c r="M807" s="11"/>
      <c r="N807" s="11"/>
      <c r="O807" s="11"/>
      <c r="P807" s="11"/>
      <c r="Q807" s="72"/>
      <c r="R807" s="72"/>
      <c r="S807" s="49"/>
    </row>
    <row r="808" spans="2:19" s="9" customFormat="1" x14ac:dyDescent="0.2">
      <c r="B808" s="10"/>
      <c r="C808" s="11"/>
      <c r="D808" s="25"/>
      <c r="E808" s="47"/>
      <c r="F808" s="27"/>
      <c r="G808" s="40"/>
      <c r="H808" s="20"/>
      <c r="I808" s="18"/>
      <c r="J808" s="18"/>
      <c r="K808" s="44"/>
      <c r="L808" s="11"/>
      <c r="M808" s="11"/>
      <c r="N808" s="11"/>
      <c r="O808" s="11"/>
      <c r="P808" s="11"/>
      <c r="Q808" s="72"/>
      <c r="R808" s="72"/>
      <c r="S808" s="49"/>
    </row>
    <row r="809" spans="2:19" s="9" customFormat="1" x14ac:dyDescent="0.2">
      <c r="B809" s="10"/>
      <c r="C809" s="11"/>
      <c r="D809" s="25"/>
      <c r="E809" s="47"/>
      <c r="F809" s="27"/>
      <c r="G809" s="40"/>
      <c r="H809" s="20"/>
      <c r="I809" s="18"/>
      <c r="J809" s="18"/>
      <c r="K809" s="44"/>
      <c r="L809" s="11"/>
      <c r="M809" s="11"/>
      <c r="N809" s="11"/>
      <c r="O809" s="11"/>
      <c r="P809" s="11"/>
      <c r="Q809" s="72"/>
      <c r="R809" s="72"/>
      <c r="S809" s="49"/>
    </row>
    <row r="810" spans="2:19" s="9" customFormat="1" x14ac:dyDescent="0.2">
      <c r="B810" s="10"/>
      <c r="C810" s="11"/>
      <c r="D810" s="25"/>
      <c r="E810" s="47"/>
      <c r="F810" s="27"/>
      <c r="G810" s="40"/>
      <c r="H810" s="20"/>
      <c r="I810" s="18"/>
      <c r="J810" s="18"/>
      <c r="K810" s="44"/>
      <c r="L810" s="11"/>
      <c r="M810" s="11"/>
      <c r="N810" s="11"/>
      <c r="O810" s="11"/>
      <c r="P810" s="11"/>
      <c r="Q810" s="72"/>
      <c r="R810" s="72"/>
      <c r="S810" s="49"/>
    </row>
    <row r="811" spans="2:19" s="9" customFormat="1" x14ac:dyDescent="0.2">
      <c r="B811" s="10"/>
      <c r="C811" s="11"/>
      <c r="D811" s="25"/>
      <c r="E811" s="47"/>
      <c r="F811" s="27"/>
      <c r="G811" s="40"/>
      <c r="H811" s="20"/>
      <c r="I811" s="18"/>
      <c r="J811" s="18"/>
      <c r="K811" s="44"/>
      <c r="L811" s="11"/>
      <c r="M811" s="11"/>
      <c r="N811" s="11"/>
      <c r="O811" s="11"/>
      <c r="P811" s="11"/>
      <c r="Q811" s="72"/>
      <c r="R811" s="72"/>
      <c r="S811" s="49"/>
    </row>
    <row r="812" spans="2:19" s="9" customFormat="1" x14ac:dyDescent="0.2">
      <c r="B812" s="10"/>
      <c r="C812" s="11"/>
      <c r="D812" s="25"/>
      <c r="E812" s="47"/>
      <c r="F812" s="27"/>
      <c r="G812" s="40"/>
      <c r="H812" s="20"/>
      <c r="I812" s="18"/>
      <c r="J812" s="18"/>
      <c r="K812" s="44"/>
      <c r="L812" s="11"/>
      <c r="M812" s="11"/>
      <c r="N812" s="11"/>
      <c r="O812" s="11"/>
      <c r="P812" s="11"/>
      <c r="Q812" s="72"/>
      <c r="R812" s="72"/>
      <c r="S812" s="49"/>
    </row>
    <row r="813" spans="2:19" s="9" customFormat="1" x14ac:dyDescent="0.2">
      <c r="B813" s="10"/>
      <c r="C813" s="11"/>
      <c r="D813" s="25"/>
      <c r="E813" s="47"/>
      <c r="F813" s="27"/>
      <c r="G813" s="40"/>
      <c r="H813" s="20"/>
      <c r="I813" s="18"/>
      <c r="J813" s="18"/>
      <c r="K813" s="44"/>
      <c r="L813" s="11"/>
      <c r="M813" s="11"/>
      <c r="N813" s="11"/>
      <c r="O813" s="11"/>
      <c r="P813" s="11"/>
      <c r="Q813" s="72"/>
      <c r="R813" s="72"/>
      <c r="S813" s="49"/>
    </row>
    <row r="814" spans="2:19" s="9" customFormat="1" x14ac:dyDescent="0.2">
      <c r="B814" s="10"/>
      <c r="C814" s="11"/>
      <c r="D814" s="25"/>
      <c r="E814" s="47"/>
      <c r="F814" s="27"/>
      <c r="G814" s="40"/>
      <c r="H814" s="20"/>
      <c r="I814" s="18"/>
      <c r="J814" s="18"/>
      <c r="K814" s="44"/>
      <c r="L814" s="11"/>
      <c r="M814" s="11"/>
      <c r="N814" s="11"/>
      <c r="O814" s="11"/>
      <c r="P814" s="11"/>
      <c r="Q814" s="72"/>
      <c r="R814" s="72"/>
      <c r="S814" s="49"/>
    </row>
    <row r="815" spans="2:19" s="9" customFormat="1" x14ac:dyDescent="0.2">
      <c r="B815" s="10"/>
      <c r="C815" s="11"/>
      <c r="D815" s="25"/>
      <c r="E815" s="47"/>
      <c r="F815" s="27"/>
      <c r="G815" s="40"/>
      <c r="H815" s="20"/>
      <c r="I815" s="18"/>
      <c r="J815" s="18"/>
      <c r="K815" s="44"/>
      <c r="L815" s="11"/>
      <c r="M815" s="11"/>
      <c r="N815" s="11"/>
      <c r="O815" s="11"/>
      <c r="P815" s="11"/>
      <c r="Q815" s="72"/>
      <c r="R815" s="72"/>
      <c r="S815" s="49"/>
    </row>
    <row r="816" spans="2:19" s="9" customFormat="1" x14ac:dyDescent="0.2">
      <c r="B816" s="10"/>
      <c r="C816" s="11"/>
      <c r="D816" s="25"/>
      <c r="E816" s="47"/>
      <c r="F816" s="27"/>
      <c r="G816" s="40"/>
      <c r="H816" s="20"/>
      <c r="I816" s="18"/>
      <c r="J816" s="18"/>
      <c r="K816" s="44"/>
      <c r="L816" s="11"/>
      <c r="M816" s="11"/>
      <c r="N816" s="11"/>
      <c r="O816" s="11"/>
      <c r="P816" s="11"/>
      <c r="Q816" s="72"/>
      <c r="R816" s="72"/>
      <c r="S816" s="49"/>
    </row>
    <row r="817" spans="2:19" s="9" customFormat="1" x14ac:dyDescent="0.2">
      <c r="B817" s="10"/>
      <c r="C817" s="11"/>
      <c r="D817" s="25"/>
      <c r="E817" s="47"/>
      <c r="F817" s="27"/>
      <c r="G817" s="40"/>
      <c r="H817" s="20"/>
      <c r="I817" s="18"/>
      <c r="J817" s="18"/>
      <c r="K817" s="44"/>
      <c r="L817" s="11"/>
      <c r="M817" s="11"/>
      <c r="N817" s="11"/>
      <c r="O817" s="11"/>
      <c r="P817" s="11"/>
      <c r="Q817" s="72"/>
      <c r="R817" s="72"/>
      <c r="S817" s="49"/>
    </row>
    <row r="818" spans="2:19" s="9" customFormat="1" x14ac:dyDescent="0.2">
      <c r="B818" s="10"/>
      <c r="C818" s="11"/>
      <c r="D818" s="25"/>
      <c r="E818" s="47"/>
      <c r="F818" s="27"/>
      <c r="G818" s="40"/>
      <c r="H818" s="20"/>
      <c r="I818" s="18"/>
      <c r="J818" s="18"/>
      <c r="K818" s="44"/>
      <c r="L818" s="11"/>
      <c r="M818" s="11"/>
      <c r="N818" s="11"/>
      <c r="O818" s="11"/>
      <c r="P818" s="11"/>
      <c r="Q818" s="72"/>
      <c r="R818" s="72"/>
      <c r="S818" s="49"/>
    </row>
    <row r="819" spans="2:19" s="9" customFormat="1" x14ac:dyDescent="0.2">
      <c r="B819" s="10"/>
      <c r="C819" s="11"/>
      <c r="D819" s="25"/>
      <c r="E819" s="47"/>
      <c r="F819" s="27"/>
      <c r="G819" s="40"/>
      <c r="H819" s="20"/>
      <c r="I819" s="18"/>
      <c r="J819" s="18"/>
      <c r="K819" s="44"/>
      <c r="L819" s="11"/>
      <c r="M819" s="11"/>
      <c r="N819" s="11"/>
      <c r="O819" s="11"/>
      <c r="P819" s="11"/>
      <c r="Q819" s="72"/>
      <c r="R819" s="72"/>
      <c r="S819" s="49"/>
    </row>
    <row r="820" spans="2:19" s="9" customFormat="1" x14ac:dyDescent="0.2">
      <c r="B820" s="10"/>
      <c r="C820" s="11"/>
      <c r="D820" s="25"/>
      <c r="E820" s="47"/>
      <c r="F820" s="27"/>
      <c r="G820" s="40"/>
      <c r="H820" s="20"/>
      <c r="I820" s="18"/>
      <c r="J820" s="18"/>
      <c r="K820" s="44"/>
      <c r="L820" s="11"/>
      <c r="M820" s="11"/>
      <c r="N820" s="11"/>
      <c r="O820" s="11"/>
      <c r="P820" s="11"/>
      <c r="Q820" s="72"/>
      <c r="R820" s="72"/>
      <c r="S820" s="49"/>
    </row>
    <row r="821" spans="2:19" s="9" customFormat="1" x14ac:dyDescent="0.2">
      <c r="B821" s="10"/>
      <c r="C821" s="11"/>
      <c r="D821" s="25"/>
      <c r="E821" s="47"/>
      <c r="F821" s="27"/>
      <c r="G821" s="40"/>
      <c r="H821" s="20"/>
      <c r="I821" s="18"/>
      <c r="J821" s="18"/>
      <c r="K821" s="44"/>
      <c r="L821" s="11"/>
      <c r="M821" s="11"/>
      <c r="N821" s="11"/>
      <c r="O821" s="11"/>
      <c r="P821" s="11"/>
      <c r="Q821" s="72"/>
      <c r="R821" s="72"/>
      <c r="S821" s="49"/>
    </row>
    <row r="822" spans="2:19" s="9" customFormat="1" x14ac:dyDescent="0.2">
      <c r="B822" s="10"/>
      <c r="C822" s="11"/>
      <c r="D822" s="25"/>
      <c r="E822" s="47"/>
      <c r="F822" s="27"/>
      <c r="G822" s="40"/>
      <c r="H822" s="20"/>
      <c r="I822" s="18"/>
      <c r="J822" s="18"/>
      <c r="K822" s="44"/>
      <c r="L822" s="11"/>
      <c r="M822" s="11"/>
      <c r="N822" s="11"/>
      <c r="O822" s="11"/>
      <c r="P822" s="11"/>
      <c r="Q822" s="72"/>
      <c r="R822" s="72"/>
      <c r="S822" s="49"/>
    </row>
    <row r="823" spans="2:19" s="9" customFormat="1" x14ac:dyDescent="0.2">
      <c r="B823" s="10"/>
      <c r="C823" s="11"/>
      <c r="D823" s="25"/>
      <c r="E823" s="47"/>
      <c r="F823" s="27"/>
      <c r="G823" s="40"/>
      <c r="H823" s="20"/>
      <c r="I823" s="18"/>
      <c r="J823" s="18"/>
      <c r="K823" s="44"/>
      <c r="L823" s="11"/>
      <c r="M823" s="11"/>
      <c r="N823" s="11"/>
      <c r="O823" s="11"/>
      <c r="P823" s="11"/>
      <c r="Q823" s="72"/>
      <c r="R823" s="72"/>
      <c r="S823" s="49"/>
    </row>
    <row r="824" spans="2:19" s="9" customFormat="1" x14ac:dyDescent="0.2">
      <c r="B824" s="10"/>
      <c r="C824" s="11"/>
      <c r="D824" s="25"/>
      <c r="E824" s="47"/>
      <c r="F824" s="27"/>
      <c r="G824" s="40"/>
      <c r="H824" s="20"/>
      <c r="I824" s="18"/>
      <c r="J824" s="18"/>
      <c r="K824" s="44"/>
      <c r="L824" s="11"/>
      <c r="M824" s="11"/>
      <c r="N824" s="11"/>
      <c r="O824" s="11"/>
      <c r="P824" s="11"/>
      <c r="Q824" s="72"/>
      <c r="R824" s="72"/>
      <c r="S824" s="49"/>
    </row>
    <row r="825" spans="2:19" s="9" customFormat="1" x14ac:dyDescent="0.2">
      <c r="B825" s="10"/>
      <c r="C825" s="11"/>
      <c r="D825" s="25"/>
      <c r="E825" s="47"/>
      <c r="F825" s="27"/>
      <c r="G825" s="40"/>
      <c r="H825" s="20"/>
      <c r="I825" s="18"/>
      <c r="J825" s="18"/>
      <c r="K825" s="44"/>
      <c r="L825" s="11"/>
      <c r="M825" s="11"/>
      <c r="N825" s="11"/>
      <c r="O825" s="11"/>
      <c r="P825" s="11"/>
      <c r="Q825" s="72"/>
      <c r="R825" s="72"/>
      <c r="S825" s="49"/>
    </row>
    <row r="826" spans="2:19" s="9" customFormat="1" x14ac:dyDescent="0.2">
      <c r="B826" s="10"/>
      <c r="C826" s="11"/>
      <c r="D826" s="25"/>
      <c r="E826" s="47"/>
      <c r="F826" s="27"/>
      <c r="G826" s="40"/>
      <c r="H826" s="20"/>
      <c r="I826" s="18"/>
      <c r="J826" s="18"/>
      <c r="K826" s="44"/>
      <c r="L826" s="11"/>
      <c r="M826" s="11"/>
      <c r="N826" s="11"/>
      <c r="O826" s="11"/>
      <c r="P826" s="11"/>
      <c r="Q826" s="72"/>
      <c r="R826" s="72"/>
      <c r="S826" s="49"/>
    </row>
    <row r="827" spans="2:19" s="9" customFormat="1" x14ac:dyDescent="0.2">
      <c r="B827" s="10"/>
      <c r="C827" s="11"/>
      <c r="D827" s="25"/>
      <c r="E827" s="47"/>
      <c r="F827" s="27"/>
      <c r="G827" s="40"/>
      <c r="H827" s="20"/>
      <c r="I827" s="18"/>
      <c r="J827" s="18"/>
      <c r="K827" s="44"/>
      <c r="L827" s="11"/>
      <c r="M827" s="11"/>
      <c r="N827" s="11"/>
      <c r="O827" s="11"/>
      <c r="P827" s="11"/>
      <c r="Q827" s="72"/>
      <c r="R827" s="72"/>
      <c r="S827" s="49"/>
    </row>
    <row r="828" spans="2:19" s="9" customFormat="1" x14ac:dyDescent="0.2">
      <c r="B828" s="10"/>
      <c r="C828" s="11"/>
      <c r="D828" s="25"/>
      <c r="E828" s="47"/>
      <c r="F828" s="27"/>
      <c r="G828" s="40"/>
      <c r="H828" s="20"/>
      <c r="I828" s="18"/>
      <c r="J828" s="18"/>
      <c r="K828" s="44"/>
      <c r="L828" s="11"/>
      <c r="M828" s="11"/>
      <c r="N828" s="11"/>
      <c r="O828" s="11"/>
      <c r="P828" s="11"/>
      <c r="Q828" s="72"/>
      <c r="R828" s="72"/>
      <c r="S828" s="49"/>
    </row>
    <row r="829" spans="2:19" s="9" customFormat="1" x14ac:dyDescent="0.2">
      <c r="B829" s="10"/>
      <c r="C829" s="11"/>
      <c r="D829" s="25"/>
      <c r="E829" s="47"/>
      <c r="F829" s="27"/>
      <c r="G829" s="40"/>
      <c r="H829" s="20"/>
      <c r="I829" s="18"/>
      <c r="J829" s="18"/>
      <c r="K829" s="44"/>
      <c r="L829" s="11"/>
      <c r="M829" s="11"/>
      <c r="N829" s="11"/>
      <c r="O829" s="11"/>
      <c r="P829" s="11"/>
      <c r="Q829" s="72"/>
      <c r="R829" s="72"/>
      <c r="S829" s="49"/>
    </row>
    <row r="830" spans="2:19" s="9" customFormat="1" x14ac:dyDescent="0.2">
      <c r="B830" s="10"/>
      <c r="C830" s="11"/>
      <c r="D830" s="25"/>
      <c r="E830" s="47"/>
      <c r="F830" s="27"/>
      <c r="G830" s="40"/>
      <c r="H830" s="20"/>
      <c r="I830" s="18"/>
      <c r="J830" s="18"/>
      <c r="K830" s="44"/>
      <c r="L830" s="11"/>
      <c r="M830" s="11"/>
      <c r="N830" s="11"/>
      <c r="O830" s="11"/>
      <c r="P830" s="11"/>
      <c r="Q830" s="72"/>
      <c r="R830" s="72"/>
      <c r="S830" s="49"/>
    </row>
    <row r="831" spans="2:19" s="9" customFormat="1" x14ac:dyDescent="0.2">
      <c r="B831" s="10"/>
      <c r="C831" s="11"/>
      <c r="D831" s="25"/>
      <c r="E831" s="47"/>
      <c r="F831" s="27"/>
      <c r="G831" s="40"/>
      <c r="H831" s="20"/>
      <c r="I831" s="18"/>
      <c r="J831" s="18"/>
      <c r="K831" s="44"/>
      <c r="L831" s="11"/>
      <c r="M831" s="11"/>
      <c r="N831" s="11"/>
      <c r="O831" s="11"/>
      <c r="P831" s="11"/>
      <c r="Q831" s="72"/>
      <c r="R831" s="72"/>
      <c r="S831" s="49"/>
    </row>
    <row r="832" spans="2:19" s="9" customFormat="1" x14ac:dyDescent="0.2">
      <c r="B832" s="10"/>
      <c r="C832" s="11"/>
      <c r="D832" s="25"/>
      <c r="E832" s="47"/>
      <c r="F832" s="27"/>
      <c r="G832" s="40"/>
      <c r="H832" s="20"/>
      <c r="I832" s="18"/>
      <c r="J832" s="18"/>
      <c r="K832" s="44"/>
      <c r="L832" s="11"/>
      <c r="M832" s="11"/>
      <c r="N832" s="11"/>
      <c r="O832" s="11"/>
      <c r="P832" s="11"/>
      <c r="Q832" s="72"/>
      <c r="R832" s="72"/>
      <c r="S832" s="49"/>
    </row>
    <row r="833" spans="2:19" s="9" customFormat="1" x14ac:dyDescent="0.2">
      <c r="B833" s="10"/>
      <c r="C833" s="11"/>
      <c r="D833" s="25"/>
      <c r="E833" s="47"/>
      <c r="F833" s="27"/>
      <c r="G833" s="40"/>
      <c r="H833" s="20"/>
      <c r="I833" s="18"/>
      <c r="J833" s="18"/>
      <c r="K833" s="44"/>
      <c r="L833" s="11"/>
      <c r="M833" s="11"/>
      <c r="N833" s="11"/>
      <c r="O833" s="11"/>
      <c r="P833" s="11"/>
      <c r="Q833" s="72"/>
      <c r="R833" s="72"/>
      <c r="S833" s="49"/>
    </row>
    <row r="834" spans="2:19" s="9" customFormat="1" x14ac:dyDescent="0.2">
      <c r="B834" s="10"/>
      <c r="C834" s="11"/>
      <c r="D834" s="25"/>
      <c r="E834" s="47"/>
      <c r="F834" s="27"/>
      <c r="G834" s="40"/>
      <c r="H834" s="20"/>
      <c r="I834" s="18"/>
      <c r="J834" s="18"/>
      <c r="K834" s="44"/>
      <c r="L834" s="11"/>
      <c r="M834" s="11"/>
      <c r="N834" s="11"/>
      <c r="O834" s="11"/>
      <c r="P834" s="11"/>
      <c r="Q834" s="72"/>
      <c r="R834" s="72"/>
      <c r="S834" s="49"/>
    </row>
    <row r="835" spans="2:19" s="9" customFormat="1" x14ac:dyDescent="0.2">
      <c r="B835" s="10"/>
      <c r="C835" s="11"/>
      <c r="D835" s="25"/>
      <c r="E835" s="47"/>
      <c r="F835" s="27"/>
      <c r="G835" s="40"/>
      <c r="H835" s="20"/>
      <c r="I835" s="18"/>
      <c r="J835" s="18"/>
      <c r="K835" s="44"/>
      <c r="L835" s="11"/>
      <c r="M835" s="11"/>
      <c r="N835" s="11"/>
      <c r="O835" s="11"/>
      <c r="P835" s="11"/>
      <c r="Q835" s="72"/>
      <c r="R835" s="72"/>
      <c r="S835" s="49"/>
    </row>
    <row r="836" spans="2:19" s="9" customFormat="1" x14ac:dyDescent="0.2">
      <c r="B836" s="10"/>
      <c r="C836" s="11"/>
      <c r="D836" s="25"/>
      <c r="E836" s="47"/>
      <c r="F836" s="27"/>
      <c r="G836" s="40"/>
      <c r="H836" s="20"/>
      <c r="I836" s="18"/>
      <c r="J836" s="18"/>
      <c r="K836" s="44"/>
      <c r="L836" s="11"/>
      <c r="M836" s="11"/>
      <c r="N836" s="11"/>
      <c r="O836" s="11"/>
      <c r="P836" s="11"/>
      <c r="Q836" s="72"/>
      <c r="R836" s="72"/>
      <c r="S836" s="49"/>
    </row>
    <row r="837" spans="2:19" s="9" customFormat="1" x14ac:dyDescent="0.2">
      <c r="B837" s="10"/>
      <c r="C837" s="11"/>
      <c r="D837" s="25"/>
      <c r="E837" s="47"/>
      <c r="F837" s="27"/>
      <c r="G837" s="40"/>
      <c r="H837" s="20"/>
      <c r="I837" s="18"/>
      <c r="J837" s="18"/>
      <c r="K837" s="44"/>
      <c r="L837" s="11"/>
      <c r="M837" s="11"/>
      <c r="N837" s="11"/>
      <c r="O837" s="11"/>
      <c r="P837" s="11"/>
      <c r="Q837" s="72"/>
      <c r="R837" s="72"/>
      <c r="S837" s="49"/>
    </row>
    <row r="838" spans="2:19" s="9" customFormat="1" x14ac:dyDescent="0.2">
      <c r="B838" s="10"/>
      <c r="C838" s="11"/>
      <c r="D838" s="25"/>
      <c r="E838" s="47"/>
      <c r="F838" s="27"/>
      <c r="G838" s="40"/>
      <c r="H838" s="20"/>
      <c r="I838" s="18"/>
      <c r="J838" s="18"/>
      <c r="K838" s="44"/>
      <c r="L838" s="11"/>
      <c r="M838" s="11"/>
      <c r="N838" s="11"/>
      <c r="O838" s="11"/>
      <c r="P838" s="11"/>
      <c r="Q838" s="72"/>
      <c r="R838" s="72"/>
      <c r="S838" s="49"/>
    </row>
    <row r="839" spans="2:19" s="9" customFormat="1" x14ac:dyDescent="0.2">
      <c r="B839" s="10"/>
      <c r="C839" s="11"/>
      <c r="D839" s="25"/>
      <c r="E839" s="47"/>
      <c r="F839" s="27"/>
      <c r="G839" s="40"/>
      <c r="H839" s="20"/>
      <c r="I839" s="18"/>
      <c r="J839" s="18"/>
      <c r="K839" s="44"/>
      <c r="L839" s="11"/>
      <c r="M839" s="11"/>
      <c r="N839" s="11"/>
      <c r="O839" s="11"/>
      <c r="P839" s="11"/>
      <c r="Q839" s="72"/>
      <c r="R839" s="72"/>
      <c r="S839" s="49"/>
    </row>
    <row r="840" spans="2:19" s="9" customFormat="1" x14ac:dyDescent="0.2">
      <c r="B840" s="10"/>
      <c r="C840" s="11"/>
      <c r="D840" s="25"/>
      <c r="E840" s="47"/>
      <c r="F840" s="27"/>
      <c r="G840" s="40"/>
      <c r="H840" s="20"/>
      <c r="I840" s="18"/>
      <c r="J840" s="18"/>
      <c r="K840" s="44"/>
      <c r="L840" s="11"/>
      <c r="M840" s="11"/>
      <c r="N840" s="11"/>
      <c r="O840" s="11"/>
      <c r="P840" s="11"/>
      <c r="Q840" s="72"/>
      <c r="R840" s="72"/>
      <c r="S840" s="49"/>
    </row>
    <row r="841" spans="2:19" s="9" customFormat="1" x14ac:dyDescent="0.2">
      <c r="B841" s="10"/>
      <c r="C841" s="11"/>
      <c r="D841" s="25"/>
      <c r="E841" s="47"/>
      <c r="F841" s="27"/>
      <c r="G841" s="40"/>
      <c r="H841" s="20"/>
      <c r="I841" s="18"/>
      <c r="J841" s="18"/>
      <c r="K841" s="44"/>
      <c r="L841" s="11"/>
      <c r="M841" s="11"/>
      <c r="N841" s="11"/>
      <c r="O841" s="11"/>
      <c r="P841" s="11"/>
      <c r="Q841" s="72"/>
      <c r="R841" s="72"/>
      <c r="S841" s="49"/>
    </row>
    <row r="842" spans="2:19" s="9" customFormat="1" x14ac:dyDescent="0.2">
      <c r="B842" s="10"/>
      <c r="C842" s="11"/>
      <c r="D842" s="25"/>
      <c r="E842" s="47"/>
      <c r="F842" s="27"/>
      <c r="G842" s="40"/>
      <c r="H842" s="20"/>
      <c r="I842" s="18"/>
      <c r="J842" s="18"/>
      <c r="K842" s="44"/>
      <c r="L842" s="11"/>
      <c r="M842" s="11"/>
      <c r="N842" s="11"/>
      <c r="O842" s="11"/>
      <c r="P842" s="11"/>
      <c r="Q842" s="72"/>
      <c r="R842" s="72"/>
      <c r="S842" s="49"/>
    </row>
    <row r="843" spans="2:19" s="9" customFormat="1" x14ac:dyDescent="0.2">
      <c r="B843" s="10"/>
      <c r="C843" s="11"/>
      <c r="D843" s="25"/>
      <c r="E843" s="47"/>
      <c r="F843" s="27"/>
      <c r="G843" s="40"/>
      <c r="H843" s="20"/>
      <c r="I843" s="18"/>
      <c r="J843" s="18"/>
      <c r="K843" s="44"/>
      <c r="L843" s="11"/>
      <c r="M843" s="11"/>
      <c r="N843" s="11"/>
      <c r="O843" s="11"/>
      <c r="P843" s="11"/>
      <c r="Q843" s="72"/>
      <c r="R843" s="72"/>
      <c r="S843" s="49"/>
    </row>
    <row r="844" spans="2:19" s="9" customFormat="1" x14ac:dyDescent="0.2">
      <c r="B844" s="10"/>
      <c r="C844" s="11"/>
      <c r="D844" s="25"/>
      <c r="E844" s="47"/>
      <c r="F844" s="27"/>
      <c r="G844" s="40"/>
      <c r="H844" s="20"/>
      <c r="I844" s="18"/>
      <c r="J844" s="18"/>
      <c r="K844" s="44"/>
      <c r="L844" s="11"/>
      <c r="M844" s="11"/>
      <c r="N844" s="11"/>
      <c r="O844" s="11"/>
      <c r="P844" s="11"/>
      <c r="Q844" s="72"/>
      <c r="R844" s="72"/>
      <c r="S844" s="49"/>
    </row>
    <row r="845" spans="2:19" s="9" customFormat="1" x14ac:dyDescent="0.2">
      <c r="B845" s="10"/>
      <c r="C845" s="11"/>
      <c r="D845" s="25"/>
      <c r="E845" s="47"/>
      <c r="F845" s="27"/>
      <c r="G845" s="40"/>
      <c r="H845" s="20"/>
      <c r="I845" s="18"/>
      <c r="J845" s="18"/>
      <c r="K845" s="44"/>
      <c r="L845" s="11"/>
      <c r="M845" s="11"/>
      <c r="N845" s="11"/>
      <c r="O845" s="11"/>
      <c r="P845" s="11"/>
      <c r="Q845" s="72"/>
      <c r="R845" s="72"/>
      <c r="S845" s="49"/>
    </row>
    <row r="846" spans="2:19" s="9" customFormat="1" x14ac:dyDescent="0.2">
      <c r="B846" s="10"/>
      <c r="C846" s="11"/>
      <c r="D846" s="25"/>
      <c r="E846" s="47"/>
      <c r="F846" s="27"/>
      <c r="G846" s="40"/>
      <c r="H846" s="20"/>
      <c r="I846" s="18"/>
      <c r="J846" s="18"/>
      <c r="K846" s="44"/>
      <c r="L846" s="11"/>
      <c r="M846" s="11"/>
      <c r="N846" s="11"/>
      <c r="O846" s="11"/>
      <c r="P846" s="11"/>
      <c r="Q846" s="72"/>
      <c r="R846" s="72"/>
      <c r="S846" s="49"/>
    </row>
    <row r="847" spans="2:19" s="9" customFormat="1" x14ac:dyDescent="0.2">
      <c r="B847" s="10"/>
      <c r="C847" s="11"/>
      <c r="D847" s="25"/>
      <c r="E847" s="47"/>
      <c r="F847" s="27"/>
      <c r="G847" s="40"/>
      <c r="H847" s="20"/>
      <c r="I847" s="18"/>
      <c r="J847" s="18"/>
      <c r="K847" s="44"/>
      <c r="L847" s="11"/>
      <c r="M847" s="11"/>
      <c r="N847" s="11"/>
      <c r="O847" s="11"/>
      <c r="P847" s="11"/>
      <c r="Q847" s="72"/>
      <c r="R847" s="72"/>
      <c r="S847" s="49"/>
    </row>
    <row r="848" spans="2:19" s="9" customFormat="1" x14ac:dyDescent="0.2">
      <c r="B848" s="10"/>
      <c r="C848" s="11"/>
      <c r="D848" s="25"/>
      <c r="E848" s="47"/>
      <c r="F848" s="27"/>
      <c r="G848" s="40"/>
      <c r="H848" s="20"/>
      <c r="I848" s="18"/>
      <c r="J848" s="18"/>
      <c r="K848" s="44"/>
      <c r="L848" s="11"/>
      <c r="M848" s="11"/>
      <c r="N848" s="11"/>
      <c r="O848" s="11"/>
      <c r="P848" s="11"/>
      <c r="Q848" s="72"/>
      <c r="R848" s="72"/>
      <c r="S848" s="49"/>
    </row>
    <row r="849" spans="2:19" s="9" customFormat="1" x14ac:dyDescent="0.2">
      <c r="B849" s="10"/>
      <c r="C849" s="11"/>
      <c r="D849" s="25"/>
      <c r="E849" s="47"/>
      <c r="F849" s="27"/>
      <c r="G849" s="40"/>
      <c r="H849" s="20"/>
      <c r="I849" s="18"/>
      <c r="J849" s="18"/>
      <c r="K849" s="44"/>
      <c r="L849" s="11"/>
      <c r="M849" s="11"/>
      <c r="N849" s="11"/>
      <c r="O849" s="11"/>
      <c r="P849" s="11"/>
      <c r="Q849" s="72"/>
      <c r="R849" s="72"/>
      <c r="S849" s="49"/>
    </row>
    <row r="850" spans="2:19" s="9" customFormat="1" x14ac:dyDescent="0.2">
      <c r="B850" s="10"/>
      <c r="C850" s="11"/>
      <c r="D850" s="25"/>
      <c r="E850" s="47"/>
      <c r="F850" s="27"/>
      <c r="G850" s="40"/>
      <c r="H850" s="20"/>
      <c r="I850" s="18"/>
      <c r="J850" s="18"/>
      <c r="K850" s="44"/>
      <c r="L850" s="11"/>
      <c r="M850" s="11"/>
      <c r="N850" s="11"/>
      <c r="O850" s="11"/>
      <c r="P850" s="11"/>
      <c r="Q850" s="72"/>
      <c r="R850" s="72"/>
      <c r="S850" s="49"/>
    </row>
    <row r="851" spans="2:19" s="9" customFormat="1" x14ac:dyDescent="0.2">
      <c r="B851" s="10"/>
      <c r="C851" s="11"/>
      <c r="D851" s="25"/>
      <c r="E851" s="47"/>
      <c r="F851" s="27"/>
      <c r="G851" s="40"/>
      <c r="H851" s="20"/>
      <c r="I851" s="18"/>
      <c r="J851" s="18"/>
      <c r="K851" s="44"/>
      <c r="L851" s="11"/>
      <c r="M851" s="11"/>
      <c r="N851" s="11"/>
      <c r="O851" s="11"/>
      <c r="P851" s="11"/>
      <c r="Q851" s="72"/>
      <c r="R851" s="72"/>
      <c r="S851" s="49"/>
    </row>
    <row r="852" spans="2:19" s="9" customFormat="1" x14ac:dyDescent="0.2">
      <c r="B852" s="10"/>
      <c r="C852" s="11"/>
      <c r="D852" s="25"/>
      <c r="E852" s="47"/>
      <c r="F852" s="27"/>
      <c r="G852" s="40"/>
      <c r="H852" s="20"/>
      <c r="I852" s="18"/>
      <c r="J852" s="18"/>
      <c r="K852" s="44"/>
      <c r="L852" s="11"/>
      <c r="M852" s="11"/>
      <c r="N852" s="11"/>
      <c r="O852" s="11"/>
      <c r="P852" s="11"/>
      <c r="Q852" s="72"/>
      <c r="R852" s="72"/>
      <c r="S852" s="49"/>
    </row>
    <row r="853" spans="2:19" s="9" customFormat="1" x14ac:dyDescent="0.2">
      <c r="B853" s="10"/>
      <c r="C853" s="11"/>
      <c r="D853" s="25"/>
      <c r="E853" s="47"/>
      <c r="F853" s="27"/>
      <c r="G853" s="40"/>
      <c r="H853" s="20"/>
      <c r="I853" s="18"/>
      <c r="J853" s="18"/>
      <c r="K853" s="44"/>
      <c r="L853" s="11"/>
      <c r="M853" s="11"/>
      <c r="N853" s="11"/>
      <c r="O853" s="11"/>
      <c r="P853" s="11"/>
      <c r="Q853" s="72"/>
      <c r="R853" s="72"/>
      <c r="S853" s="49"/>
    </row>
    <row r="854" spans="2:19" s="9" customFormat="1" x14ac:dyDescent="0.2">
      <c r="B854" s="10"/>
      <c r="C854" s="11"/>
      <c r="D854" s="25"/>
      <c r="E854" s="47"/>
      <c r="F854" s="27"/>
      <c r="G854" s="40"/>
      <c r="H854" s="20"/>
      <c r="I854" s="18"/>
      <c r="J854" s="18"/>
      <c r="K854" s="44"/>
      <c r="L854" s="11"/>
      <c r="M854" s="11"/>
      <c r="N854" s="11"/>
      <c r="O854" s="11"/>
      <c r="P854" s="11"/>
      <c r="Q854" s="72"/>
      <c r="R854" s="72"/>
      <c r="S854" s="49"/>
    </row>
    <row r="855" spans="2:19" s="9" customFormat="1" x14ac:dyDescent="0.2">
      <c r="B855" s="10"/>
      <c r="C855" s="11"/>
      <c r="D855" s="25"/>
      <c r="E855" s="47"/>
      <c r="F855" s="27"/>
      <c r="G855" s="40"/>
      <c r="H855" s="20"/>
      <c r="I855" s="18"/>
      <c r="J855" s="18"/>
      <c r="K855" s="44"/>
      <c r="L855" s="11"/>
      <c r="M855" s="11"/>
      <c r="N855" s="11"/>
      <c r="O855" s="11"/>
      <c r="P855" s="11"/>
      <c r="Q855" s="72"/>
      <c r="R855" s="72"/>
      <c r="S855" s="49"/>
    </row>
    <row r="856" spans="2:19" s="9" customFormat="1" x14ac:dyDescent="0.2">
      <c r="B856" s="10"/>
      <c r="C856" s="11"/>
      <c r="D856" s="25"/>
      <c r="E856" s="47"/>
      <c r="F856" s="27"/>
      <c r="G856" s="40"/>
      <c r="H856" s="20"/>
      <c r="I856" s="18"/>
      <c r="J856" s="18"/>
      <c r="K856" s="44"/>
      <c r="L856" s="11"/>
      <c r="M856" s="11"/>
      <c r="N856" s="11"/>
      <c r="O856" s="11"/>
      <c r="P856" s="11"/>
      <c r="Q856" s="72"/>
      <c r="R856" s="72"/>
      <c r="S856" s="49"/>
    </row>
    <row r="857" spans="2:19" s="9" customFormat="1" x14ac:dyDescent="0.2">
      <c r="B857" s="10"/>
      <c r="C857" s="11"/>
      <c r="D857" s="25"/>
      <c r="E857" s="47"/>
      <c r="F857" s="27"/>
      <c r="G857" s="40"/>
      <c r="H857" s="20"/>
      <c r="I857" s="18"/>
      <c r="J857" s="18"/>
      <c r="K857" s="44"/>
      <c r="L857" s="11"/>
      <c r="M857" s="11"/>
      <c r="N857" s="11"/>
      <c r="O857" s="11"/>
      <c r="P857" s="11"/>
      <c r="Q857" s="72"/>
      <c r="R857" s="72"/>
      <c r="S857" s="49"/>
    </row>
    <row r="858" spans="2:19" s="9" customFormat="1" x14ac:dyDescent="0.2">
      <c r="B858" s="10"/>
      <c r="C858" s="11"/>
      <c r="D858" s="25"/>
      <c r="E858" s="47"/>
      <c r="F858" s="27"/>
      <c r="G858" s="40"/>
      <c r="H858" s="20"/>
      <c r="I858" s="18"/>
      <c r="J858" s="18"/>
      <c r="K858" s="44"/>
      <c r="L858" s="11"/>
      <c r="M858" s="11"/>
      <c r="N858" s="11"/>
      <c r="O858" s="11"/>
      <c r="P858" s="11"/>
      <c r="Q858" s="72"/>
      <c r="R858" s="72"/>
      <c r="S858" s="49"/>
    </row>
    <row r="859" spans="2:19" s="9" customFormat="1" x14ac:dyDescent="0.2">
      <c r="B859" s="10"/>
      <c r="C859" s="11"/>
      <c r="D859" s="25"/>
      <c r="E859" s="47"/>
      <c r="F859" s="27"/>
      <c r="G859" s="40"/>
      <c r="H859" s="20"/>
      <c r="I859" s="18"/>
      <c r="J859" s="18"/>
      <c r="K859" s="44"/>
      <c r="L859" s="11"/>
      <c r="M859" s="11"/>
      <c r="N859" s="11"/>
      <c r="O859" s="11"/>
      <c r="P859" s="11"/>
      <c r="Q859" s="72"/>
      <c r="R859" s="72"/>
      <c r="S859" s="49"/>
    </row>
    <row r="860" spans="2:19" s="9" customFormat="1" x14ac:dyDescent="0.2">
      <c r="B860" s="10"/>
      <c r="C860" s="11"/>
      <c r="D860" s="25"/>
      <c r="E860" s="47"/>
      <c r="F860" s="27"/>
      <c r="G860" s="40"/>
      <c r="H860" s="20"/>
      <c r="I860" s="18"/>
      <c r="J860" s="18"/>
      <c r="K860" s="44"/>
      <c r="L860" s="11"/>
      <c r="M860" s="11"/>
      <c r="N860" s="11"/>
      <c r="O860" s="11"/>
      <c r="P860" s="11"/>
      <c r="Q860" s="72"/>
      <c r="R860" s="72"/>
      <c r="S860" s="49"/>
    </row>
    <row r="861" spans="2:19" s="9" customFormat="1" x14ac:dyDescent="0.2">
      <c r="B861" s="10"/>
      <c r="C861" s="11"/>
      <c r="D861" s="25"/>
      <c r="E861" s="47"/>
      <c r="F861" s="27"/>
      <c r="G861" s="40"/>
      <c r="H861" s="20"/>
      <c r="I861" s="18"/>
      <c r="J861" s="18"/>
      <c r="K861" s="44"/>
      <c r="L861" s="11"/>
      <c r="M861" s="11"/>
      <c r="N861" s="11"/>
      <c r="O861" s="11"/>
      <c r="P861" s="11"/>
      <c r="Q861" s="72"/>
      <c r="R861" s="72"/>
      <c r="S861" s="49"/>
    </row>
    <row r="862" spans="2:19" s="9" customFormat="1" x14ac:dyDescent="0.2">
      <c r="B862" s="10"/>
      <c r="C862" s="11"/>
      <c r="D862" s="25"/>
      <c r="E862" s="47"/>
      <c r="F862" s="27"/>
      <c r="G862" s="40"/>
      <c r="H862" s="20"/>
      <c r="I862" s="18"/>
      <c r="J862" s="18"/>
      <c r="K862" s="44"/>
      <c r="L862" s="11"/>
      <c r="M862" s="11"/>
      <c r="N862" s="11"/>
      <c r="O862" s="11"/>
      <c r="P862" s="11"/>
      <c r="Q862" s="72"/>
      <c r="R862" s="72"/>
      <c r="S862" s="49"/>
    </row>
    <row r="863" spans="2:19" s="9" customFormat="1" x14ac:dyDescent="0.2">
      <c r="B863" s="10"/>
      <c r="C863" s="11"/>
      <c r="D863" s="25"/>
      <c r="E863" s="47"/>
      <c r="F863" s="27"/>
      <c r="G863" s="40"/>
      <c r="H863" s="20"/>
      <c r="I863" s="18"/>
      <c r="J863" s="18"/>
      <c r="K863" s="44"/>
      <c r="L863" s="11"/>
      <c r="M863" s="11"/>
      <c r="N863" s="11"/>
      <c r="O863" s="11"/>
      <c r="P863" s="11"/>
      <c r="Q863" s="72"/>
      <c r="R863" s="72"/>
      <c r="S863" s="49"/>
    </row>
    <row r="864" spans="2:19" s="9" customFormat="1" x14ac:dyDescent="0.2">
      <c r="B864" s="10"/>
      <c r="C864" s="11"/>
      <c r="D864" s="25"/>
      <c r="E864" s="47"/>
      <c r="F864" s="27"/>
      <c r="G864" s="40"/>
      <c r="H864" s="20"/>
      <c r="I864" s="18"/>
      <c r="J864" s="18"/>
      <c r="K864" s="44"/>
      <c r="L864" s="11"/>
      <c r="M864" s="11"/>
      <c r="N864" s="11"/>
      <c r="O864" s="11"/>
      <c r="P864" s="11"/>
      <c r="Q864" s="72"/>
      <c r="R864" s="72"/>
      <c r="S864" s="49"/>
    </row>
    <row r="865" spans="2:19" s="9" customFormat="1" x14ac:dyDescent="0.2">
      <c r="B865" s="10"/>
      <c r="C865" s="11"/>
      <c r="D865" s="25"/>
      <c r="E865" s="47"/>
      <c r="F865" s="27"/>
      <c r="G865" s="40"/>
      <c r="H865" s="20"/>
      <c r="I865" s="18"/>
      <c r="J865" s="18"/>
      <c r="K865" s="44"/>
      <c r="L865" s="11"/>
      <c r="M865" s="11"/>
      <c r="N865" s="11"/>
      <c r="O865" s="11"/>
      <c r="P865" s="11"/>
      <c r="Q865" s="72"/>
      <c r="R865" s="72"/>
      <c r="S865" s="49"/>
    </row>
    <row r="866" spans="2:19" s="9" customFormat="1" x14ac:dyDescent="0.2">
      <c r="B866" s="10"/>
      <c r="C866" s="11"/>
      <c r="D866" s="25"/>
      <c r="E866" s="47"/>
      <c r="F866" s="27"/>
      <c r="G866" s="40"/>
      <c r="H866" s="20"/>
      <c r="I866" s="18"/>
      <c r="J866" s="18"/>
      <c r="K866" s="44"/>
      <c r="L866" s="11"/>
      <c r="M866" s="11"/>
      <c r="N866" s="11"/>
      <c r="O866" s="11"/>
      <c r="P866" s="11"/>
      <c r="Q866" s="72"/>
      <c r="R866" s="72"/>
      <c r="S866" s="49"/>
    </row>
    <row r="867" spans="2:19" s="9" customFormat="1" x14ac:dyDescent="0.2">
      <c r="B867" s="10"/>
      <c r="C867" s="11"/>
      <c r="D867" s="25"/>
      <c r="E867" s="47"/>
      <c r="F867" s="27"/>
      <c r="G867" s="40"/>
      <c r="H867" s="20"/>
      <c r="I867" s="18"/>
      <c r="J867" s="18"/>
      <c r="K867" s="44"/>
      <c r="L867" s="11"/>
      <c r="M867" s="11"/>
      <c r="N867" s="11"/>
      <c r="O867" s="11"/>
      <c r="P867" s="11"/>
      <c r="Q867" s="72"/>
      <c r="R867" s="72"/>
      <c r="S867" s="49"/>
    </row>
    <row r="868" spans="2:19" s="9" customFormat="1" x14ac:dyDescent="0.2">
      <c r="B868" s="10"/>
      <c r="C868" s="11"/>
      <c r="D868" s="25"/>
      <c r="E868" s="47"/>
      <c r="F868" s="27"/>
      <c r="G868" s="40"/>
      <c r="H868" s="20"/>
      <c r="I868" s="18"/>
      <c r="J868" s="18"/>
      <c r="K868" s="44"/>
      <c r="L868" s="11"/>
      <c r="M868" s="11"/>
      <c r="N868" s="11"/>
      <c r="O868" s="11"/>
      <c r="P868" s="11"/>
      <c r="Q868" s="72"/>
      <c r="R868" s="72"/>
      <c r="S868" s="49"/>
    </row>
    <row r="869" spans="2:19" s="9" customFormat="1" x14ac:dyDescent="0.2">
      <c r="B869" s="10"/>
      <c r="C869" s="11"/>
      <c r="D869" s="25"/>
      <c r="E869" s="47"/>
      <c r="F869" s="27"/>
      <c r="G869" s="40"/>
      <c r="H869" s="20"/>
      <c r="I869" s="18"/>
      <c r="J869" s="18"/>
      <c r="K869" s="44"/>
      <c r="L869" s="11"/>
      <c r="M869" s="11"/>
      <c r="N869" s="11"/>
      <c r="O869" s="11"/>
      <c r="P869" s="11"/>
      <c r="Q869" s="72"/>
      <c r="R869" s="72"/>
      <c r="S869" s="49"/>
    </row>
    <row r="870" spans="2:19" s="9" customFormat="1" x14ac:dyDescent="0.2">
      <c r="B870" s="10"/>
      <c r="C870" s="11"/>
      <c r="D870" s="25"/>
      <c r="E870" s="47"/>
      <c r="F870" s="27"/>
      <c r="G870" s="40"/>
      <c r="H870" s="20"/>
      <c r="I870" s="18"/>
      <c r="J870" s="18"/>
      <c r="K870" s="44"/>
      <c r="L870" s="11"/>
      <c r="M870" s="11"/>
      <c r="N870" s="11"/>
      <c r="O870" s="11"/>
      <c r="P870" s="11"/>
      <c r="Q870" s="72"/>
      <c r="R870" s="72"/>
      <c r="S870" s="49"/>
    </row>
    <row r="871" spans="2:19" s="9" customFormat="1" x14ac:dyDescent="0.2">
      <c r="B871" s="10"/>
      <c r="C871" s="11"/>
      <c r="D871" s="25"/>
      <c r="E871" s="47"/>
      <c r="F871" s="27"/>
      <c r="G871" s="40"/>
      <c r="H871" s="20"/>
      <c r="I871" s="18"/>
      <c r="J871" s="18"/>
      <c r="K871" s="44"/>
      <c r="L871" s="11"/>
      <c r="M871" s="11"/>
      <c r="N871" s="11"/>
      <c r="O871" s="11"/>
      <c r="P871" s="11"/>
      <c r="Q871" s="72"/>
      <c r="R871" s="72"/>
      <c r="S871" s="49"/>
    </row>
    <row r="872" spans="2:19" s="9" customFormat="1" x14ac:dyDescent="0.2">
      <c r="B872" s="10"/>
      <c r="C872" s="11"/>
      <c r="D872" s="25"/>
      <c r="E872" s="47"/>
      <c r="F872" s="27"/>
      <c r="G872" s="40"/>
      <c r="H872" s="20"/>
      <c r="I872" s="18"/>
      <c r="J872" s="18"/>
      <c r="K872" s="44"/>
      <c r="L872" s="11"/>
      <c r="M872" s="11"/>
      <c r="N872" s="11"/>
      <c r="O872" s="11"/>
      <c r="P872" s="11"/>
      <c r="Q872" s="72"/>
      <c r="R872" s="72"/>
      <c r="S872" s="49"/>
    </row>
    <row r="873" spans="2:19" s="9" customFormat="1" x14ac:dyDescent="0.2">
      <c r="B873" s="10"/>
      <c r="C873" s="11"/>
      <c r="D873" s="25"/>
      <c r="E873" s="47"/>
      <c r="F873" s="27"/>
      <c r="G873" s="40"/>
      <c r="H873" s="20"/>
      <c r="I873" s="18"/>
      <c r="J873" s="18"/>
      <c r="K873" s="44"/>
      <c r="L873" s="11"/>
      <c r="M873" s="11"/>
      <c r="N873" s="11"/>
      <c r="O873" s="11"/>
      <c r="P873" s="11"/>
      <c r="Q873" s="72"/>
      <c r="R873" s="72"/>
      <c r="S873" s="49"/>
    </row>
    <row r="874" spans="2:19" s="9" customFormat="1" x14ac:dyDescent="0.2">
      <c r="B874" s="10"/>
      <c r="C874" s="11"/>
      <c r="D874" s="25"/>
      <c r="E874" s="47"/>
      <c r="F874" s="27"/>
      <c r="G874" s="40"/>
      <c r="H874" s="20"/>
      <c r="I874" s="18"/>
      <c r="J874" s="18"/>
      <c r="K874" s="44"/>
      <c r="L874" s="11"/>
      <c r="M874" s="11"/>
      <c r="N874" s="11"/>
      <c r="O874" s="11"/>
      <c r="P874" s="11"/>
      <c r="Q874" s="72"/>
      <c r="R874" s="72"/>
      <c r="S874" s="49"/>
    </row>
    <row r="875" spans="2:19" s="9" customFormat="1" x14ac:dyDescent="0.2">
      <c r="B875" s="10"/>
      <c r="C875" s="11"/>
      <c r="D875" s="25"/>
      <c r="E875" s="47"/>
      <c r="F875" s="27"/>
      <c r="G875" s="40"/>
      <c r="H875" s="20"/>
      <c r="I875" s="18"/>
      <c r="J875" s="18"/>
      <c r="K875" s="44"/>
      <c r="L875" s="11"/>
      <c r="M875" s="11"/>
      <c r="N875" s="11"/>
      <c r="O875" s="11"/>
      <c r="P875" s="11"/>
      <c r="Q875" s="72"/>
      <c r="R875" s="72"/>
      <c r="S875" s="49"/>
    </row>
    <row r="876" spans="2:19" s="9" customFormat="1" x14ac:dyDescent="0.2">
      <c r="B876" s="10"/>
      <c r="C876" s="11"/>
      <c r="D876" s="25"/>
      <c r="E876" s="47"/>
      <c r="F876" s="27"/>
      <c r="G876" s="40"/>
      <c r="H876" s="20"/>
      <c r="I876" s="18"/>
      <c r="J876" s="18"/>
      <c r="K876" s="44"/>
      <c r="L876" s="11"/>
      <c r="M876" s="11"/>
      <c r="N876" s="11"/>
      <c r="O876" s="11"/>
      <c r="P876" s="11"/>
      <c r="Q876" s="72"/>
      <c r="R876" s="72"/>
      <c r="S876" s="49"/>
    </row>
    <row r="877" spans="2:19" s="9" customFormat="1" x14ac:dyDescent="0.2">
      <c r="B877" s="10"/>
      <c r="C877" s="11"/>
      <c r="D877" s="25"/>
      <c r="E877" s="47"/>
      <c r="F877" s="27"/>
      <c r="G877" s="40"/>
      <c r="H877" s="20"/>
      <c r="I877" s="18"/>
      <c r="J877" s="18"/>
      <c r="K877" s="44"/>
      <c r="L877" s="11"/>
      <c r="M877" s="11"/>
      <c r="N877" s="11"/>
      <c r="O877" s="11"/>
      <c r="P877" s="11"/>
      <c r="Q877" s="72"/>
      <c r="R877" s="72"/>
      <c r="S877" s="49"/>
    </row>
    <row r="878" spans="2:19" s="9" customFormat="1" x14ac:dyDescent="0.2">
      <c r="B878" s="10"/>
      <c r="C878" s="11"/>
      <c r="D878" s="25"/>
      <c r="E878" s="47"/>
      <c r="F878" s="27"/>
      <c r="G878" s="40"/>
      <c r="H878" s="20"/>
      <c r="I878" s="18"/>
      <c r="J878" s="18"/>
      <c r="K878" s="44"/>
      <c r="L878" s="11"/>
      <c r="M878" s="11"/>
      <c r="N878" s="11"/>
      <c r="O878" s="11"/>
      <c r="P878" s="11"/>
      <c r="Q878" s="72"/>
      <c r="R878" s="72"/>
      <c r="S878" s="49"/>
    </row>
    <row r="879" spans="2:19" s="9" customFormat="1" x14ac:dyDescent="0.2">
      <c r="B879" s="10"/>
      <c r="C879" s="11"/>
      <c r="D879" s="25"/>
      <c r="E879" s="47"/>
      <c r="F879" s="27"/>
      <c r="G879" s="40"/>
      <c r="H879" s="20"/>
      <c r="I879" s="18"/>
      <c r="J879" s="18"/>
      <c r="K879" s="44"/>
      <c r="L879" s="11"/>
      <c r="M879" s="11"/>
      <c r="N879" s="11"/>
      <c r="O879" s="11"/>
      <c r="P879" s="11"/>
      <c r="Q879" s="72"/>
      <c r="R879" s="72"/>
      <c r="S879" s="49"/>
    </row>
    <row r="880" spans="2:19" s="9" customFormat="1" x14ac:dyDescent="0.2">
      <c r="B880" s="10"/>
      <c r="C880" s="11"/>
      <c r="D880" s="25"/>
      <c r="E880" s="47"/>
      <c r="F880" s="27"/>
      <c r="G880" s="40"/>
      <c r="H880" s="20"/>
      <c r="I880" s="18"/>
      <c r="J880" s="18"/>
      <c r="K880" s="44"/>
      <c r="L880" s="11"/>
      <c r="M880" s="11"/>
      <c r="N880" s="11"/>
      <c r="O880" s="11"/>
      <c r="P880" s="11"/>
      <c r="Q880" s="72"/>
      <c r="R880" s="72"/>
      <c r="S880" s="49"/>
    </row>
    <row r="881" spans="2:19" s="9" customFormat="1" x14ac:dyDescent="0.2">
      <c r="B881" s="10"/>
      <c r="C881" s="11"/>
      <c r="D881" s="25"/>
      <c r="E881" s="47"/>
      <c r="F881" s="27"/>
      <c r="G881" s="40"/>
      <c r="H881" s="20"/>
      <c r="I881" s="18"/>
      <c r="J881" s="18"/>
      <c r="K881" s="44"/>
      <c r="L881" s="11"/>
      <c r="M881" s="11"/>
      <c r="N881" s="11"/>
      <c r="O881" s="11"/>
      <c r="P881" s="11"/>
      <c r="Q881" s="72"/>
      <c r="R881" s="72"/>
      <c r="S881" s="49"/>
    </row>
    <row r="882" spans="2:19" s="9" customFormat="1" x14ac:dyDescent="0.2">
      <c r="B882" s="10"/>
      <c r="C882" s="11"/>
      <c r="D882" s="25"/>
      <c r="E882" s="47"/>
      <c r="F882" s="27"/>
      <c r="G882" s="40"/>
      <c r="H882" s="20"/>
      <c r="I882" s="18"/>
      <c r="J882" s="18"/>
      <c r="K882" s="44"/>
      <c r="L882" s="11"/>
      <c r="M882" s="11"/>
      <c r="N882" s="11"/>
      <c r="O882" s="11"/>
      <c r="P882" s="11"/>
      <c r="Q882" s="72"/>
      <c r="R882" s="72"/>
      <c r="S882" s="49"/>
    </row>
    <row r="883" spans="2:19" s="9" customFormat="1" x14ac:dyDescent="0.2">
      <c r="B883" s="10"/>
      <c r="C883" s="11"/>
      <c r="D883" s="25"/>
      <c r="E883" s="47"/>
      <c r="F883" s="27"/>
      <c r="G883" s="40"/>
      <c r="H883" s="20"/>
      <c r="I883" s="18"/>
      <c r="J883" s="18"/>
      <c r="K883" s="44"/>
      <c r="L883" s="11"/>
      <c r="M883" s="11"/>
      <c r="N883" s="11"/>
      <c r="O883" s="11"/>
      <c r="P883" s="11"/>
      <c r="Q883" s="72"/>
      <c r="R883" s="72"/>
      <c r="S883" s="49"/>
    </row>
    <row r="884" spans="2:19" s="9" customFormat="1" x14ac:dyDescent="0.2">
      <c r="B884" s="10"/>
      <c r="C884" s="11"/>
      <c r="D884" s="25"/>
      <c r="E884" s="47"/>
      <c r="F884" s="27"/>
      <c r="G884" s="40"/>
      <c r="H884" s="20"/>
      <c r="I884" s="18"/>
      <c r="J884" s="18"/>
      <c r="K884" s="44"/>
      <c r="L884" s="11"/>
      <c r="M884" s="11"/>
      <c r="N884" s="11"/>
      <c r="O884" s="11"/>
      <c r="P884" s="11"/>
      <c r="Q884" s="72"/>
      <c r="R884" s="72"/>
      <c r="S884" s="49"/>
    </row>
    <row r="885" spans="2:19" s="9" customFormat="1" x14ac:dyDescent="0.2">
      <c r="B885" s="10"/>
      <c r="C885" s="11"/>
      <c r="D885" s="25"/>
      <c r="E885" s="47"/>
      <c r="F885" s="27"/>
      <c r="G885" s="40"/>
      <c r="H885" s="20"/>
      <c r="I885" s="18"/>
      <c r="J885" s="18"/>
      <c r="K885" s="44"/>
      <c r="L885" s="11"/>
      <c r="M885" s="11"/>
      <c r="N885" s="11"/>
      <c r="O885" s="11"/>
      <c r="P885" s="11"/>
      <c r="Q885" s="72"/>
      <c r="R885" s="72"/>
      <c r="S885" s="49"/>
    </row>
    <row r="886" spans="2:19" s="9" customFormat="1" x14ac:dyDescent="0.2">
      <c r="B886" s="10"/>
      <c r="C886" s="11"/>
      <c r="D886" s="25"/>
      <c r="E886" s="47"/>
      <c r="F886" s="27"/>
      <c r="G886" s="40"/>
      <c r="H886" s="20"/>
      <c r="I886" s="18"/>
      <c r="J886" s="18"/>
      <c r="K886" s="44"/>
      <c r="L886" s="11"/>
      <c r="M886" s="11"/>
      <c r="N886" s="11"/>
      <c r="O886" s="11"/>
      <c r="P886" s="11"/>
      <c r="Q886" s="72"/>
      <c r="R886" s="72"/>
      <c r="S886" s="49"/>
    </row>
    <row r="887" spans="2:19" s="9" customFormat="1" x14ac:dyDescent="0.2">
      <c r="B887" s="10"/>
      <c r="C887" s="11"/>
      <c r="D887" s="25"/>
      <c r="E887" s="47"/>
      <c r="F887" s="27"/>
      <c r="G887" s="40"/>
      <c r="H887" s="20"/>
      <c r="I887" s="18"/>
      <c r="J887" s="18"/>
      <c r="K887" s="44"/>
      <c r="L887" s="11"/>
      <c r="M887" s="11"/>
      <c r="N887" s="11"/>
      <c r="O887" s="11"/>
      <c r="P887" s="11"/>
      <c r="Q887" s="72"/>
      <c r="R887" s="72"/>
      <c r="S887" s="49"/>
    </row>
    <row r="888" spans="2:19" s="9" customFormat="1" x14ac:dyDescent="0.2">
      <c r="B888" s="10"/>
      <c r="C888" s="11"/>
      <c r="D888" s="25"/>
      <c r="E888" s="47"/>
      <c r="F888" s="27"/>
      <c r="G888" s="40"/>
      <c r="H888" s="20"/>
      <c r="I888" s="18"/>
      <c r="J888" s="18"/>
      <c r="K888" s="44"/>
      <c r="L888" s="11"/>
      <c r="M888" s="11"/>
      <c r="N888" s="11"/>
      <c r="O888" s="11"/>
      <c r="P888" s="11"/>
      <c r="Q888" s="72"/>
      <c r="R888" s="72"/>
      <c r="S888" s="49"/>
    </row>
    <row r="889" spans="2:19" s="9" customFormat="1" x14ac:dyDescent="0.2">
      <c r="B889" s="10"/>
      <c r="C889" s="11"/>
      <c r="D889" s="25"/>
      <c r="E889" s="47"/>
      <c r="F889" s="27"/>
      <c r="G889" s="40"/>
      <c r="H889" s="20"/>
      <c r="I889" s="18"/>
      <c r="J889" s="18"/>
      <c r="K889" s="44"/>
      <c r="L889" s="11"/>
      <c r="M889" s="11"/>
      <c r="N889" s="11"/>
      <c r="O889" s="11"/>
      <c r="P889" s="11"/>
      <c r="Q889" s="72"/>
      <c r="R889" s="72"/>
      <c r="S889" s="49"/>
    </row>
    <row r="890" spans="2:19" s="9" customFormat="1" x14ac:dyDescent="0.2">
      <c r="B890" s="10"/>
      <c r="C890" s="11"/>
      <c r="D890" s="25"/>
      <c r="E890" s="47"/>
      <c r="F890" s="27"/>
      <c r="G890" s="40"/>
      <c r="H890" s="20"/>
      <c r="I890" s="18"/>
      <c r="J890" s="18"/>
      <c r="K890" s="44"/>
      <c r="L890" s="11"/>
      <c r="M890" s="11"/>
      <c r="N890" s="11"/>
      <c r="O890" s="11"/>
      <c r="P890" s="11"/>
      <c r="Q890" s="72"/>
      <c r="R890" s="72"/>
      <c r="S890" s="49"/>
    </row>
    <row r="891" spans="2:19" s="9" customFormat="1" x14ac:dyDescent="0.2">
      <c r="B891" s="10"/>
      <c r="C891" s="11"/>
      <c r="D891" s="25"/>
      <c r="E891" s="47"/>
      <c r="F891" s="27"/>
      <c r="G891" s="40"/>
      <c r="H891" s="20"/>
      <c r="I891" s="18"/>
      <c r="J891" s="18"/>
      <c r="K891" s="44"/>
      <c r="L891" s="11"/>
      <c r="M891" s="11"/>
      <c r="N891" s="11"/>
      <c r="O891" s="11"/>
      <c r="P891" s="11"/>
      <c r="Q891" s="72"/>
      <c r="R891" s="72"/>
      <c r="S891" s="49"/>
    </row>
    <row r="892" spans="2:19" s="9" customFormat="1" x14ac:dyDescent="0.2">
      <c r="B892" s="10"/>
      <c r="C892" s="11"/>
      <c r="D892" s="25"/>
      <c r="E892" s="47"/>
      <c r="F892" s="27"/>
      <c r="G892" s="40"/>
      <c r="H892" s="20"/>
      <c r="I892" s="18"/>
      <c r="J892" s="18"/>
      <c r="K892" s="44"/>
      <c r="L892" s="11"/>
      <c r="M892" s="11"/>
      <c r="N892" s="11"/>
      <c r="O892" s="11"/>
      <c r="P892" s="11"/>
      <c r="Q892" s="72"/>
      <c r="R892" s="72"/>
      <c r="S892" s="49"/>
    </row>
    <row r="893" spans="2:19" s="9" customFormat="1" x14ac:dyDescent="0.2">
      <c r="B893" s="10"/>
      <c r="C893" s="11"/>
      <c r="D893" s="25"/>
      <c r="E893" s="47"/>
      <c r="F893" s="27"/>
      <c r="G893" s="40"/>
      <c r="H893" s="20"/>
      <c r="I893" s="18"/>
      <c r="J893" s="18"/>
      <c r="K893" s="44"/>
      <c r="L893" s="11"/>
      <c r="M893" s="11"/>
      <c r="N893" s="11"/>
      <c r="O893" s="11"/>
      <c r="P893" s="11"/>
      <c r="Q893" s="72"/>
      <c r="R893" s="72"/>
      <c r="S893" s="49"/>
    </row>
    <row r="894" spans="2:19" s="9" customFormat="1" x14ac:dyDescent="0.2">
      <c r="B894" s="10"/>
      <c r="C894" s="11"/>
      <c r="D894" s="25"/>
      <c r="E894" s="47"/>
      <c r="F894" s="27"/>
      <c r="G894" s="40"/>
      <c r="H894" s="20"/>
      <c r="I894" s="18"/>
      <c r="J894" s="18"/>
      <c r="K894" s="44"/>
      <c r="L894" s="11"/>
      <c r="M894" s="11"/>
      <c r="N894" s="11"/>
      <c r="O894" s="11"/>
      <c r="P894" s="11"/>
      <c r="Q894" s="72"/>
      <c r="R894" s="72"/>
      <c r="S894" s="49"/>
    </row>
    <row r="895" spans="2:19" s="9" customFormat="1" x14ac:dyDescent="0.2">
      <c r="B895" s="10"/>
      <c r="C895" s="11"/>
      <c r="D895" s="25"/>
      <c r="E895" s="47"/>
      <c r="F895" s="27"/>
      <c r="G895" s="40"/>
      <c r="H895" s="20"/>
      <c r="I895" s="18"/>
      <c r="J895" s="18"/>
      <c r="K895" s="44"/>
      <c r="L895" s="11"/>
      <c r="M895" s="11"/>
      <c r="N895" s="11"/>
      <c r="O895" s="11"/>
      <c r="P895" s="11"/>
      <c r="Q895" s="72"/>
      <c r="R895" s="72"/>
      <c r="S895" s="49"/>
    </row>
    <row r="896" spans="2:19" s="9" customFormat="1" x14ac:dyDescent="0.2">
      <c r="B896" s="10"/>
      <c r="C896" s="11"/>
      <c r="D896" s="25"/>
      <c r="E896" s="47"/>
      <c r="F896" s="27"/>
      <c r="G896" s="40"/>
      <c r="H896" s="20"/>
      <c r="I896" s="18"/>
      <c r="J896" s="18"/>
      <c r="K896" s="44"/>
      <c r="L896" s="11"/>
      <c r="M896" s="11"/>
      <c r="N896" s="11"/>
      <c r="O896" s="11"/>
      <c r="P896" s="11"/>
      <c r="Q896" s="72"/>
      <c r="R896" s="72"/>
      <c r="S896" s="49"/>
    </row>
    <row r="897" spans="2:19" s="9" customFormat="1" x14ac:dyDescent="0.2">
      <c r="B897" s="10"/>
      <c r="C897" s="11"/>
      <c r="D897" s="25"/>
      <c r="E897" s="47"/>
      <c r="F897" s="27"/>
      <c r="G897" s="40"/>
      <c r="H897" s="20"/>
      <c r="I897" s="18"/>
      <c r="J897" s="18"/>
      <c r="K897" s="44"/>
      <c r="L897" s="11"/>
      <c r="M897" s="11"/>
      <c r="N897" s="11"/>
      <c r="O897" s="11"/>
      <c r="P897" s="11"/>
      <c r="Q897" s="72"/>
      <c r="R897" s="72"/>
      <c r="S897" s="49"/>
    </row>
    <row r="898" spans="2:19" s="9" customFormat="1" x14ac:dyDescent="0.2">
      <c r="B898" s="10"/>
      <c r="C898" s="11"/>
      <c r="D898" s="25"/>
      <c r="E898" s="47"/>
      <c r="F898" s="27"/>
      <c r="G898" s="40"/>
      <c r="H898" s="20"/>
      <c r="I898" s="18"/>
      <c r="J898" s="18"/>
      <c r="K898" s="44"/>
      <c r="L898" s="11"/>
      <c r="M898" s="11"/>
      <c r="N898" s="11"/>
      <c r="O898" s="11"/>
      <c r="P898" s="11"/>
      <c r="Q898" s="72"/>
      <c r="R898" s="72"/>
      <c r="S898" s="49"/>
    </row>
    <row r="899" spans="2:19" s="9" customFormat="1" x14ac:dyDescent="0.2">
      <c r="B899" s="10"/>
      <c r="C899" s="11"/>
      <c r="D899" s="25"/>
      <c r="E899" s="47"/>
      <c r="F899" s="27"/>
      <c r="G899" s="40"/>
      <c r="H899" s="20"/>
      <c r="I899" s="18"/>
      <c r="J899" s="18"/>
      <c r="K899" s="44"/>
      <c r="L899" s="11"/>
      <c r="M899" s="11"/>
      <c r="N899" s="11"/>
      <c r="O899" s="11"/>
      <c r="P899" s="11"/>
      <c r="Q899" s="72"/>
      <c r="R899" s="72"/>
      <c r="S899" s="49"/>
    </row>
    <row r="900" spans="2:19" s="9" customFormat="1" x14ac:dyDescent="0.2">
      <c r="B900" s="10"/>
      <c r="C900" s="11"/>
      <c r="D900" s="25"/>
      <c r="E900" s="47"/>
      <c r="F900" s="27"/>
      <c r="G900" s="40"/>
      <c r="H900" s="20"/>
      <c r="I900" s="18"/>
      <c r="J900" s="18"/>
      <c r="K900" s="44"/>
      <c r="L900" s="11"/>
      <c r="M900" s="11"/>
      <c r="N900" s="11"/>
      <c r="O900" s="11"/>
      <c r="P900" s="11"/>
      <c r="Q900" s="72"/>
      <c r="R900" s="72"/>
      <c r="S900" s="49"/>
    </row>
    <row r="901" spans="2:19" s="9" customFormat="1" x14ac:dyDescent="0.2">
      <c r="B901" s="10"/>
      <c r="C901" s="11"/>
      <c r="D901" s="25"/>
      <c r="E901" s="47"/>
      <c r="F901" s="27"/>
      <c r="G901" s="40"/>
      <c r="H901" s="20"/>
      <c r="I901" s="18"/>
      <c r="J901" s="18"/>
      <c r="K901" s="44"/>
      <c r="L901" s="11"/>
      <c r="M901" s="11"/>
      <c r="N901" s="11"/>
      <c r="O901" s="11"/>
      <c r="P901" s="11"/>
      <c r="Q901" s="72"/>
      <c r="R901" s="72"/>
      <c r="S901" s="49"/>
    </row>
    <row r="902" spans="2:19" s="9" customFormat="1" x14ac:dyDescent="0.2">
      <c r="B902" s="10"/>
      <c r="C902" s="11"/>
      <c r="D902" s="25"/>
      <c r="E902" s="47"/>
      <c r="F902" s="27"/>
      <c r="G902" s="40"/>
      <c r="H902" s="20"/>
      <c r="I902" s="18"/>
      <c r="J902" s="18"/>
      <c r="K902" s="44"/>
      <c r="L902" s="11"/>
      <c r="M902" s="11"/>
      <c r="N902" s="11"/>
      <c r="O902" s="11"/>
      <c r="P902" s="11"/>
      <c r="Q902" s="72"/>
      <c r="R902" s="72"/>
      <c r="S902" s="49"/>
    </row>
    <row r="903" spans="2:19" s="9" customFormat="1" x14ac:dyDescent="0.2">
      <c r="B903" s="10"/>
      <c r="C903" s="11"/>
      <c r="D903" s="25"/>
      <c r="E903" s="47"/>
      <c r="F903" s="27"/>
      <c r="G903" s="40"/>
      <c r="H903" s="20"/>
      <c r="I903" s="18"/>
      <c r="J903" s="18"/>
      <c r="K903" s="44"/>
      <c r="L903" s="11"/>
      <c r="M903" s="11"/>
      <c r="N903" s="11"/>
      <c r="O903" s="11"/>
      <c r="P903" s="11"/>
      <c r="Q903" s="72"/>
      <c r="R903" s="72"/>
      <c r="S903" s="49"/>
    </row>
    <row r="904" spans="2:19" s="9" customFormat="1" x14ac:dyDescent="0.2">
      <c r="B904" s="10"/>
      <c r="C904" s="11"/>
      <c r="D904" s="25"/>
      <c r="E904" s="47"/>
      <c r="F904" s="27"/>
      <c r="G904" s="40"/>
      <c r="H904" s="20"/>
      <c r="I904" s="18"/>
      <c r="J904" s="18"/>
      <c r="K904" s="44"/>
      <c r="L904" s="11"/>
      <c r="M904" s="11"/>
      <c r="N904" s="11"/>
      <c r="O904" s="11"/>
      <c r="P904" s="11"/>
      <c r="Q904" s="72"/>
      <c r="R904" s="72"/>
      <c r="S904" s="49"/>
    </row>
    <row r="905" spans="2:19" s="9" customFormat="1" x14ac:dyDescent="0.2">
      <c r="B905" s="10"/>
      <c r="C905" s="11"/>
      <c r="D905" s="25"/>
      <c r="E905" s="47"/>
      <c r="F905" s="27"/>
      <c r="G905" s="40"/>
      <c r="H905" s="20"/>
      <c r="I905" s="18"/>
      <c r="J905" s="18"/>
      <c r="K905" s="44"/>
      <c r="L905" s="11"/>
      <c r="M905" s="11"/>
      <c r="N905" s="11"/>
      <c r="O905" s="11"/>
      <c r="P905" s="11"/>
      <c r="Q905" s="72"/>
      <c r="R905" s="72"/>
      <c r="S905" s="49"/>
    </row>
    <row r="906" spans="2:19" s="9" customFormat="1" x14ac:dyDescent="0.2">
      <c r="B906" s="10"/>
      <c r="C906" s="11"/>
      <c r="D906" s="25"/>
      <c r="E906" s="47"/>
      <c r="F906" s="27"/>
      <c r="G906" s="40"/>
      <c r="H906" s="20"/>
      <c r="I906" s="18"/>
      <c r="J906" s="18"/>
      <c r="K906" s="44"/>
      <c r="L906" s="11"/>
      <c r="M906" s="11"/>
      <c r="N906" s="11"/>
      <c r="O906" s="11"/>
      <c r="P906" s="11"/>
      <c r="Q906" s="72"/>
      <c r="R906" s="72"/>
      <c r="S906" s="49"/>
    </row>
    <row r="907" spans="2:19" s="9" customFormat="1" x14ac:dyDescent="0.2">
      <c r="B907" s="10"/>
      <c r="C907" s="11"/>
      <c r="D907" s="25"/>
      <c r="E907" s="47"/>
      <c r="F907" s="27"/>
      <c r="G907" s="40"/>
      <c r="H907" s="20"/>
      <c r="I907" s="18"/>
      <c r="J907" s="18"/>
      <c r="K907" s="44"/>
      <c r="L907" s="11"/>
      <c r="M907" s="11"/>
      <c r="N907" s="11"/>
      <c r="O907" s="11"/>
      <c r="P907" s="11"/>
      <c r="Q907" s="72"/>
      <c r="R907" s="72"/>
      <c r="S907" s="49"/>
    </row>
    <row r="908" spans="2:19" s="9" customFormat="1" x14ac:dyDescent="0.2">
      <c r="B908" s="10"/>
      <c r="C908" s="11"/>
      <c r="D908" s="25"/>
      <c r="E908" s="47"/>
      <c r="F908" s="27"/>
      <c r="G908" s="40"/>
      <c r="H908" s="20"/>
      <c r="I908" s="18"/>
      <c r="J908" s="18"/>
      <c r="K908" s="44"/>
      <c r="L908" s="11"/>
      <c r="M908" s="11"/>
      <c r="N908" s="11"/>
      <c r="O908" s="11"/>
      <c r="P908" s="11"/>
      <c r="Q908" s="72"/>
      <c r="R908" s="72"/>
      <c r="S908" s="49"/>
    </row>
    <row r="909" spans="2:19" s="9" customFormat="1" x14ac:dyDescent="0.2">
      <c r="B909" s="10"/>
      <c r="C909" s="11"/>
      <c r="D909" s="25"/>
      <c r="E909" s="47"/>
      <c r="F909" s="27"/>
      <c r="G909" s="40"/>
      <c r="H909" s="20"/>
      <c r="I909" s="18"/>
      <c r="J909" s="18"/>
      <c r="K909" s="44"/>
      <c r="L909" s="11"/>
      <c r="M909" s="11"/>
      <c r="N909" s="11"/>
      <c r="O909" s="11"/>
      <c r="P909" s="11"/>
      <c r="Q909" s="72"/>
      <c r="R909" s="72"/>
      <c r="S909" s="49"/>
    </row>
    <row r="910" spans="2:19" s="9" customFormat="1" x14ac:dyDescent="0.2">
      <c r="B910" s="10"/>
      <c r="C910" s="11"/>
      <c r="D910" s="25"/>
      <c r="E910" s="47"/>
      <c r="F910" s="27"/>
      <c r="G910" s="40"/>
      <c r="H910" s="20"/>
      <c r="I910" s="18"/>
      <c r="J910" s="18"/>
      <c r="K910" s="44"/>
      <c r="L910" s="11"/>
      <c r="M910" s="11"/>
      <c r="N910" s="11"/>
      <c r="O910" s="11"/>
      <c r="P910" s="11"/>
      <c r="Q910" s="72"/>
      <c r="R910" s="72"/>
      <c r="S910" s="49"/>
    </row>
    <row r="911" spans="2:19" s="9" customFormat="1" x14ac:dyDescent="0.2">
      <c r="B911" s="10"/>
      <c r="C911" s="11"/>
      <c r="D911" s="25"/>
      <c r="E911" s="47"/>
      <c r="F911" s="27"/>
      <c r="G911" s="40"/>
      <c r="H911" s="20"/>
      <c r="I911" s="18"/>
      <c r="J911" s="18"/>
      <c r="K911" s="44"/>
      <c r="L911" s="11"/>
      <c r="M911" s="11"/>
      <c r="N911" s="11"/>
      <c r="O911" s="11"/>
      <c r="P911" s="11"/>
      <c r="Q911" s="72"/>
      <c r="R911" s="72"/>
      <c r="S911" s="49"/>
    </row>
    <row r="912" spans="2:19" s="9" customFormat="1" x14ac:dyDescent="0.2">
      <c r="B912" s="10"/>
      <c r="C912" s="11"/>
      <c r="D912" s="25"/>
      <c r="E912" s="47"/>
      <c r="F912" s="27"/>
      <c r="G912" s="40"/>
      <c r="H912" s="20"/>
      <c r="I912" s="18"/>
      <c r="J912" s="18"/>
      <c r="K912" s="44"/>
      <c r="L912" s="11"/>
      <c r="M912" s="11"/>
      <c r="N912" s="11"/>
      <c r="O912" s="11"/>
      <c r="P912" s="11"/>
      <c r="Q912" s="72"/>
      <c r="R912" s="72"/>
      <c r="S912" s="49"/>
    </row>
    <row r="913" spans="2:19" s="9" customFormat="1" x14ac:dyDescent="0.2">
      <c r="B913" s="10"/>
      <c r="C913" s="11"/>
      <c r="D913" s="25"/>
      <c r="E913" s="47"/>
      <c r="F913" s="27"/>
      <c r="G913" s="40"/>
      <c r="H913" s="20"/>
      <c r="I913" s="18"/>
      <c r="J913" s="18"/>
      <c r="K913" s="44"/>
      <c r="L913" s="11"/>
      <c r="M913" s="11"/>
      <c r="N913" s="11"/>
      <c r="O913" s="11"/>
      <c r="P913" s="11"/>
      <c r="Q913" s="72"/>
      <c r="R913" s="72"/>
      <c r="S913" s="49"/>
    </row>
    <row r="914" spans="2:19" s="9" customFormat="1" x14ac:dyDescent="0.2">
      <c r="B914" s="10"/>
      <c r="C914" s="11"/>
      <c r="D914" s="25"/>
      <c r="E914" s="47"/>
      <c r="F914" s="27"/>
      <c r="G914" s="40"/>
      <c r="H914" s="20"/>
      <c r="I914" s="18"/>
      <c r="J914" s="18"/>
      <c r="K914" s="44"/>
      <c r="L914" s="11"/>
      <c r="M914" s="11"/>
      <c r="N914" s="11"/>
      <c r="O914" s="11"/>
      <c r="P914" s="11"/>
      <c r="Q914" s="72"/>
      <c r="R914" s="72"/>
      <c r="S914" s="49"/>
    </row>
    <row r="915" spans="2:19" s="9" customFormat="1" x14ac:dyDescent="0.2">
      <c r="B915" s="10"/>
      <c r="C915" s="11"/>
      <c r="D915" s="25"/>
      <c r="E915" s="47"/>
      <c r="F915" s="27"/>
      <c r="G915" s="40"/>
      <c r="H915" s="20"/>
      <c r="I915" s="18"/>
      <c r="J915" s="18"/>
      <c r="K915" s="44"/>
      <c r="L915" s="11"/>
      <c r="M915" s="11"/>
      <c r="N915" s="11"/>
      <c r="O915" s="11"/>
      <c r="P915" s="11"/>
      <c r="Q915" s="72"/>
      <c r="R915" s="72"/>
      <c r="S915" s="49"/>
    </row>
    <row r="916" spans="2:19" s="9" customFormat="1" x14ac:dyDescent="0.2">
      <c r="B916" s="10"/>
      <c r="C916" s="11"/>
      <c r="D916" s="25"/>
      <c r="E916" s="47"/>
      <c r="F916" s="27"/>
      <c r="G916" s="40"/>
      <c r="H916" s="20"/>
      <c r="I916" s="18"/>
      <c r="J916" s="18"/>
      <c r="K916" s="44"/>
      <c r="L916" s="11"/>
      <c r="M916" s="11"/>
      <c r="N916" s="11"/>
      <c r="O916" s="11"/>
      <c r="P916" s="11"/>
      <c r="Q916" s="72"/>
      <c r="R916" s="72"/>
      <c r="S916" s="49"/>
    </row>
    <row r="917" spans="2:19" s="9" customFormat="1" x14ac:dyDescent="0.2">
      <c r="B917" s="10"/>
      <c r="C917" s="11"/>
      <c r="D917" s="25"/>
      <c r="E917" s="47"/>
      <c r="F917" s="27"/>
      <c r="G917" s="40"/>
      <c r="H917" s="20"/>
      <c r="I917" s="18"/>
      <c r="J917" s="18"/>
      <c r="K917" s="44"/>
      <c r="L917" s="11"/>
      <c r="M917" s="11"/>
      <c r="N917" s="11"/>
      <c r="O917" s="11"/>
      <c r="P917" s="11"/>
      <c r="Q917" s="72"/>
      <c r="R917" s="72"/>
      <c r="S917" s="49"/>
    </row>
    <row r="918" spans="2:19" s="9" customFormat="1" x14ac:dyDescent="0.2">
      <c r="B918" s="10"/>
      <c r="C918" s="11"/>
      <c r="D918" s="25"/>
      <c r="E918" s="47"/>
      <c r="F918" s="27"/>
      <c r="G918" s="40"/>
      <c r="H918" s="20"/>
      <c r="I918" s="18"/>
      <c r="J918" s="18"/>
      <c r="K918" s="44"/>
      <c r="L918" s="11"/>
      <c r="M918" s="11"/>
      <c r="N918" s="11"/>
      <c r="O918" s="11"/>
      <c r="P918" s="11"/>
      <c r="Q918" s="72"/>
      <c r="R918" s="72"/>
      <c r="S918" s="49"/>
    </row>
    <row r="919" spans="2:19" s="9" customFormat="1" x14ac:dyDescent="0.2">
      <c r="B919" s="10"/>
      <c r="C919" s="11"/>
      <c r="D919" s="25"/>
      <c r="E919" s="47"/>
      <c r="F919" s="27"/>
      <c r="G919" s="40"/>
      <c r="H919" s="20"/>
      <c r="I919" s="18"/>
      <c r="J919" s="18"/>
      <c r="K919" s="44"/>
      <c r="L919" s="11"/>
      <c r="M919" s="11"/>
      <c r="N919" s="11"/>
      <c r="O919" s="11"/>
      <c r="P919" s="11"/>
      <c r="Q919" s="72"/>
      <c r="R919" s="72"/>
      <c r="S919" s="49"/>
    </row>
    <row r="920" spans="2:19" s="9" customFormat="1" x14ac:dyDescent="0.2">
      <c r="B920" s="10"/>
      <c r="C920" s="11"/>
      <c r="D920" s="25"/>
      <c r="E920" s="47"/>
      <c r="F920" s="27"/>
      <c r="G920" s="40"/>
      <c r="H920" s="20"/>
      <c r="I920" s="18"/>
      <c r="J920" s="18"/>
      <c r="K920" s="44"/>
      <c r="L920" s="11"/>
      <c r="M920" s="11"/>
      <c r="N920" s="11"/>
      <c r="O920" s="11"/>
      <c r="P920" s="11"/>
      <c r="Q920" s="72"/>
      <c r="R920" s="72"/>
      <c r="S920" s="49"/>
    </row>
    <row r="921" spans="2:19" s="9" customFormat="1" x14ac:dyDescent="0.2">
      <c r="B921" s="10"/>
      <c r="C921" s="11"/>
      <c r="D921" s="25"/>
      <c r="E921" s="47"/>
      <c r="F921" s="27"/>
      <c r="G921" s="40"/>
      <c r="H921" s="20"/>
      <c r="I921" s="18"/>
      <c r="J921" s="18"/>
      <c r="K921" s="44"/>
      <c r="L921" s="11"/>
      <c r="M921" s="11"/>
      <c r="N921" s="11"/>
      <c r="O921" s="11"/>
      <c r="P921" s="11"/>
      <c r="Q921" s="72"/>
      <c r="R921" s="72"/>
      <c r="S921" s="49"/>
    </row>
    <row r="922" spans="2:19" s="9" customFormat="1" x14ac:dyDescent="0.2">
      <c r="B922" s="10"/>
      <c r="C922" s="11"/>
      <c r="D922" s="25"/>
      <c r="E922" s="47"/>
      <c r="F922" s="27"/>
      <c r="G922" s="40"/>
      <c r="H922" s="20"/>
      <c r="I922" s="18"/>
      <c r="J922" s="18"/>
      <c r="K922" s="44"/>
      <c r="L922" s="11"/>
      <c r="M922" s="11"/>
      <c r="N922" s="11"/>
      <c r="O922" s="11"/>
      <c r="P922" s="11"/>
      <c r="Q922" s="72"/>
      <c r="R922" s="72"/>
      <c r="S922" s="49"/>
    </row>
    <row r="923" spans="2:19" s="9" customFormat="1" x14ac:dyDescent="0.2">
      <c r="B923" s="10"/>
      <c r="C923" s="11"/>
      <c r="D923" s="25"/>
      <c r="E923" s="47"/>
      <c r="F923" s="27"/>
      <c r="G923" s="40"/>
      <c r="H923" s="20"/>
      <c r="I923" s="18"/>
      <c r="J923" s="18"/>
      <c r="K923" s="44"/>
      <c r="L923" s="11"/>
      <c r="M923" s="11"/>
      <c r="N923" s="11"/>
      <c r="O923" s="11"/>
      <c r="P923" s="11"/>
      <c r="Q923" s="72"/>
      <c r="R923" s="72"/>
      <c r="S923" s="49"/>
    </row>
    <row r="924" spans="2:19" s="9" customFormat="1" x14ac:dyDescent="0.2">
      <c r="B924" s="10"/>
      <c r="C924" s="11"/>
      <c r="D924" s="25"/>
      <c r="E924" s="47"/>
      <c r="F924" s="27"/>
      <c r="G924" s="40"/>
      <c r="H924" s="20"/>
      <c r="I924" s="18"/>
      <c r="J924" s="18"/>
      <c r="K924" s="44"/>
      <c r="L924" s="11"/>
      <c r="M924" s="11"/>
      <c r="N924" s="11"/>
      <c r="O924" s="11"/>
      <c r="P924" s="11"/>
      <c r="Q924" s="72"/>
      <c r="R924" s="72"/>
      <c r="S924" s="49"/>
    </row>
    <row r="925" spans="2:19" s="9" customFormat="1" x14ac:dyDescent="0.2">
      <c r="B925" s="10"/>
      <c r="C925" s="11"/>
      <c r="D925" s="25"/>
      <c r="E925" s="47"/>
      <c r="F925" s="27"/>
      <c r="G925" s="40"/>
      <c r="H925" s="20"/>
      <c r="I925" s="18"/>
      <c r="J925" s="18"/>
      <c r="K925" s="44"/>
      <c r="L925" s="11"/>
      <c r="M925" s="11"/>
      <c r="N925" s="11"/>
      <c r="O925" s="11"/>
      <c r="P925" s="11"/>
      <c r="Q925" s="72"/>
      <c r="R925" s="72"/>
      <c r="S925" s="49"/>
    </row>
    <row r="926" spans="2:19" s="9" customFormat="1" x14ac:dyDescent="0.2">
      <c r="B926" s="10"/>
      <c r="C926" s="11"/>
      <c r="D926" s="25"/>
      <c r="E926" s="47"/>
      <c r="F926" s="27"/>
      <c r="G926" s="40"/>
      <c r="H926" s="20"/>
      <c r="I926" s="18"/>
      <c r="J926" s="18"/>
      <c r="K926" s="44"/>
      <c r="L926" s="11"/>
      <c r="M926" s="11"/>
      <c r="N926" s="11"/>
      <c r="O926" s="11"/>
      <c r="P926" s="11"/>
      <c r="Q926" s="72"/>
      <c r="R926" s="72"/>
      <c r="S926" s="49"/>
    </row>
    <row r="927" spans="2:19" s="9" customFormat="1" x14ac:dyDescent="0.2">
      <c r="B927" s="10"/>
      <c r="C927" s="11"/>
      <c r="D927" s="25"/>
      <c r="E927" s="47"/>
      <c r="F927" s="27"/>
      <c r="G927" s="40"/>
      <c r="H927" s="20"/>
      <c r="I927" s="18"/>
      <c r="J927" s="18"/>
      <c r="K927" s="44"/>
      <c r="L927" s="11"/>
      <c r="M927" s="11"/>
      <c r="N927" s="11"/>
      <c r="O927" s="11"/>
      <c r="P927" s="11"/>
      <c r="Q927" s="72"/>
      <c r="R927" s="72"/>
      <c r="S927" s="49"/>
    </row>
    <row r="928" spans="2:19" s="9" customFormat="1" x14ac:dyDescent="0.2">
      <c r="B928" s="10"/>
      <c r="C928" s="11"/>
      <c r="D928" s="25"/>
      <c r="E928" s="47"/>
      <c r="F928" s="27"/>
      <c r="G928" s="40"/>
      <c r="H928" s="20"/>
      <c r="I928" s="18"/>
      <c r="J928" s="18"/>
      <c r="K928" s="44"/>
      <c r="L928" s="11"/>
      <c r="M928" s="11"/>
      <c r="N928" s="11"/>
      <c r="O928" s="11"/>
      <c r="P928" s="11"/>
      <c r="Q928" s="72"/>
      <c r="R928" s="72"/>
      <c r="S928" s="49"/>
    </row>
    <row r="929" spans="2:19" s="9" customFormat="1" x14ac:dyDescent="0.2">
      <c r="B929" s="10"/>
      <c r="C929" s="11"/>
      <c r="D929" s="25"/>
      <c r="E929" s="47"/>
      <c r="F929" s="27"/>
      <c r="G929" s="40"/>
      <c r="H929" s="20"/>
      <c r="I929" s="18"/>
      <c r="J929" s="18"/>
      <c r="K929" s="44"/>
      <c r="L929" s="11"/>
      <c r="M929" s="11"/>
      <c r="N929" s="11"/>
      <c r="O929" s="11"/>
      <c r="P929" s="11"/>
      <c r="Q929" s="72"/>
      <c r="R929" s="72"/>
      <c r="S929" s="49"/>
    </row>
    <row r="930" spans="2:19" s="9" customFormat="1" x14ac:dyDescent="0.2">
      <c r="B930" s="10"/>
      <c r="C930" s="11"/>
      <c r="D930" s="25"/>
      <c r="E930" s="47"/>
      <c r="F930" s="27"/>
      <c r="G930" s="40"/>
      <c r="H930" s="20"/>
      <c r="I930" s="18"/>
      <c r="J930" s="18"/>
      <c r="K930" s="44"/>
      <c r="L930" s="11"/>
      <c r="M930" s="11"/>
      <c r="N930" s="11"/>
      <c r="O930" s="11"/>
      <c r="P930" s="11"/>
      <c r="Q930" s="72"/>
      <c r="R930" s="72"/>
      <c r="S930" s="49"/>
    </row>
    <row r="931" spans="2:19" s="9" customFormat="1" x14ac:dyDescent="0.2">
      <c r="B931" s="10"/>
      <c r="C931" s="11"/>
      <c r="D931" s="25"/>
      <c r="E931" s="47"/>
      <c r="F931" s="27"/>
      <c r="G931" s="40"/>
      <c r="H931" s="20"/>
      <c r="I931" s="18"/>
      <c r="J931" s="18"/>
      <c r="K931" s="44"/>
      <c r="L931" s="11"/>
      <c r="M931" s="11"/>
      <c r="N931" s="11"/>
      <c r="O931" s="11"/>
      <c r="P931" s="11"/>
      <c r="Q931" s="72"/>
      <c r="R931" s="72"/>
      <c r="S931" s="49"/>
    </row>
    <row r="932" spans="2:19" s="9" customFormat="1" x14ac:dyDescent="0.2">
      <c r="B932" s="10"/>
      <c r="C932" s="11"/>
      <c r="D932" s="25"/>
      <c r="E932" s="47"/>
      <c r="F932" s="27"/>
      <c r="G932" s="40"/>
      <c r="H932" s="20"/>
      <c r="I932" s="18"/>
      <c r="J932" s="18"/>
      <c r="K932" s="44"/>
      <c r="L932" s="11"/>
      <c r="M932" s="11"/>
      <c r="N932" s="11"/>
      <c r="O932" s="11"/>
      <c r="P932" s="11"/>
      <c r="Q932" s="72"/>
      <c r="R932" s="72"/>
      <c r="S932" s="49"/>
    </row>
    <row r="933" spans="2:19" s="9" customFormat="1" x14ac:dyDescent="0.2">
      <c r="B933" s="10"/>
      <c r="C933" s="11"/>
      <c r="D933" s="25"/>
      <c r="E933" s="47"/>
      <c r="F933" s="27"/>
      <c r="G933" s="40"/>
      <c r="H933" s="20"/>
      <c r="I933" s="18"/>
      <c r="J933" s="18"/>
      <c r="K933" s="44"/>
      <c r="L933" s="11"/>
      <c r="M933" s="11"/>
      <c r="N933" s="11"/>
      <c r="O933" s="11"/>
      <c r="P933" s="11"/>
      <c r="Q933" s="72"/>
      <c r="R933" s="72"/>
      <c r="S933" s="49"/>
    </row>
    <row r="934" spans="2:19" s="9" customFormat="1" x14ac:dyDescent="0.2">
      <c r="B934" s="10"/>
      <c r="C934" s="11"/>
      <c r="D934" s="25"/>
      <c r="E934" s="47"/>
      <c r="F934" s="27"/>
      <c r="G934" s="40"/>
      <c r="H934" s="20"/>
      <c r="I934" s="18"/>
      <c r="J934" s="18"/>
      <c r="K934" s="44"/>
      <c r="L934" s="11"/>
      <c r="M934" s="11"/>
      <c r="N934" s="11"/>
      <c r="O934" s="11"/>
      <c r="P934" s="11"/>
      <c r="Q934" s="72"/>
      <c r="R934" s="72"/>
      <c r="S934" s="49"/>
    </row>
    <row r="935" spans="2:19" s="9" customFormat="1" x14ac:dyDescent="0.2">
      <c r="B935" s="10"/>
      <c r="C935" s="11"/>
      <c r="D935" s="25"/>
      <c r="E935" s="47"/>
      <c r="F935" s="27"/>
      <c r="G935" s="40"/>
      <c r="H935" s="20"/>
      <c r="I935" s="18"/>
      <c r="J935" s="18"/>
      <c r="K935" s="44"/>
      <c r="L935" s="11"/>
      <c r="M935" s="11"/>
      <c r="N935" s="11"/>
      <c r="O935" s="11"/>
      <c r="P935" s="11"/>
      <c r="Q935" s="72"/>
      <c r="R935" s="72"/>
      <c r="S935" s="49"/>
    </row>
    <row r="936" spans="2:19" s="9" customFormat="1" x14ac:dyDescent="0.2">
      <c r="B936" s="10"/>
      <c r="C936" s="11"/>
      <c r="D936" s="25"/>
      <c r="E936" s="47"/>
      <c r="F936" s="27"/>
      <c r="G936" s="40"/>
      <c r="H936" s="20"/>
      <c r="I936" s="18"/>
      <c r="J936" s="18"/>
      <c r="K936" s="44"/>
      <c r="L936" s="11"/>
      <c r="M936" s="11"/>
      <c r="N936" s="11"/>
      <c r="O936" s="11"/>
      <c r="P936" s="11"/>
      <c r="Q936" s="72"/>
      <c r="R936" s="72"/>
      <c r="S936" s="49"/>
    </row>
    <row r="937" spans="2:19" s="9" customFormat="1" x14ac:dyDescent="0.2">
      <c r="B937" s="10"/>
      <c r="C937" s="11"/>
      <c r="D937" s="25"/>
      <c r="E937" s="47"/>
      <c r="F937" s="27"/>
      <c r="G937" s="40"/>
      <c r="H937" s="20"/>
      <c r="I937" s="18"/>
      <c r="J937" s="18"/>
      <c r="K937" s="44"/>
      <c r="L937" s="11"/>
      <c r="M937" s="11"/>
      <c r="N937" s="11"/>
      <c r="O937" s="11"/>
      <c r="P937" s="11"/>
      <c r="Q937" s="72"/>
      <c r="R937" s="72"/>
      <c r="S937" s="49"/>
    </row>
    <row r="938" spans="2:19" s="9" customFormat="1" x14ac:dyDescent="0.2">
      <c r="B938" s="10"/>
      <c r="C938" s="11"/>
      <c r="D938" s="25"/>
      <c r="E938" s="47"/>
      <c r="F938" s="27"/>
      <c r="G938" s="40"/>
      <c r="H938" s="20"/>
      <c r="I938" s="18"/>
      <c r="J938" s="18"/>
      <c r="K938" s="44"/>
      <c r="L938" s="11"/>
      <c r="M938" s="11"/>
      <c r="N938" s="11"/>
      <c r="O938" s="11"/>
      <c r="P938" s="11"/>
      <c r="Q938" s="72"/>
      <c r="R938" s="72"/>
      <c r="S938" s="49"/>
    </row>
    <row r="939" spans="2:19" s="9" customFormat="1" x14ac:dyDescent="0.2">
      <c r="B939" s="10"/>
      <c r="C939" s="11"/>
      <c r="D939" s="25"/>
      <c r="E939" s="47"/>
      <c r="F939" s="27"/>
      <c r="G939" s="40"/>
      <c r="H939" s="20"/>
      <c r="I939" s="18"/>
      <c r="J939" s="18"/>
      <c r="K939" s="44"/>
      <c r="L939" s="11"/>
      <c r="M939" s="11"/>
      <c r="N939" s="11"/>
      <c r="O939" s="11"/>
      <c r="P939" s="11"/>
      <c r="Q939" s="72"/>
      <c r="R939" s="72"/>
      <c r="S939" s="49"/>
    </row>
    <row r="940" spans="2:19" s="9" customFormat="1" x14ac:dyDescent="0.2">
      <c r="B940" s="10"/>
      <c r="C940" s="11"/>
      <c r="D940" s="25"/>
      <c r="E940" s="47"/>
      <c r="F940" s="27"/>
      <c r="G940" s="40"/>
      <c r="H940" s="20"/>
      <c r="I940" s="18"/>
      <c r="J940" s="18"/>
      <c r="K940" s="44"/>
      <c r="L940" s="11"/>
      <c r="M940" s="11"/>
      <c r="N940" s="11"/>
      <c r="O940" s="11"/>
      <c r="P940" s="11"/>
      <c r="Q940" s="72"/>
      <c r="R940" s="72"/>
      <c r="S940" s="49"/>
    </row>
    <row r="941" spans="2:19" s="9" customFormat="1" x14ac:dyDescent="0.2">
      <c r="B941" s="10"/>
      <c r="C941" s="11"/>
      <c r="D941" s="25"/>
      <c r="E941" s="47"/>
      <c r="F941" s="27"/>
      <c r="G941" s="40"/>
      <c r="H941" s="20"/>
      <c r="I941" s="18"/>
      <c r="J941" s="18"/>
      <c r="K941" s="44"/>
      <c r="L941" s="11"/>
      <c r="M941" s="11"/>
      <c r="N941" s="11"/>
      <c r="O941" s="11"/>
      <c r="P941" s="11"/>
      <c r="Q941" s="72"/>
      <c r="R941" s="72"/>
      <c r="S941" s="49"/>
    </row>
    <row r="942" spans="2:19" s="9" customFormat="1" x14ac:dyDescent="0.2">
      <c r="B942" s="10"/>
      <c r="C942" s="11"/>
      <c r="D942" s="25"/>
      <c r="E942" s="47"/>
      <c r="F942" s="27"/>
      <c r="G942" s="40"/>
      <c r="H942" s="20"/>
      <c r="I942" s="18"/>
      <c r="J942" s="18"/>
      <c r="K942" s="44"/>
      <c r="L942" s="11"/>
      <c r="M942" s="11"/>
      <c r="N942" s="11"/>
      <c r="O942" s="11"/>
      <c r="P942" s="11"/>
      <c r="Q942" s="72"/>
      <c r="R942" s="72"/>
      <c r="S942" s="49"/>
    </row>
    <row r="943" spans="2:19" s="9" customFormat="1" x14ac:dyDescent="0.2">
      <c r="B943" s="10"/>
      <c r="C943" s="11"/>
      <c r="D943" s="25"/>
      <c r="E943" s="47"/>
      <c r="F943" s="27"/>
      <c r="G943" s="40"/>
      <c r="H943" s="20"/>
      <c r="I943" s="18"/>
      <c r="J943" s="18"/>
      <c r="K943" s="44"/>
      <c r="L943" s="11"/>
      <c r="M943" s="11"/>
      <c r="N943" s="11"/>
      <c r="O943" s="11"/>
      <c r="P943" s="11"/>
      <c r="Q943" s="72"/>
      <c r="R943" s="72"/>
      <c r="S943" s="49"/>
    </row>
    <row r="944" spans="2:19" s="9" customFormat="1" x14ac:dyDescent="0.2">
      <c r="B944" s="10"/>
      <c r="C944" s="11"/>
      <c r="D944" s="25"/>
      <c r="E944" s="47"/>
      <c r="F944" s="27"/>
      <c r="G944" s="40"/>
      <c r="H944" s="20"/>
      <c r="I944" s="18"/>
      <c r="J944" s="18"/>
      <c r="K944" s="44"/>
      <c r="L944" s="11"/>
      <c r="M944" s="11"/>
      <c r="N944" s="11"/>
      <c r="O944" s="11"/>
      <c r="P944" s="11"/>
      <c r="Q944" s="72"/>
      <c r="R944" s="72"/>
      <c r="S944" s="49"/>
    </row>
    <row r="945" spans="2:19" s="9" customFormat="1" x14ac:dyDescent="0.2">
      <c r="B945" s="10"/>
      <c r="C945" s="11"/>
      <c r="D945" s="25"/>
      <c r="E945" s="47"/>
      <c r="F945" s="27"/>
      <c r="G945" s="40"/>
      <c r="H945" s="20"/>
      <c r="I945" s="18"/>
      <c r="J945" s="18"/>
      <c r="K945" s="44"/>
      <c r="L945" s="11"/>
      <c r="M945" s="11"/>
      <c r="N945" s="11"/>
      <c r="O945" s="11"/>
      <c r="P945" s="11"/>
      <c r="Q945" s="72"/>
      <c r="R945" s="72"/>
      <c r="S945" s="49"/>
    </row>
    <row r="946" spans="2:19" s="9" customFormat="1" x14ac:dyDescent="0.2">
      <c r="B946" s="10"/>
      <c r="C946" s="11"/>
      <c r="D946" s="25"/>
      <c r="E946" s="47"/>
      <c r="F946" s="27"/>
      <c r="G946" s="40"/>
      <c r="H946" s="20"/>
      <c r="I946" s="18"/>
      <c r="J946" s="18"/>
      <c r="K946" s="44"/>
      <c r="L946" s="11"/>
      <c r="M946" s="11"/>
      <c r="N946" s="11"/>
      <c r="O946" s="11"/>
      <c r="P946" s="11"/>
      <c r="Q946" s="72"/>
      <c r="R946" s="72"/>
      <c r="S946" s="49"/>
    </row>
    <row r="947" spans="2:19" s="9" customFormat="1" x14ac:dyDescent="0.2">
      <c r="B947" s="10"/>
      <c r="C947" s="11"/>
      <c r="D947" s="25"/>
      <c r="E947" s="47"/>
      <c r="F947" s="27"/>
      <c r="G947" s="40"/>
      <c r="H947" s="20"/>
      <c r="I947" s="18"/>
      <c r="J947" s="18"/>
      <c r="K947" s="44"/>
      <c r="L947" s="11"/>
      <c r="M947" s="11"/>
      <c r="N947" s="11"/>
      <c r="O947" s="11"/>
      <c r="P947" s="11"/>
      <c r="Q947" s="72"/>
      <c r="R947" s="72"/>
      <c r="S947" s="49"/>
    </row>
    <row r="948" spans="2:19" s="9" customFormat="1" x14ac:dyDescent="0.2">
      <c r="B948" s="10"/>
      <c r="C948" s="11"/>
      <c r="D948" s="25"/>
      <c r="E948" s="47"/>
      <c r="F948" s="27"/>
      <c r="G948" s="40"/>
      <c r="H948" s="20"/>
      <c r="I948" s="18"/>
      <c r="J948" s="18"/>
      <c r="K948" s="44"/>
      <c r="L948" s="11"/>
      <c r="M948" s="11"/>
      <c r="N948" s="11"/>
      <c r="O948" s="11"/>
      <c r="P948" s="11"/>
      <c r="Q948" s="72"/>
      <c r="R948" s="72"/>
      <c r="S948" s="49"/>
    </row>
    <row r="949" spans="2:19" s="9" customFormat="1" x14ac:dyDescent="0.2">
      <c r="B949" s="10"/>
      <c r="C949" s="11"/>
      <c r="D949" s="25"/>
      <c r="E949" s="47"/>
      <c r="F949" s="27"/>
      <c r="G949" s="40"/>
      <c r="H949" s="20"/>
      <c r="I949" s="18"/>
      <c r="J949" s="18"/>
      <c r="K949" s="44"/>
      <c r="L949" s="11"/>
      <c r="M949" s="11"/>
      <c r="N949" s="11"/>
      <c r="O949" s="11"/>
      <c r="P949" s="11"/>
      <c r="Q949" s="72"/>
      <c r="R949" s="72"/>
      <c r="S949" s="49"/>
    </row>
    <row r="950" spans="2:19" s="9" customFormat="1" x14ac:dyDescent="0.2">
      <c r="B950" s="10"/>
      <c r="C950" s="11"/>
      <c r="D950" s="25"/>
      <c r="E950" s="47"/>
      <c r="F950" s="27"/>
      <c r="G950" s="40"/>
      <c r="H950" s="20"/>
      <c r="I950" s="18"/>
      <c r="J950" s="18"/>
      <c r="K950" s="44"/>
      <c r="L950" s="11"/>
      <c r="M950" s="11"/>
      <c r="N950" s="11"/>
      <c r="O950" s="11"/>
      <c r="P950" s="11"/>
      <c r="Q950" s="72"/>
      <c r="R950" s="72"/>
      <c r="S950" s="49"/>
    </row>
    <row r="951" spans="2:19" s="9" customFormat="1" x14ac:dyDescent="0.2">
      <c r="B951" s="10"/>
      <c r="C951" s="11"/>
      <c r="D951" s="25"/>
      <c r="E951" s="47"/>
      <c r="F951" s="27"/>
      <c r="G951" s="40"/>
      <c r="H951" s="20"/>
      <c r="I951" s="18"/>
      <c r="J951" s="18"/>
      <c r="K951" s="44"/>
      <c r="L951" s="11"/>
      <c r="M951" s="11"/>
      <c r="N951" s="11"/>
      <c r="O951" s="11"/>
      <c r="P951" s="11"/>
      <c r="Q951" s="72"/>
      <c r="R951" s="72"/>
      <c r="S951" s="49"/>
    </row>
    <row r="952" spans="2:19" s="9" customFormat="1" x14ac:dyDescent="0.2">
      <c r="B952" s="10"/>
      <c r="C952" s="11"/>
      <c r="D952" s="25"/>
      <c r="E952" s="47"/>
      <c r="F952" s="27"/>
      <c r="G952" s="40"/>
      <c r="H952" s="20"/>
      <c r="I952" s="18"/>
      <c r="J952" s="18"/>
      <c r="K952" s="44"/>
      <c r="L952" s="11"/>
      <c r="M952" s="11"/>
      <c r="N952" s="11"/>
      <c r="O952" s="11"/>
      <c r="P952" s="11"/>
      <c r="Q952" s="72"/>
      <c r="R952" s="72"/>
      <c r="S952" s="49"/>
    </row>
    <row r="953" spans="2:19" s="9" customFormat="1" x14ac:dyDescent="0.2">
      <c r="B953" s="10"/>
      <c r="C953" s="11"/>
      <c r="D953" s="25"/>
      <c r="E953" s="47"/>
      <c r="F953" s="27"/>
      <c r="G953" s="40"/>
      <c r="H953" s="20"/>
      <c r="I953" s="18"/>
      <c r="J953" s="18"/>
      <c r="K953" s="44"/>
      <c r="L953" s="11"/>
      <c r="M953" s="11"/>
      <c r="N953" s="11"/>
      <c r="O953" s="11"/>
      <c r="P953" s="11"/>
      <c r="Q953" s="72"/>
      <c r="R953" s="72"/>
      <c r="S953" s="49"/>
    </row>
    <row r="954" spans="2:19" s="9" customFormat="1" x14ac:dyDescent="0.2">
      <c r="B954" s="10"/>
      <c r="C954" s="11"/>
      <c r="D954" s="25"/>
      <c r="E954" s="47"/>
      <c r="F954" s="27"/>
      <c r="G954" s="40"/>
      <c r="H954" s="20"/>
      <c r="I954" s="18"/>
      <c r="J954" s="18"/>
      <c r="K954" s="44"/>
      <c r="L954" s="11"/>
      <c r="M954" s="11"/>
      <c r="N954" s="11"/>
      <c r="O954" s="11"/>
      <c r="P954" s="11"/>
      <c r="Q954" s="72"/>
      <c r="R954" s="72"/>
      <c r="S954" s="49"/>
    </row>
    <row r="955" spans="2:19" s="9" customFormat="1" x14ac:dyDescent="0.2">
      <c r="B955" s="10"/>
      <c r="C955" s="11"/>
      <c r="D955" s="25"/>
      <c r="E955" s="47"/>
      <c r="F955" s="27"/>
      <c r="G955" s="40"/>
      <c r="H955" s="20"/>
      <c r="I955" s="18"/>
      <c r="J955" s="18"/>
      <c r="K955" s="44"/>
      <c r="L955" s="11"/>
      <c r="M955" s="11"/>
      <c r="N955" s="11"/>
      <c r="O955" s="11"/>
      <c r="P955" s="11"/>
      <c r="Q955" s="72"/>
      <c r="R955" s="72"/>
      <c r="S955" s="49"/>
    </row>
    <row r="956" spans="2:19" s="9" customFormat="1" x14ac:dyDescent="0.2">
      <c r="B956" s="10"/>
      <c r="C956" s="11"/>
      <c r="D956" s="25"/>
      <c r="E956" s="47"/>
      <c r="F956" s="27"/>
      <c r="G956" s="40"/>
      <c r="H956" s="20"/>
      <c r="I956" s="18"/>
      <c r="J956" s="18"/>
      <c r="K956" s="44"/>
      <c r="L956" s="11"/>
      <c r="M956" s="11"/>
      <c r="N956" s="11"/>
      <c r="O956" s="11"/>
      <c r="P956" s="11"/>
      <c r="Q956" s="72"/>
      <c r="R956" s="72"/>
      <c r="S956" s="49"/>
    </row>
    <row r="957" spans="2:19" s="9" customFormat="1" x14ac:dyDescent="0.2">
      <c r="B957" s="10"/>
      <c r="C957" s="11"/>
      <c r="D957" s="25"/>
      <c r="E957" s="47"/>
      <c r="F957" s="27"/>
      <c r="G957" s="40"/>
      <c r="H957" s="20"/>
      <c r="I957" s="18"/>
      <c r="J957" s="18"/>
      <c r="K957" s="44"/>
      <c r="L957" s="11"/>
      <c r="M957" s="11"/>
      <c r="N957" s="11"/>
      <c r="O957" s="11"/>
      <c r="P957" s="11"/>
      <c r="Q957" s="72"/>
      <c r="R957" s="72"/>
      <c r="S957" s="49"/>
    </row>
    <row r="958" spans="2:19" s="9" customFormat="1" x14ac:dyDescent="0.2">
      <c r="B958" s="10"/>
      <c r="C958" s="11"/>
      <c r="D958" s="25"/>
      <c r="E958" s="47"/>
      <c r="F958" s="27"/>
      <c r="G958" s="40"/>
      <c r="H958" s="20"/>
      <c r="I958" s="18"/>
      <c r="J958" s="18"/>
      <c r="K958" s="44"/>
      <c r="L958" s="11"/>
      <c r="M958" s="11"/>
      <c r="N958" s="11"/>
      <c r="O958" s="11"/>
      <c r="P958" s="11"/>
      <c r="Q958" s="72"/>
      <c r="R958" s="72"/>
      <c r="S958" s="49"/>
    </row>
    <row r="959" spans="2:19" s="9" customFormat="1" x14ac:dyDescent="0.2">
      <c r="B959" s="10"/>
      <c r="C959" s="11"/>
      <c r="D959" s="25"/>
      <c r="E959" s="47"/>
      <c r="F959" s="27"/>
      <c r="G959" s="40"/>
      <c r="H959" s="20"/>
      <c r="I959" s="18"/>
      <c r="J959" s="18"/>
      <c r="K959" s="44"/>
      <c r="L959" s="11"/>
      <c r="M959" s="11"/>
      <c r="N959" s="11"/>
      <c r="O959" s="11"/>
      <c r="P959" s="11"/>
      <c r="Q959" s="72"/>
      <c r="R959" s="72"/>
      <c r="S959" s="49"/>
    </row>
    <row r="960" spans="2:19" s="9" customFormat="1" x14ac:dyDescent="0.2">
      <c r="B960" s="10"/>
      <c r="C960" s="11"/>
      <c r="D960" s="25"/>
      <c r="E960" s="47"/>
      <c r="F960" s="27"/>
      <c r="G960" s="40"/>
      <c r="H960" s="20"/>
      <c r="I960" s="18"/>
      <c r="J960" s="18"/>
      <c r="K960" s="44"/>
      <c r="L960" s="11"/>
      <c r="M960" s="11"/>
      <c r="N960" s="11"/>
      <c r="O960" s="11"/>
      <c r="P960" s="11"/>
      <c r="Q960" s="72"/>
      <c r="R960" s="72"/>
      <c r="S960" s="49"/>
    </row>
    <row r="961" spans="2:19" s="9" customFormat="1" x14ac:dyDescent="0.2">
      <c r="B961" s="10"/>
      <c r="C961" s="11"/>
      <c r="D961" s="25"/>
      <c r="E961" s="47"/>
      <c r="F961" s="27"/>
      <c r="G961" s="40"/>
      <c r="H961" s="20"/>
      <c r="I961" s="18"/>
      <c r="J961" s="18"/>
      <c r="K961" s="44"/>
      <c r="L961" s="11"/>
      <c r="M961" s="11"/>
      <c r="N961" s="11"/>
      <c r="O961" s="11"/>
      <c r="P961" s="11"/>
      <c r="Q961" s="72"/>
      <c r="R961" s="72"/>
      <c r="S961" s="49"/>
    </row>
    <row r="962" spans="2:19" s="9" customFormat="1" x14ac:dyDescent="0.2">
      <c r="B962" s="10"/>
      <c r="C962" s="11"/>
      <c r="D962" s="25"/>
      <c r="E962" s="47"/>
      <c r="F962" s="27"/>
      <c r="G962" s="40"/>
      <c r="H962" s="20"/>
      <c r="I962" s="18"/>
      <c r="J962" s="18"/>
      <c r="K962" s="44"/>
      <c r="L962" s="11"/>
      <c r="M962" s="11"/>
      <c r="N962" s="11"/>
      <c r="O962" s="11"/>
      <c r="P962" s="11"/>
      <c r="Q962" s="72"/>
      <c r="R962" s="72"/>
      <c r="S962" s="49"/>
    </row>
    <row r="963" spans="2:19" s="9" customFormat="1" x14ac:dyDescent="0.2">
      <c r="B963" s="10"/>
      <c r="C963" s="11"/>
      <c r="D963" s="25"/>
      <c r="E963" s="47"/>
      <c r="F963" s="27"/>
      <c r="G963" s="40"/>
      <c r="H963" s="20"/>
      <c r="I963" s="18"/>
      <c r="J963" s="18"/>
      <c r="K963" s="44"/>
      <c r="L963" s="11"/>
      <c r="M963" s="11"/>
      <c r="N963" s="11"/>
      <c r="O963" s="11"/>
      <c r="P963" s="11"/>
      <c r="Q963" s="72"/>
      <c r="R963" s="72"/>
      <c r="S963" s="49"/>
    </row>
    <row r="964" spans="2:19" s="9" customFormat="1" x14ac:dyDescent="0.2">
      <c r="B964" s="10"/>
      <c r="C964" s="11"/>
      <c r="D964" s="25"/>
      <c r="E964" s="47"/>
      <c r="F964" s="27"/>
      <c r="G964" s="40"/>
      <c r="H964" s="20"/>
      <c r="I964" s="18"/>
      <c r="J964" s="18"/>
      <c r="K964" s="44"/>
      <c r="L964" s="11"/>
      <c r="M964" s="11"/>
      <c r="N964" s="11"/>
      <c r="O964" s="11"/>
      <c r="P964" s="11"/>
      <c r="Q964" s="72"/>
      <c r="R964" s="72"/>
      <c r="S964" s="49"/>
    </row>
    <row r="965" spans="2:19" s="9" customFormat="1" x14ac:dyDescent="0.2">
      <c r="B965" s="10"/>
      <c r="C965" s="11"/>
      <c r="D965" s="25"/>
      <c r="E965" s="47"/>
      <c r="F965" s="27"/>
      <c r="G965" s="40"/>
      <c r="H965" s="20"/>
      <c r="I965" s="18"/>
      <c r="J965" s="18"/>
      <c r="K965" s="44"/>
      <c r="L965" s="11"/>
      <c r="M965" s="11"/>
      <c r="N965" s="11"/>
      <c r="O965" s="11"/>
      <c r="P965" s="11"/>
      <c r="Q965" s="72"/>
      <c r="R965" s="72"/>
      <c r="S965" s="49"/>
    </row>
    <row r="966" spans="2:19" s="9" customFormat="1" x14ac:dyDescent="0.2">
      <c r="B966" s="10"/>
      <c r="C966" s="11"/>
      <c r="D966" s="25"/>
      <c r="E966" s="47"/>
      <c r="F966" s="27"/>
      <c r="G966" s="40"/>
      <c r="H966" s="20"/>
      <c r="I966" s="18"/>
      <c r="J966" s="18"/>
      <c r="K966" s="44"/>
      <c r="L966" s="11"/>
      <c r="M966" s="11"/>
      <c r="N966" s="11"/>
      <c r="O966" s="11"/>
      <c r="P966" s="11"/>
      <c r="Q966" s="72"/>
      <c r="R966" s="72"/>
      <c r="S966" s="49"/>
    </row>
    <row r="967" spans="2:19" s="9" customFormat="1" x14ac:dyDescent="0.2">
      <c r="B967" s="10"/>
      <c r="C967" s="11"/>
      <c r="D967" s="25"/>
      <c r="E967" s="47"/>
      <c r="F967" s="27"/>
      <c r="G967" s="40"/>
      <c r="H967" s="20"/>
      <c r="I967" s="18"/>
      <c r="J967" s="18"/>
      <c r="K967" s="44"/>
      <c r="L967" s="11"/>
      <c r="M967" s="11"/>
      <c r="N967" s="11"/>
      <c r="O967" s="11"/>
      <c r="P967" s="11"/>
      <c r="Q967" s="72"/>
      <c r="R967" s="72"/>
      <c r="S967" s="49"/>
    </row>
    <row r="968" spans="2:19" s="9" customFormat="1" x14ac:dyDescent="0.2">
      <c r="B968" s="10"/>
      <c r="C968" s="11"/>
      <c r="D968" s="25"/>
      <c r="E968" s="47"/>
      <c r="F968" s="27"/>
      <c r="G968" s="40"/>
      <c r="H968" s="20"/>
      <c r="I968" s="18"/>
      <c r="J968" s="18"/>
      <c r="K968" s="44"/>
      <c r="L968" s="11"/>
      <c r="M968" s="11"/>
      <c r="N968" s="11"/>
      <c r="O968" s="11"/>
      <c r="P968" s="11"/>
      <c r="Q968" s="72"/>
      <c r="R968" s="72"/>
      <c r="S968" s="49"/>
    </row>
    <row r="969" spans="2:19" s="9" customFormat="1" x14ac:dyDescent="0.2">
      <c r="B969" s="10"/>
      <c r="C969" s="11"/>
      <c r="D969" s="25"/>
      <c r="E969" s="47"/>
      <c r="F969" s="27"/>
      <c r="G969" s="40"/>
      <c r="H969" s="20"/>
      <c r="I969" s="18"/>
      <c r="J969" s="18"/>
      <c r="K969" s="44"/>
      <c r="L969" s="11"/>
      <c r="M969" s="11"/>
      <c r="N969" s="11"/>
      <c r="O969" s="11"/>
      <c r="P969" s="11"/>
      <c r="Q969" s="72"/>
      <c r="R969" s="72"/>
      <c r="S969" s="49"/>
    </row>
    <row r="970" spans="2:19" s="9" customFormat="1" x14ac:dyDescent="0.2">
      <c r="B970" s="10"/>
      <c r="C970" s="11"/>
      <c r="D970" s="25"/>
      <c r="E970" s="47"/>
      <c r="F970" s="27"/>
      <c r="G970" s="40"/>
      <c r="H970" s="20"/>
      <c r="I970" s="18"/>
      <c r="J970" s="18"/>
      <c r="K970" s="44"/>
      <c r="L970" s="11"/>
      <c r="M970" s="11"/>
      <c r="N970" s="11"/>
      <c r="O970" s="11"/>
      <c r="P970" s="11"/>
      <c r="Q970" s="72"/>
      <c r="R970" s="72"/>
      <c r="S970" s="49"/>
    </row>
    <row r="971" spans="2:19" s="9" customFormat="1" x14ac:dyDescent="0.2">
      <c r="B971" s="10"/>
      <c r="C971" s="11"/>
      <c r="D971" s="25"/>
      <c r="E971" s="47"/>
      <c r="F971" s="27"/>
      <c r="G971" s="40"/>
      <c r="H971" s="20"/>
      <c r="I971" s="18"/>
      <c r="J971" s="18"/>
      <c r="K971" s="44"/>
      <c r="L971" s="11"/>
      <c r="M971" s="11"/>
      <c r="N971" s="11"/>
      <c r="O971" s="11"/>
      <c r="P971" s="11"/>
      <c r="Q971" s="72"/>
      <c r="R971" s="72"/>
      <c r="S971" s="49"/>
    </row>
    <row r="972" spans="2:19" s="9" customFormat="1" x14ac:dyDescent="0.2">
      <c r="B972" s="10"/>
      <c r="C972" s="11"/>
      <c r="D972" s="25"/>
      <c r="E972" s="47"/>
      <c r="F972" s="27"/>
      <c r="G972" s="40"/>
      <c r="H972" s="20"/>
      <c r="I972" s="18"/>
      <c r="J972" s="18"/>
      <c r="K972" s="44"/>
      <c r="L972" s="11"/>
      <c r="M972" s="11"/>
      <c r="N972" s="11"/>
      <c r="O972" s="11"/>
      <c r="P972" s="11"/>
      <c r="Q972" s="72"/>
      <c r="R972" s="72"/>
      <c r="S972" s="49"/>
    </row>
    <row r="973" spans="2:19" s="9" customFormat="1" x14ac:dyDescent="0.2">
      <c r="B973" s="10"/>
      <c r="C973" s="11"/>
      <c r="D973" s="25"/>
      <c r="E973" s="47"/>
      <c r="F973" s="27"/>
      <c r="G973" s="40"/>
      <c r="H973" s="20"/>
      <c r="I973" s="18"/>
      <c r="J973" s="18"/>
      <c r="K973" s="44"/>
      <c r="L973" s="11"/>
      <c r="M973" s="11"/>
      <c r="N973" s="11"/>
      <c r="O973" s="11"/>
      <c r="P973" s="11"/>
      <c r="Q973" s="72"/>
      <c r="R973" s="72"/>
      <c r="S973" s="49"/>
    </row>
    <row r="974" spans="2:19" s="9" customFormat="1" x14ac:dyDescent="0.2">
      <c r="B974" s="10"/>
      <c r="C974" s="11"/>
      <c r="D974" s="25"/>
      <c r="E974" s="47"/>
      <c r="F974" s="27"/>
      <c r="G974" s="40"/>
      <c r="H974" s="20"/>
      <c r="I974" s="18"/>
      <c r="J974" s="18"/>
      <c r="K974" s="44"/>
      <c r="L974" s="11"/>
      <c r="M974" s="11"/>
      <c r="N974" s="11"/>
      <c r="O974" s="11"/>
      <c r="P974" s="11"/>
      <c r="Q974" s="72"/>
      <c r="R974" s="72"/>
      <c r="S974" s="49"/>
    </row>
    <row r="975" spans="2:19" s="9" customFormat="1" x14ac:dyDescent="0.2">
      <c r="B975" s="10"/>
      <c r="C975" s="11"/>
      <c r="D975" s="25"/>
      <c r="E975" s="47"/>
      <c r="F975" s="27"/>
      <c r="G975" s="40"/>
      <c r="H975" s="20"/>
      <c r="I975" s="18"/>
      <c r="J975" s="18"/>
      <c r="K975" s="44"/>
      <c r="L975" s="11"/>
      <c r="M975" s="11"/>
      <c r="N975" s="11"/>
      <c r="O975" s="11"/>
      <c r="P975" s="11"/>
      <c r="Q975" s="72"/>
      <c r="R975" s="72"/>
      <c r="S975" s="49"/>
    </row>
    <row r="976" spans="2:19" s="9" customFormat="1" x14ac:dyDescent="0.2">
      <c r="B976" s="10"/>
      <c r="C976" s="11"/>
      <c r="D976" s="25"/>
      <c r="E976" s="47"/>
      <c r="F976" s="27"/>
      <c r="G976" s="40"/>
      <c r="H976" s="20"/>
      <c r="I976" s="18"/>
      <c r="J976" s="18"/>
      <c r="K976" s="44"/>
      <c r="L976" s="11"/>
      <c r="M976" s="11"/>
      <c r="N976" s="11"/>
      <c r="O976" s="11"/>
      <c r="P976" s="11"/>
      <c r="Q976" s="72"/>
      <c r="R976" s="72"/>
      <c r="S976" s="49"/>
    </row>
    <row r="977" spans="2:19" s="9" customFormat="1" x14ac:dyDescent="0.2">
      <c r="B977" s="10"/>
      <c r="C977" s="11"/>
      <c r="D977" s="25"/>
      <c r="E977" s="47"/>
      <c r="F977" s="27"/>
      <c r="G977" s="40"/>
      <c r="H977" s="20"/>
      <c r="I977" s="18"/>
      <c r="J977" s="18"/>
      <c r="K977" s="44"/>
      <c r="L977" s="11"/>
      <c r="M977" s="11"/>
      <c r="N977" s="11"/>
      <c r="O977" s="11"/>
      <c r="P977" s="11"/>
      <c r="Q977" s="72"/>
      <c r="R977" s="72"/>
      <c r="S977" s="49"/>
    </row>
    <row r="978" spans="2:19" s="9" customFormat="1" x14ac:dyDescent="0.2">
      <c r="B978" s="10"/>
      <c r="C978" s="11"/>
      <c r="D978" s="25"/>
      <c r="E978" s="47"/>
      <c r="F978" s="27"/>
      <c r="G978" s="40"/>
      <c r="H978" s="20"/>
      <c r="I978" s="18"/>
      <c r="J978" s="18"/>
      <c r="K978" s="44"/>
      <c r="L978" s="11"/>
      <c r="M978" s="11"/>
      <c r="N978" s="11"/>
      <c r="O978" s="11"/>
      <c r="P978" s="11"/>
      <c r="Q978" s="72"/>
      <c r="R978" s="72"/>
      <c r="S978" s="49"/>
    </row>
    <row r="979" spans="2:19" s="9" customFormat="1" x14ac:dyDescent="0.2">
      <c r="B979" s="10"/>
      <c r="C979" s="11"/>
      <c r="D979" s="25"/>
      <c r="E979" s="47"/>
      <c r="F979" s="27"/>
      <c r="G979" s="40"/>
      <c r="H979" s="20"/>
      <c r="I979" s="18"/>
      <c r="J979" s="18"/>
      <c r="K979" s="44"/>
      <c r="L979" s="11"/>
      <c r="M979" s="11"/>
      <c r="N979" s="11"/>
      <c r="O979" s="11"/>
      <c r="P979" s="11"/>
      <c r="Q979" s="72"/>
      <c r="R979" s="72"/>
      <c r="S979" s="49"/>
    </row>
    <row r="980" spans="2:19" s="9" customFormat="1" x14ac:dyDescent="0.2">
      <c r="B980" s="10"/>
      <c r="C980" s="11"/>
      <c r="D980" s="25"/>
      <c r="E980" s="47"/>
      <c r="F980" s="27"/>
      <c r="G980" s="40"/>
      <c r="H980" s="20"/>
      <c r="I980" s="18"/>
      <c r="J980" s="18"/>
      <c r="K980" s="44"/>
      <c r="L980" s="11"/>
      <c r="M980" s="11"/>
      <c r="N980" s="11"/>
      <c r="O980" s="11"/>
      <c r="P980" s="11"/>
      <c r="Q980" s="72"/>
      <c r="R980" s="72"/>
      <c r="S980" s="49"/>
    </row>
    <row r="981" spans="2:19" s="9" customFormat="1" x14ac:dyDescent="0.2">
      <c r="B981" s="10"/>
      <c r="C981" s="11"/>
      <c r="D981" s="25"/>
      <c r="E981" s="47"/>
      <c r="F981" s="27"/>
      <c r="G981" s="40"/>
      <c r="H981" s="20"/>
      <c r="I981" s="18"/>
      <c r="J981" s="18"/>
      <c r="K981" s="44"/>
      <c r="L981" s="11"/>
      <c r="M981" s="11"/>
      <c r="N981" s="11"/>
      <c r="O981" s="11"/>
      <c r="P981" s="11"/>
      <c r="Q981" s="72"/>
      <c r="R981" s="72"/>
      <c r="S981" s="49"/>
    </row>
    <row r="982" spans="2:19" s="9" customFormat="1" x14ac:dyDescent="0.2">
      <c r="B982" s="10"/>
      <c r="C982" s="11"/>
      <c r="D982" s="25"/>
      <c r="E982" s="47"/>
      <c r="F982" s="27"/>
      <c r="G982" s="40"/>
      <c r="H982" s="20"/>
      <c r="I982" s="18"/>
      <c r="J982" s="18"/>
      <c r="K982" s="44"/>
      <c r="L982" s="11"/>
      <c r="M982" s="11"/>
      <c r="N982" s="11"/>
      <c r="O982" s="11"/>
      <c r="P982" s="11"/>
      <c r="Q982" s="72"/>
      <c r="R982" s="72"/>
      <c r="S982" s="49"/>
    </row>
    <row r="983" spans="2:19" s="9" customFormat="1" x14ac:dyDescent="0.2">
      <c r="B983" s="10"/>
      <c r="C983" s="11"/>
      <c r="D983" s="25"/>
      <c r="E983" s="47"/>
      <c r="F983" s="27"/>
      <c r="G983" s="40"/>
      <c r="H983" s="20"/>
      <c r="I983" s="18"/>
      <c r="J983" s="18"/>
      <c r="K983" s="44"/>
      <c r="L983" s="11"/>
      <c r="M983" s="11"/>
      <c r="N983" s="11"/>
      <c r="O983" s="11"/>
      <c r="P983" s="11"/>
      <c r="Q983" s="72"/>
      <c r="R983" s="72"/>
      <c r="S983" s="49"/>
    </row>
    <row r="984" spans="2:19" s="9" customFormat="1" x14ac:dyDescent="0.2">
      <c r="B984" s="10"/>
      <c r="C984" s="11"/>
      <c r="D984" s="25"/>
      <c r="E984" s="47"/>
      <c r="F984" s="27"/>
      <c r="G984" s="40"/>
      <c r="H984" s="20"/>
      <c r="I984" s="18"/>
      <c r="J984" s="18"/>
      <c r="K984" s="44"/>
      <c r="L984" s="11"/>
      <c r="M984" s="11"/>
      <c r="N984" s="11"/>
      <c r="O984" s="11"/>
      <c r="P984" s="11"/>
      <c r="Q984" s="72"/>
      <c r="R984" s="72"/>
      <c r="S984" s="49"/>
    </row>
    <row r="985" spans="2:19" s="9" customFormat="1" x14ac:dyDescent="0.2">
      <c r="B985" s="10"/>
      <c r="C985" s="11"/>
      <c r="D985" s="25"/>
      <c r="E985" s="47"/>
      <c r="F985" s="27"/>
      <c r="G985" s="40"/>
      <c r="H985" s="20"/>
      <c r="I985" s="18"/>
      <c r="J985" s="18"/>
      <c r="K985" s="44"/>
      <c r="L985" s="11"/>
      <c r="M985" s="11"/>
      <c r="N985" s="11"/>
      <c r="O985" s="11"/>
      <c r="P985" s="11"/>
      <c r="Q985" s="72"/>
      <c r="R985" s="72"/>
      <c r="S985" s="49"/>
    </row>
    <row r="986" spans="2:19" s="9" customFormat="1" x14ac:dyDescent="0.2">
      <c r="B986" s="10"/>
      <c r="C986" s="11"/>
      <c r="D986" s="25"/>
      <c r="E986" s="47"/>
      <c r="F986" s="27"/>
      <c r="G986" s="40"/>
      <c r="H986" s="20"/>
      <c r="I986" s="18"/>
      <c r="J986" s="18"/>
      <c r="K986" s="44"/>
      <c r="L986" s="11"/>
      <c r="M986" s="11"/>
      <c r="N986" s="11"/>
      <c r="O986" s="11"/>
      <c r="P986" s="11"/>
      <c r="Q986" s="72"/>
      <c r="R986" s="72"/>
      <c r="S986" s="49"/>
    </row>
    <row r="987" spans="2:19" s="9" customFormat="1" x14ac:dyDescent="0.2">
      <c r="B987" s="10"/>
      <c r="C987" s="11"/>
      <c r="D987" s="25"/>
      <c r="E987" s="47"/>
      <c r="F987" s="27"/>
      <c r="G987" s="40"/>
      <c r="H987" s="20"/>
      <c r="I987" s="18"/>
      <c r="J987" s="18"/>
      <c r="K987" s="44"/>
      <c r="L987" s="11"/>
      <c r="M987" s="11"/>
      <c r="N987" s="11"/>
      <c r="O987" s="11"/>
      <c r="P987" s="11"/>
      <c r="Q987" s="72"/>
      <c r="R987" s="72"/>
      <c r="S987" s="49"/>
    </row>
    <row r="988" spans="2:19" s="9" customFormat="1" x14ac:dyDescent="0.2">
      <c r="B988" s="10"/>
      <c r="C988" s="11"/>
      <c r="D988" s="25"/>
      <c r="E988" s="47"/>
      <c r="F988" s="27"/>
      <c r="G988" s="40"/>
      <c r="H988" s="20"/>
      <c r="I988" s="18"/>
      <c r="J988" s="18"/>
      <c r="K988" s="44"/>
      <c r="L988" s="11"/>
      <c r="M988" s="11"/>
      <c r="N988" s="11"/>
      <c r="O988" s="11"/>
      <c r="P988" s="11"/>
      <c r="Q988" s="72"/>
      <c r="R988" s="72"/>
      <c r="S988" s="49"/>
    </row>
    <row r="989" spans="2:19" s="9" customFormat="1" x14ac:dyDescent="0.2">
      <c r="B989" s="10"/>
      <c r="C989" s="11"/>
      <c r="D989" s="25"/>
      <c r="E989" s="47"/>
      <c r="F989" s="27"/>
      <c r="G989" s="40"/>
      <c r="H989" s="20"/>
      <c r="I989" s="18"/>
      <c r="J989" s="18"/>
      <c r="K989" s="44"/>
      <c r="L989" s="11"/>
      <c r="M989" s="11"/>
      <c r="N989" s="11"/>
      <c r="O989" s="11"/>
      <c r="P989" s="11"/>
      <c r="Q989" s="72"/>
      <c r="R989" s="72"/>
      <c r="S989" s="49"/>
    </row>
    <row r="990" spans="2:19" s="9" customFormat="1" x14ac:dyDescent="0.2">
      <c r="B990" s="10"/>
      <c r="C990" s="11"/>
      <c r="D990" s="25"/>
      <c r="E990" s="47"/>
      <c r="F990" s="27"/>
      <c r="G990" s="40"/>
      <c r="H990" s="20"/>
      <c r="I990" s="18"/>
      <c r="J990" s="18"/>
      <c r="K990" s="44"/>
      <c r="L990" s="11"/>
      <c r="M990" s="11"/>
      <c r="N990" s="11"/>
      <c r="O990" s="11"/>
      <c r="P990" s="11"/>
      <c r="Q990" s="72"/>
      <c r="R990" s="72"/>
      <c r="S990" s="49"/>
    </row>
    <row r="991" spans="2:19" s="9" customFormat="1" x14ac:dyDescent="0.2">
      <c r="B991" s="10"/>
      <c r="C991" s="11"/>
      <c r="D991" s="25"/>
      <c r="E991" s="47"/>
      <c r="F991" s="27"/>
      <c r="G991" s="40"/>
      <c r="H991" s="20"/>
      <c r="I991" s="18"/>
      <c r="J991" s="18"/>
      <c r="K991" s="44"/>
      <c r="L991" s="11"/>
      <c r="M991" s="11"/>
      <c r="N991" s="11"/>
      <c r="O991" s="11"/>
      <c r="P991" s="11"/>
      <c r="Q991" s="72"/>
      <c r="R991" s="72"/>
      <c r="S991" s="49"/>
    </row>
    <row r="992" spans="2:19" s="9" customFormat="1" x14ac:dyDescent="0.2">
      <c r="B992" s="10"/>
      <c r="C992" s="11"/>
      <c r="D992" s="25"/>
      <c r="E992" s="47"/>
      <c r="F992" s="27"/>
      <c r="G992" s="40"/>
      <c r="H992" s="20"/>
      <c r="I992" s="18"/>
      <c r="J992" s="18"/>
      <c r="K992" s="44"/>
      <c r="L992" s="11"/>
      <c r="M992" s="11"/>
      <c r="N992" s="11"/>
      <c r="O992" s="11"/>
      <c r="P992" s="11"/>
      <c r="Q992" s="72"/>
      <c r="R992" s="72"/>
      <c r="S992" s="49"/>
    </row>
    <row r="993" spans="2:19" s="9" customFormat="1" x14ac:dyDescent="0.2">
      <c r="B993" s="10"/>
      <c r="C993" s="11"/>
      <c r="D993" s="25"/>
      <c r="E993" s="47"/>
      <c r="F993" s="27"/>
      <c r="G993" s="40"/>
      <c r="H993" s="20"/>
      <c r="I993" s="18"/>
      <c r="J993" s="18"/>
      <c r="K993" s="44"/>
      <c r="L993" s="11"/>
      <c r="M993" s="11"/>
      <c r="N993" s="11"/>
      <c r="O993" s="11"/>
      <c r="P993" s="11"/>
      <c r="Q993" s="72"/>
      <c r="R993" s="72"/>
      <c r="S993" s="49"/>
    </row>
    <row r="994" spans="2:19" s="9" customFormat="1" x14ac:dyDescent="0.2">
      <c r="B994" s="10"/>
      <c r="C994" s="11"/>
      <c r="D994" s="25"/>
      <c r="E994" s="47"/>
      <c r="F994" s="27"/>
      <c r="G994" s="40"/>
      <c r="H994" s="20"/>
      <c r="I994" s="18"/>
      <c r="J994" s="18"/>
      <c r="K994" s="44"/>
      <c r="L994" s="11"/>
      <c r="M994" s="11"/>
      <c r="N994" s="11"/>
      <c r="O994" s="11"/>
      <c r="P994" s="11"/>
      <c r="Q994" s="72"/>
      <c r="R994" s="72"/>
      <c r="S994" s="49"/>
    </row>
    <row r="995" spans="2:19" s="9" customFormat="1" x14ac:dyDescent="0.2">
      <c r="B995" s="10"/>
      <c r="C995" s="11"/>
      <c r="D995" s="25"/>
      <c r="E995" s="47"/>
      <c r="F995" s="27"/>
      <c r="G995" s="40"/>
      <c r="H995" s="20"/>
      <c r="I995" s="18"/>
      <c r="J995" s="18"/>
      <c r="K995" s="44"/>
      <c r="L995" s="11"/>
      <c r="M995" s="11"/>
      <c r="N995" s="11"/>
      <c r="O995" s="11"/>
      <c r="P995" s="11"/>
      <c r="Q995" s="72"/>
      <c r="R995" s="72"/>
      <c r="S995" s="49"/>
    </row>
    <row r="996" spans="2:19" s="9" customFormat="1" x14ac:dyDescent="0.2">
      <c r="B996" s="10"/>
      <c r="C996" s="11"/>
      <c r="D996" s="25"/>
      <c r="E996" s="47"/>
      <c r="F996" s="27"/>
      <c r="G996" s="40"/>
      <c r="H996" s="20"/>
      <c r="I996" s="18"/>
      <c r="J996" s="18"/>
      <c r="K996" s="44"/>
      <c r="L996" s="11"/>
      <c r="M996" s="11"/>
      <c r="N996" s="11"/>
      <c r="O996" s="11"/>
      <c r="P996" s="11"/>
      <c r="Q996" s="72"/>
      <c r="R996" s="72"/>
      <c r="S996" s="49"/>
    </row>
    <row r="997" spans="2:19" s="9" customFormat="1" x14ac:dyDescent="0.2">
      <c r="B997" s="10"/>
      <c r="C997" s="11"/>
      <c r="D997" s="25"/>
      <c r="E997" s="47"/>
      <c r="F997" s="27"/>
      <c r="G997" s="40"/>
      <c r="H997" s="20"/>
      <c r="I997" s="18"/>
      <c r="J997" s="18"/>
      <c r="K997" s="44"/>
      <c r="L997" s="11"/>
      <c r="M997" s="11"/>
      <c r="N997" s="11"/>
      <c r="O997" s="11"/>
      <c r="P997" s="11"/>
      <c r="Q997" s="72"/>
      <c r="R997" s="72"/>
      <c r="S997" s="49"/>
    </row>
    <row r="998" spans="2:19" s="9" customFormat="1" x14ac:dyDescent="0.2">
      <c r="B998" s="10"/>
      <c r="C998" s="11"/>
      <c r="D998" s="25"/>
      <c r="E998" s="47"/>
      <c r="F998" s="27"/>
      <c r="G998" s="40"/>
      <c r="H998" s="20"/>
      <c r="I998" s="18"/>
      <c r="J998" s="18"/>
      <c r="K998" s="44"/>
      <c r="L998" s="11"/>
      <c r="M998" s="11"/>
      <c r="N998" s="11"/>
      <c r="O998" s="11"/>
      <c r="P998" s="11"/>
      <c r="Q998" s="72"/>
      <c r="R998" s="72"/>
      <c r="S998" s="49"/>
    </row>
    <row r="999" spans="2:19" s="9" customFormat="1" x14ac:dyDescent="0.2">
      <c r="B999" s="10"/>
      <c r="C999" s="11"/>
      <c r="D999" s="25"/>
      <c r="E999" s="47"/>
      <c r="F999" s="27"/>
      <c r="G999" s="40"/>
      <c r="H999" s="20"/>
      <c r="I999" s="18"/>
      <c r="J999" s="18"/>
      <c r="K999" s="44"/>
      <c r="L999" s="11"/>
      <c r="M999" s="11"/>
      <c r="N999" s="11"/>
      <c r="O999" s="11"/>
      <c r="P999" s="11"/>
      <c r="Q999" s="72"/>
      <c r="R999" s="72"/>
      <c r="S999" s="49"/>
    </row>
    <row r="1000" spans="2:19" s="9" customFormat="1" x14ac:dyDescent="0.2">
      <c r="B1000" s="10"/>
      <c r="C1000" s="11"/>
      <c r="D1000" s="25"/>
      <c r="E1000" s="47"/>
      <c r="F1000" s="27"/>
      <c r="G1000" s="40"/>
      <c r="H1000" s="20"/>
      <c r="I1000" s="18"/>
      <c r="J1000" s="18"/>
      <c r="K1000" s="44"/>
      <c r="L1000" s="11"/>
      <c r="M1000" s="11"/>
      <c r="N1000" s="11"/>
      <c r="O1000" s="11"/>
      <c r="P1000" s="11"/>
      <c r="Q1000" s="72"/>
      <c r="R1000" s="72"/>
      <c r="S1000" s="49"/>
    </row>
    <row r="1001" spans="2:19" s="9" customFormat="1" x14ac:dyDescent="0.2">
      <c r="B1001" s="10"/>
      <c r="C1001" s="11"/>
      <c r="D1001" s="25"/>
      <c r="E1001" s="47"/>
      <c r="F1001" s="27"/>
      <c r="G1001" s="40"/>
      <c r="H1001" s="20"/>
      <c r="I1001" s="18"/>
      <c r="J1001" s="18"/>
      <c r="K1001" s="44"/>
      <c r="L1001" s="11"/>
      <c r="M1001" s="11"/>
      <c r="N1001" s="11"/>
      <c r="O1001" s="11"/>
      <c r="P1001" s="11"/>
      <c r="Q1001" s="72"/>
      <c r="R1001" s="72"/>
      <c r="S1001" s="49"/>
    </row>
    <row r="1002" spans="2:19" s="9" customFormat="1" x14ac:dyDescent="0.2">
      <c r="B1002" s="10"/>
      <c r="C1002" s="11"/>
      <c r="D1002" s="25"/>
      <c r="E1002" s="47"/>
      <c r="F1002" s="27"/>
      <c r="G1002" s="40"/>
      <c r="H1002" s="20"/>
      <c r="I1002" s="18"/>
      <c r="J1002" s="18"/>
      <c r="K1002" s="44"/>
      <c r="L1002" s="11"/>
      <c r="M1002" s="11"/>
      <c r="N1002" s="11"/>
      <c r="O1002" s="11"/>
      <c r="P1002" s="11"/>
      <c r="Q1002" s="72"/>
      <c r="R1002" s="72"/>
      <c r="S1002" s="49"/>
    </row>
    <row r="1003" spans="2:19" s="9" customFormat="1" x14ac:dyDescent="0.2">
      <c r="B1003" s="10"/>
      <c r="C1003" s="11"/>
      <c r="D1003" s="25"/>
      <c r="E1003" s="47"/>
      <c r="F1003" s="27"/>
      <c r="G1003" s="40"/>
      <c r="H1003" s="20"/>
      <c r="I1003" s="18"/>
      <c r="J1003" s="18"/>
      <c r="K1003" s="44"/>
      <c r="L1003" s="11"/>
      <c r="M1003" s="11"/>
      <c r="N1003" s="11"/>
      <c r="O1003" s="11"/>
      <c r="P1003" s="11"/>
      <c r="Q1003" s="72"/>
      <c r="R1003" s="72"/>
      <c r="S1003" s="49"/>
    </row>
    <row r="1004" spans="2:19" s="9" customFormat="1" x14ac:dyDescent="0.2">
      <c r="B1004" s="10"/>
      <c r="C1004" s="11"/>
      <c r="D1004" s="25"/>
      <c r="E1004" s="47"/>
      <c r="F1004" s="27"/>
      <c r="G1004" s="40"/>
      <c r="H1004" s="20"/>
      <c r="I1004" s="18"/>
      <c r="J1004" s="18"/>
      <c r="K1004" s="44"/>
      <c r="L1004" s="11"/>
      <c r="M1004" s="11"/>
      <c r="N1004" s="11"/>
      <c r="O1004" s="11"/>
      <c r="P1004" s="11"/>
      <c r="Q1004" s="72"/>
      <c r="R1004" s="72"/>
      <c r="S1004" s="49"/>
    </row>
    <row r="1005" spans="2:19" s="9" customFormat="1" x14ac:dyDescent="0.2">
      <c r="B1005" s="10"/>
      <c r="C1005" s="11"/>
      <c r="D1005" s="25"/>
      <c r="E1005" s="47"/>
      <c r="F1005" s="27"/>
      <c r="G1005" s="40"/>
      <c r="H1005" s="20"/>
      <c r="I1005" s="18"/>
      <c r="J1005" s="18"/>
      <c r="K1005" s="44"/>
      <c r="L1005" s="11"/>
      <c r="M1005" s="11"/>
      <c r="N1005" s="11"/>
      <c r="O1005" s="11"/>
      <c r="P1005" s="11"/>
      <c r="Q1005" s="72"/>
      <c r="R1005" s="72"/>
      <c r="S1005" s="49"/>
    </row>
    <row r="1006" spans="2:19" s="9" customFormat="1" x14ac:dyDescent="0.2">
      <c r="B1006" s="10"/>
      <c r="C1006" s="11"/>
      <c r="D1006" s="25"/>
      <c r="E1006" s="47"/>
      <c r="F1006" s="27"/>
      <c r="G1006" s="40"/>
      <c r="H1006" s="20"/>
      <c r="I1006" s="18"/>
      <c r="J1006" s="18"/>
      <c r="K1006" s="44"/>
      <c r="L1006" s="11"/>
      <c r="M1006" s="11"/>
      <c r="N1006" s="11"/>
      <c r="O1006" s="11"/>
      <c r="P1006" s="11"/>
      <c r="Q1006" s="72"/>
      <c r="R1006" s="72"/>
      <c r="S1006" s="49"/>
    </row>
    <row r="1007" spans="2:19" s="9" customFormat="1" x14ac:dyDescent="0.2">
      <c r="B1007" s="10"/>
      <c r="C1007" s="11"/>
      <c r="D1007" s="25"/>
      <c r="E1007" s="47"/>
      <c r="F1007" s="27"/>
      <c r="G1007" s="40"/>
      <c r="H1007" s="20"/>
      <c r="I1007" s="18"/>
      <c r="J1007" s="18"/>
      <c r="K1007" s="44"/>
      <c r="L1007" s="11"/>
      <c r="M1007" s="11"/>
      <c r="N1007" s="11"/>
      <c r="O1007" s="11"/>
      <c r="P1007" s="11"/>
      <c r="Q1007" s="72"/>
      <c r="R1007" s="72"/>
      <c r="S1007" s="49"/>
    </row>
    <row r="1008" spans="2:19" s="9" customFormat="1" x14ac:dyDescent="0.2">
      <c r="B1008" s="10"/>
      <c r="C1008" s="11"/>
      <c r="D1008" s="25"/>
      <c r="E1008" s="47"/>
      <c r="F1008" s="27"/>
      <c r="G1008" s="40"/>
      <c r="H1008" s="20"/>
      <c r="I1008" s="18"/>
      <c r="J1008" s="18"/>
      <c r="K1008" s="44"/>
      <c r="L1008" s="11"/>
      <c r="M1008" s="11"/>
      <c r="N1008" s="11"/>
      <c r="O1008" s="11"/>
      <c r="P1008" s="11"/>
      <c r="Q1008" s="72"/>
      <c r="R1008" s="72"/>
      <c r="S1008" s="49"/>
    </row>
    <row r="1009" spans="2:19" s="9" customFormat="1" x14ac:dyDescent="0.2">
      <c r="B1009" s="10"/>
      <c r="C1009" s="11"/>
      <c r="D1009" s="25"/>
      <c r="E1009" s="47"/>
      <c r="F1009" s="27"/>
      <c r="G1009" s="40"/>
      <c r="H1009" s="20"/>
      <c r="I1009" s="18"/>
      <c r="J1009" s="18"/>
      <c r="K1009" s="44"/>
      <c r="L1009" s="11"/>
      <c r="M1009" s="11"/>
      <c r="N1009" s="11"/>
      <c r="O1009" s="11"/>
      <c r="P1009" s="11"/>
      <c r="Q1009" s="72"/>
      <c r="R1009" s="72"/>
      <c r="S1009" s="49"/>
    </row>
    <row r="1010" spans="2:19" s="9" customFormat="1" x14ac:dyDescent="0.2">
      <c r="B1010" s="10"/>
      <c r="C1010" s="11"/>
      <c r="D1010" s="25"/>
      <c r="E1010" s="47"/>
      <c r="F1010" s="27"/>
      <c r="G1010" s="40"/>
      <c r="H1010" s="20"/>
      <c r="I1010" s="18"/>
      <c r="J1010" s="18"/>
      <c r="K1010" s="44"/>
      <c r="L1010" s="11"/>
      <c r="M1010" s="11"/>
      <c r="N1010" s="11"/>
      <c r="O1010" s="11"/>
      <c r="P1010" s="11"/>
      <c r="Q1010" s="72"/>
      <c r="R1010" s="72"/>
      <c r="S1010" s="49"/>
    </row>
    <row r="1011" spans="2:19" s="9" customFormat="1" x14ac:dyDescent="0.2">
      <c r="B1011" s="10"/>
      <c r="C1011" s="11"/>
      <c r="D1011" s="25"/>
      <c r="E1011" s="47"/>
      <c r="F1011" s="27"/>
      <c r="G1011" s="40"/>
      <c r="H1011" s="20"/>
      <c r="I1011" s="18"/>
      <c r="J1011" s="18"/>
      <c r="K1011" s="44"/>
      <c r="L1011" s="11"/>
      <c r="M1011" s="11"/>
      <c r="N1011" s="11"/>
      <c r="O1011" s="11"/>
      <c r="P1011" s="11"/>
      <c r="Q1011" s="72"/>
      <c r="R1011" s="72"/>
      <c r="S1011" s="49"/>
    </row>
    <row r="1012" spans="2:19" s="9" customFormat="1" x14ac:dyDescent="0.2">
      <c r="B1012" s="10"/>
      <c r="C1012" s="11"/>
      <c r="D1012" s="25"/>
      <c r="E1012" s="47"/>
      <c r="F1012" s="27"/>
      <c r="G1012" s="40"/>
      <c r="H1012" s="20"/>
      <c r="I1012" s="18"/>
      <c r="J1012" s="18"/>
      <c r="K1012" s="44"/>
      <c r="L1012" s="11"/>
      <c r="M1012" s="11"/>
      <c r="N1012" s="11"/>
      <c r="O1012" s="11"/>
      <c r="P1012" s="11"/>
      <c r="Q1012" s="72"/>
      <c r="R1012" s="72"/>
      <c r="S1012" s="49"/>
    </row>
    <row r="1013" spans="2:19" s="9" customFormat="1" x14ac:dyDescent="0.2">
      <c r="B1013" s="10"/>
      <c r="C1013" s="11"/>
      <c r="D1013" s="25"/>
      <c r="E1013" s="47"/>
      <c r="F1013" s="27"/>
      <c r="G1013" s="40"/>
      <c r="H1013" s="20"/>
      <c r="I1013" s="18"/>
      <c r="J1013" s="18"/>
      <c r="K1013" s="44"/>
      <c r="L1013" s="11"/>
      <c r="M1013" s="11"/>
      <c r="N1013" s="11"/>
      <c r="O1013" s="11"/>
      <c r="P1013" s="11"/>
      <c r="Q1013" s="72"/>
      <c r="R1013" s="72"/>
      <c r="S1013" s="49"/>
    </row>
    <row r="1014" spans="2:19" s="9" customFormat="1" x14ac:dyDescent="0.2">
      <c r="B1014" s="10"/>
      <c r="C1014" s="11"/>
      <c r="D1014" s="25"/>
      <c r="E1014" s="47"/>
      <c r="F1014" s="27"/>
      <c r="G1014" s="40"/>
      <c r="H1014" s="20"/>
      <c r="I1014" s="18"/>
      <c r="J1014" s="18"/>
      <c r="K1014" s="44"/>
      <c r="L1014" s="11"/>
      <c r="M1014" s="11"/>
      <c r="N1014" s="11"/>
      <c r="O1014" s="11"/>
      <c r="P1014" s="11"/>
      <c r="Q1014" s="72"/>
      <c r="R1014" s="72"/>
      <c r="S1014" s="49"/>
    </row>
    <row r="1015" spans="2:19" s="9" customFormat="1" x14ac:dyDescent="0.2">
      <c r="B1015" s="10"/>
      <c r="C1015" s="11"/>
      <c r="D1015" s="25"/>
      <c r="E1015" s="47"/>
      <c r="F1015" s="27"/>
      <c r="G1015" s="40"/>
      <c r="H1015" s="20"/>
      <c r="I1015" s="18"/>
      <c r="J1015" s="18"/>
      <c r="K1015" s="44"/>
      <c r="L1015" s="11"/>
      <c r="M1015" s="11"/>
      <c r="N1015" s="11"/>
      <c r="O1015" s="11"/>
      <c r="P1015" s="11"/>
      <c r="Q1015" s="72"/>
      <c r="R1015" s="72"/>
      <c r="S1015" s="49"/>
    </row>
    <row r="1016" spans="2:19" s="9" customFormat="1" x14ac:dyDescent="0.2">
      <c r="B1016" s="10"/>
      <c r="C1016" s="11"/>
      <c r="D1016" s="25"/>
      <c r="E1016" s="47"/>
      <c r="F1016" s="27"/>
      <c r="G1016" s="40"/>
      <c r="H1016" s="20"/>
      <c r="I1016" s="18"/>
      <c r="J1016" s="18"/>
      <c r="K1016" s="44"/>
      <c r="L1016" s="11"/>
      <c r="M1016" s="11"/>
      <c r="N1016" s="11"/>
      <c r="O1016" s="11"/>
      <c r="P1016" s="11"/>
      <c r="Q1016" s="72"/>
      <c r="R1016" s="72"/>
      <c r="S1016" s="49"/>
    </row>
    <row r="1017" spans="2:19" s="9" customFormat="1" x14ac:dyDescent="0.2">
      <c r="B1017" s="10"/>
      <c r="C1017" s="11"/>
      <c r="D1017" s="25"/>
      <c r="E1017" s="47"/>
      <c r="F1017" s="27"/>
      <c r="G1017" s="40"/>
      <c r="H1017" s="20"/>
      <c r="I1017" s="18"/>
      <c r="J1017" s="18"/>
      <c r="K1017" s="44"/>
      <c r="L1017" s="11"/>
      <c r="M1017" s="11"/>
      <c r="N1017" s="11"/>
      <c r="O1017" s="11"/>
      <c r="P1017" s="11"/>
      <c r="Q1017" s="72"/>
      <c r="R1017" s="72"/>
      <c r="S1017" s="49"/>
    </row>
    <row r="1018" spans="2:19" s="9" customFormat="1" x14ac:dyDescent="0.2">
      <c r="B1018" s="10"/>
      <c r="C1018" s="11"/>
      <c r="D1018" s="25"/>
      <c r="E1018" s="47"/>
      <c r="F1018" s="27"/>
      <c r="G1018" s="40"/>
      <c r="H1018" s="20"/>
      <c r="I1018" s="18"/>
      <c r="J1018" s="18"/>
      <c r="K1018" s="44"/>
      <c r="L1018" s="11"/>
      <c r="M1018" s="11"/>
      <c r="N1018" s="11"/>
      <c r="O1018" s="11"/>
      <c r="P1018" s="11"/>
      <c r="Q1018" s="72"/>
      <c r="R1018" s="72"/>
      <c r="S1018" s="49"/>
    </row>
    <row r="1019" spans="2:19" s="9" customFormat="1" x14ac:dyDescent="0.2">
      <c r="B1019" s="10"/>
      <c r="C1019" s="11"/>
      <c r="D1019" s="25"/>
      <c r="E1019" s="47"/>
      <c r="F1019" s="27"/>
      <c r="G1019" s="40"/>
      <c r="H1019" s="20"/>
      <c r="I1019" s="18"/>
      <c r="J1019" s="18"/>
      <c r="K1019" s="44"/>
      <c r="L1019" s="11"/>
      <c r="M1019" s="11"/>
      <c r="N1019" s="11"/>
      <c r="O1019" s="11"/>
      <c r="P1019" s="11"/>
      <c r="Q1019" s="72"/>
      <c r="R1019" s="72"/>
      <c r="S1019" s="49"/>
    </row>
    <row r="1020" spans="2:19" s="9" customFormat="1" x14ac:dyDescent="0.2">
      <c r="B1020" s="10"/>
      <c r="C1020" s="11"/>
      <c r="D1020" s="25"/>
      <c r="E1020" s="47"/>
      <c r="F1020" s="27"/>
      <c r="G1020" s="40"/>
      <c r="H1020" s="20"/>
      <c r="I1020" s="18"/>
      <c r="J1020" s="18"/>
      <c r="K1020" s="44"/>
      <c r="L1020" s="11"/>
      <c r="M1020" s="11"/>
      <c r="N1020" s="11"/>
      <c r="O1020" s="11"/>
      <c r="P1020" s="11"/>
      <c r="Q1020" s="72"/>
      <c r="R1020" s="72"/>
      <c r="S1020" s="49"/>
    </row>
    <row r="1021" spans="2:19" s="9" customFormat="1" x14ac:dyDescent="0.2">
      <c r="B1021" s="10"/>
      <c r="C1021" s="11"/>
      <c r="D1021" s="25"/>
      <c r="E1021" s="47"/>
      <c r="F1021" s="27"/>
      <c r="G1021" s="40"/>
      <c r="H1021" s="20"/>
      <c r="I1021" s="18"/>
      <c r="J1021" s="18"/>
      <c r="K1021" s="44"/>
      <c r="L1021" s="11"/>
      <c r="M1021" s="11"/>
      <c r="N1021" s="11"/>
      <c r="O1021" s="11"/>
      <c r="P1021" s="11"/>
      <c r="Q1021" s="72"/>
      <c r="R1021" s="72"/>
      <c r="S1021" s="49"/>
    </row>
    <row r="1022" spans="2:19" s="9" customFormat="1" x14ac:dyDescent="0.2">
      <c r="B1022" s="10"/>
      <c r="C1022" s="11"/>
      <c r="D1022" s="25"/>
      <c r="E1022" s="47"/>
      <c r="F1022" s="27"/>
      <c r="G1022" s="40"/>
      <c r="H1022" s="20"/>
      <c r="I1022" s="18"/>
      <c r="J1022" s="18"/>
      <c r="K1022" s="44"/>
      <c r="L1022" s="11"/>
      <c r="M1022" s="11"/>
      <c r="N1022" s="11"/>
      <c r="O1022" s="11"/>
      <c r="P1022" s="11"/>
      <c r="Q1022" s="72"/>
      <c r="R1022" s="72"/>
      <c r="S1022" s="49"/>
    </row>
    <row r="1023" spans="2:19" s="9" customFormat="1" x14ac:dyDescent="0.2">
      <c r="B1023" s="10"/>
      <c r="C1023" s="11"/>
      <c r="D1023" s="25"/>
      <c r="E1023" s="47"/>
      <c r="F1023" s="27"/>
      <c r="G1023" s="40"/>
      <c r="H1023" s="20"/>
      <c r="I1023" s="18"/>
      <c r="J1023" s="18"/>
      <c r="K1023" s="44"/>
      <c r="L1023" s="11"/>
      <c r="M1023" s="11"/>
      <c r="N1023" s="11"/>
      <c r="O1023" s="11"/>
      <c r="P1023" s="11"/>
      <c r="Q1023" s="72"/>
      <c r="R1023" s="72"/>
      <c r="S1023" s="49"/>
    </row>
    <row r="1024" spans="2:19" s="9" customFormat="1" x14ac:dyDescent="0.2">
      <c r="B1024" s="10"/>
      <c r="C1024" s="11"/>
      <c r="D1024" s="25"/>
      <c r="E1024" s="47"/>
      <c r="F1024" s="27"/>
      <c r="G1024" s="40"/>
      <c r="H1024" s="20"/>
      <c r="I1024" s="18"/>
      <c r="J1024" s="18"/>
      <c r="K1024" s="44"/>
      <c r="L1024" s="11"/>
      <c r="M1024" s="11"/>
      <c r="N1024" s="11"/>
      <c r="O1024" s="11"/>
      <c r="P1024" s="11"/>
      <c r="Q1024" s="72"/>
      <c r="R1024" s="72"/>
      <c r="S1024" s="49"/>
    </row>
    <row r="1025" spans="2:19" s="9" customFormat="1" x14ac:dyDescent="0.2">
      <c r="B1025" s="10"/>
      <c r="C1025" s="11"/>
      <c r="D1025" s="25"/>
      <c r="E1025" s="47"/>
      <c r="F1025" s="27"/>
      <c r="G1025" s="40"/>
      <c r="H1025" s="20"/>
      <c r="I1025" s="18"/>
      <c r="J1025" s="18"/>
      <c r="K1025" s="44"/>
      <c r="L1025" s="11"/>
      <c r="M1025" s="11"/>
      <c r="N1025" s="11"/>
      <c r="O1025" s="11"/>
      <c r="P1025" s="11"/>
      <c r="Q1025" s="72"/>
      <c r="R1025" s="72"/>
      <c r="S1025" s="49"/>
    </row>
    <row r="1026" spans="2:19" s="9" customFormat="1" x14ac:dyDescent="0.2">
      <c r="B1026" s="10"/>
      <c r="C1026" s="11"/>
      <c r="D1026" s="25"/>
      <c r="E1026" s="47"/>
      <c r="F1026" s="27"/>
      <c r="G1026" s="40"/>
      <c r="H1026" s="20"/>
      <c r="I1026" s="18"/>
      <c r="J1026" s="18"/>
      <c r="K1026" s="44"/>
      <c r="L1026" s="11"/>
      <c r="M1026" s="11"/>
      <c r="N1026" s="11"/>
      <c r="O1026" s="11"/>
      <c r="P1026" s="11"/>
      <c r="Q1026" s="72"/>
      <c r="R1026" s="72"/>
      <c r="S1026" s="49"/>
    </row>
    <row r="1027" spans="2:19" s="9" customFormat="1" x14ac:dyDescent="0.2">
      <c r="B1027" s="10"/>
      <c r="C1027" s="11"/>
      <c r="D1027" s="25"/>
      <c r="E1027" s="47"/>
      <c r="F1027" s="27"/>
      <c r="G1027" s="40"/>
      <c r="H1027" s="20"/>
      <c r="I1027" s="18"/>
      <c r="J1027" s="18"/>
      <c r="K1027" s="44"/>
      <c r="L1027" s="11"/>
      <c r="M1027" s="11"/>
      <c r="N1027" s="11"/>
      <c r="O1027" s="11"/>
      <c r="P1027" s="11"/>
      <c r="Q1027" s="72"/>
      <c r="R1027" s="72"/>
      <c r="S1027" s="49"/>
    </row>
    <row r="1028" spans="2:19" s="9" customFormat="1" x14ac:dyDescent="0.2">
      <c r="B1028" s="10"/>
      <c r="C1028" s="11"/>
      <c r="D1028" s="25"/>
      <c r="E1028" s="47"/>
      <c r="F1028" s="27"/>
      <c r="G1028" s="40"/>
      <c r="H1028" s="20"/>
      <c r="I1028" s="18"/>
      <c r="J1028" s="18"/>
      <c r="K1028" s="44"/>
      <c r="L1028" s="11"/>
      <c r="M1028" s="11"/>
      <c r="N1028" s="11"/>
      <c r="O1028" s="11"/>
      <c r="P1028" s="11"/>
      <c r="Q1028" s="72"/>
      <c r="R1028" s="72"/>
      <c r="S1028" s="49"/>
    </row>
    <row r="1029" spans="2:19" s="9" customFormat="1" x14ac:dyDescent="0.2">
      <c r="B1029" s="10"/>
      <c r="C1029" s="11"/>
      <c r="D1029" s="25"/>
      <c r="E1029" s="47"/>
      <c r="F1029" s="27"/>
      <c r="G1029" s="40"/>
      <c r="H1029" s="20"/>
      <c r="I1029" s="18"/>
      <c r="J1029" s="18"/>
      <c r="K1029" s="44"/>
      <c r="L1029" s="11"/>
      <c r="M1029" s="11"/>
      <c r="N1029" s="11"/>
      <c r="O1029" s="11"/>
      <c r="P1029" s="11"/>
      <c r="Q1029" s="72"/>
      <c r="R1029" s="72"/>
      <c r="S1029" s="49"/>
    </row>
    <row r="1030" spans="2:19" s="9" customFormat="1" x14ac:dyDescent="0.2">
      <c r="B1030" s="10"/>
      <c r="C1030" s="11"/>
      <c r="D1030" s="25"/>
      <c r="E1030" s="47"/>
      <c r="F1030" s="27"/>
      <c r="G1030" s="40"/>
      <c r="H1030" s="20"/>
      <c r="I1030" s="18"/>
      <c r="J1030" s="18"/>
      <c r="K1030" s="44"/>
      <c r="L1030" s="11"/>
      <c r="M1030" s="11"/>
      <c r="N1030" s="11"/>
      <c r="O1030" s="11"/>
      <c r="P1030" s="11"/>
      <c r="Q1030" s="72"/>
      <c r="R1030" s="72"/>
      <c r="S1030" s="49"/>
    </row>
    <row r="1031" spans="2:19" s="9" customFormat="1" x14ac:dyDescent="0.2">
      <c r="B1031" s="10"/>
      <c r="C1031" s="11"/>
      <c r="D1031" s="25"/>
      <c r="E1031" s="47"/>
      <c r="F1031" s="27"/>
      <c r="G1031" s="40"/>
      <c r="H1031" s="20"/>
      <c r="I1031" s="18"/>
      <c r="J1031" s="18"/>
      <c r="K1031" s="44"/>
      <c r="L1031" s="11"/>
      <c r="M1031" s="11"/>
      <c r="N1031" s="11"/>
      <c r="O1031" s="11"/>
      <c r="P1031" s="11"/>
      <c r="Q1031" s="72"/>
      <c r="R1031" s="72"/>
      <c r="S1031" s="49"/>
    </row>
    <row r="1032" spans="2:19" s="9" customFormat="1" x14ac:dyDescent="0.2">
      <c r="B1032" s="10"/>
      <c r="C1032" s="11"/>
      <c r="D1032" s="25"/>
      <c r="E1032" s="47"/>
      <c r="F1032" s="27"/>
      <c r="G1032" s="40"/>
      <c r="H1032" s="20"/>
      <c r="I1032" s="18"/>
      <c r="J1032" s="18"/>
      <c r="K1032" s="44"/>
      <c r="L1032" s="11"/>
      <c r="M1032" s="11"/>
      <c r="N1032" s="11"/>
      <c r="O1032" s="11"/>
      <c r="P1032" s="11"/>
      <c r="Q1032" s="72"/>
      <c r="R1032" s="72"/>
      <c r="S1032" s="49"/>
    </row>
    <row r="1033" spans="2:19" s="9" customFormat="1" x14ac:dyDescent="0.2">
      <c r="B1033" s="10"/>
      <c r="C1033" s="11"/>
      <c r="D1033" s="25"/>
      <c r="E1033" s="47"/>
      <c r="F1033" s="27"/>
      <c r="G1033" s="40"/>
      <c r="H1033" s="20"/>
      <c r="I1033" s="18"/>
      <c r="J1033" s="18"/>
      <c r="K1033" s="44"/>
      <c r="L1033" s="11"/>
      <c r="M1033" s="11"/>
      <c r="N1033" s="11"/>
      <c r="O1033" s="11"/>
      <c r="P1033" s="11"/>
      <c r="Q1033" s="72"/>
      <c r="R1033" s="72"/>
      <c r="S1033" s="49"/>
    </row>
    <row r="1034" spans="2:19" s="9" customFormat="1" x14ac:dyDescent="0.2">
      <c r="B1034" s="10"/>
      <c r="C1034" s="11"/>
      <c r="D1034" s="25"/>
      <c r="E1034" s="47"/>
      <c r="F1034" s="27"/>
      <c r="G1034" s="40"/>
      <c r="H1034" s="20"/>
      <c r="I1034" s="18"/>
      <c r="J1034" s="18"/>
      <c r="K1034" s="44"/>
      <c r="L1034" s="11"/>
      <c r="M1034" s="11"/>
      <c r="N1034" s="11"/>
      <c r="O1034" s="11"/>
      <c r="P1034" s="11"/>
      <c r="Q1034" s="72"/>
      <c r="R1034" s="72"/>
      <c r="S1034" s="49"/>
    </row>
    <row r="1035" spans="2:19" s="9" customFormat="1" x14ac:dyDescent="0.2">
      <c r="B1035" s="10"/>
      <c r="C1035" s="11"/>
      <c r="D1035" s="25"/>
      <c r="E1035" s="47"/>
      <c r="F1035" s="27"/>
      <c r="G1035" s="40"/>
      <c r="H1035" s="20"/>
      <c r="I1035" s="18"/>
      <c r="J1035" s="18"/>
      <c r="K1035" s="44"/>
      <c r="L1035" s="11"/>
      <c r="M1035" s="11"/>
      <c r="N1035" s="11"/>
      <c r="O1035" s="11"/>
      <c r="P1035" s="11"/>
      <c r="Q1035" s="72"/>
      <c r="R1035" s="72"/>
      <c r="S1035" s="49"/>
    </row>
    <row r="1036" spans="2:19" s="9" customFormat="1" x14ac:dyDescent="0.2">
      <c r="B1036" s="10"/>
      <c r="C1036" s="11"/>
      <c r="D1036" s="25"/>
      <c r="E1036" s="47"/>
      <c r="F1036" s="27"/>
      <c r="G1036" s="40"/>
      <c r="H1036" s="20"/>
      <c r="I1036" s="18"/>
      <c r="J1036" s="18"/>
      <c r="K1036" s="44"/>
      <c r="L1036" s="11"/>
      <c r="M1036" s="11"/>
      <c r="N1036" s="11"/>
      <c r="O1036" s="11"/>
      <c r="P1036" s="11"/>
      <c r="Q1036" s="72"/>
      <c r="R1036" s="72"/>
      <c r="S1036" s="49"/>
    </row>
    <row r="1037" spans="2:19" s="9" customFormat="1" x14ac:dyDescent="0.2">
      <c r="B1037" s="10"/>
      <c r="C1037" s="11"/>
      <c r="D1037" s="25"/>
      <c r="E1037" s="47"/>
      <c r="F1037" s="27"/>
      <c r="G1037" s="40"/>
      <c r="H1037" s="20"/>
      <c r="I1037" s="18"/>
      <c r="J1037" s="18"/>
      <c r="K1037" s="44"/>
      <c r="L1037" s="11"/>
      <c r="M1037" s="11"/>
      <c r="N1037" s="11"/>
      <c r="O1037" s="11"/>
      <c r="P1037" s="11"/>
      <c r="Q1037" s="72"/>
      <c r="R1037" s="72"/>
      <c r="S1037" s="49"/>
    </row>
    <row r="1038" spans="2:19" s="9" customFormat="1" x14ac:dyDescent="0.2">
      <c r="B1038" s="10"/>
      <c r="C1038" s="11"/>
      <c r="D1038" s="25"/>
      <c r="E1038" s="47"/>
      <c r="F1038" s="27"/>
      <c r="G1038" s="40"/>
      <c r="H1038" s="20"/>
      <c r="I1038" s="18"/>
      <c r="J1038" s="18"/>
      <c r="K1038" s="44"/>
      <c r="L1038" s="11"/>
      <c r="M1038" s="11"/>
      <c r="N1038" s="11"/>
      <c r="O1038" s="11"/>
      <c r="P1038" s="11"/>
      <c r="Q1038" s="72"/>
      <c r="R1038" s="72"/>
      <c r="S1038" s="49"/>
    </row>
    <row r="1039" spans="2:19" s="9" customFormat="1" x14ac:dyDescent="0.2">
      <c r="B1039" s="10"/>
      <c r="C1039" s="11"/>
      <c r="D1039" s="25"/>
      <c r="E1039" s="47"/>
      <c r="F1039" s="27"/>
      <c r="G1039" s="40"/>
      <c r="H1039" s="20"/>
      <c r="I1039" s="18"/>
      <c r="J1039" s="18"/>
      <c r="K1039" s="44"/>
      <c r="L1039" s="11"/>
      <c r="M1039" s="11"/>
      <c r="N1039" s="11"/>
      <c r="O1039" s="11"/>
      <c r="P1039" s="11"/>
      <c r="Q1039" s="72"/>
      <c r="R1039" s="72"/>
      <c r="S1039" s="49"/>
    </row>
    <row r="1040" spans="2:19" s="9" customFormat="1" x14ac:dyDescent="0.2">
      <c r="B1040" s="10"/>
      <c r="C1040" s="11"/>
      <c r="D1040" s="25"/>
      <c r="E1040" s="47"/>
      <c r="F1040" s="27"/>
      <c r="G1040" s="40"/>
      <c r="H1040" s="20"/>
      <c r="I1040" s="18"/>
      <c r="J1040" s="18"/>
      <c r="K1040" s="44"/>
      <c r="L1040" s="11"/>
      <c r="M1040" s="11"/>
      <c r="N1040" s="11"/>
      <c r="O1040" s="11"/>
      <c r="P1040" s="11"/>
      <c r="Q1040" s="72"/>
      <c r="R1040" s="72"/>
      <c r="S1040" s="49"/>
    </row>
    <row r="1041" spans="2:19" s="9" customFormat="1" x14ac:dyDescent="0.2">
      <c r="B1041" s="10"/>
      <c r="C1041" s="11"/>
      <c r="D1041" s="25"/>
      <c r="E1041" s="47"/>
      <c r="F1041" s="27"/>
      <c r="G1041" s="40"/>
      <c r="H1041" s="20"/>
      <c r="I1041" s="18"/>
      <c r="J1041" s="18"/>
      <c r="K1041" s="44"/>
      <c r="L1041" s="11"/>
      <c r="M1041" s="11"/>
      <c r="N1041" s="11"/>
      <c r="O1041" s="11"/>
      <c r="P1041" s="11"/>
      <c r="Q1041" s="72"/>
      <c r="R1041" s="72"/>
      <c r="S1041" s="49"/>
    </row>
    <row r="1042" spans="2:19" s="9" customFormat="1" x14ac:dyDescent="0.2">
      <c r="B1042" s="10"/>
      <c r="C1042" s="11"/>
      <c r="D1042" s="25"/>
      <c r="E1042" s="47"/>
      <c r="F1042" s="27"/>
      <c r="G1042" s="40"/>
      <c r="H1042" s="20"/>
      <c r="I1042" s="18"/>
      <c r="J1042" s="18"/>
      <c r="K1042" s="44"/>
      <c r="L1042" s="11"/>
      <c r="M1042" s="11"/>
      <c r="N1042" s="11"/>
      <c r="O1042" s="11"/>
      <c r="P1042" s="11"/>
      <c r="Q1042" s="72"/>
      <c r="R1042" s="72"/>
      <c r="S1042" s="49"/>
    </row>
    <row r="1043" spans="2:19" s="9" customFormat="1" x14ac:dyDescent="0.2">
      <c r="B1043" s="10"/>
      <c r="C1043" s="11"/>
      <c r="D1043" s="25"/>
      <c r="E1043" s="47"/>
      <c r="F1043" s="27"/>
      <c r="G1043" s="40"/>
      <c r="H1043" s="20"/>
      <c r="I1043" s="18"/>
      <c r="J1043" s="18"/>
      <c r="K1043" s="44"/>
      <c r="L1043" s="11"/>
      <c r="M1043" s="11"/>
      <c r="N1043" s="11"/>
      <c r="O1043" s="11"/>
      <c r="P1043" s="11"/>
      <c r="Q1043" s="72"/>
      <c r="R1043" s="72"/>
      <c r="S1043" s="49"/>
    </row>
    <row r="1044" spans="2:19" s="9" customFormat="1" x14ac:dyDescent="0.2">
      <c r="B1044" s="10"/>
      <c r="C1044" s="11"/>
      <c r="D1044" s="25"/>
      <c r="E1044" s="47"/>
      <c r="F1044" s="27"/>
      <c r="G1044" s="40"/>
      <c r="H1044" s="20"/>
      <c r="I1044" s="18"/>
      <c r="J1044" s="18"/>
      <c r="K1044" s="44"/>
      <c r="L1044" s="11"/>
      <c r="M1044" s="11"/>
      <c r="N1044" s="11"/>
      <c r="O1044" s="11"/>
      <c r="P1044" s="11"/>
      <c r="Q1044" s="72"/>
      <c r="R1044" s="72"/>
      <c r="S1044" s="49"/>
    </row>
    <row r="1045" spans="2:19" s="9" customFormat="1" x14ac:dyDescent="0.2">
      <c r="B1045" s="10"/>
      <c r="C1045" s="11"/>
      <c r="D1045" s="25"/>
      <c r="E1045" s="47"/>
      <c r="F1045" s="27"/>
      <c r="G1045" s="40"/>
      <c r="H1045" s="20"/>
      <c r="I1045" s="18"/>
      <c r="J1045" s="18"/>
      <c r="K1045" s="44"/>
      <c r="L1045" s="11"/>
      <c r="M1045" s="11"/>
      <c r="N1045" s="11"/>
      <c r="O1045" s="11"/>
      <c r="P1045" s="11"/>
      <c r="Q1045" s="72"/>
      <c r="R1045" s="72"/>
      <c r="S1045" s="49"/>
    </row>
    <row r="1046" spans="2:19" s="9" customFormat="1" x14ac:dyDescent="0.2">
      <c r="B1046" s="10"/>
      <c r="C1046" s="11"/>
      <c r="D1046" s="25"/>
      <c r="E1046" s="47"/>
      <c r="F1046" s="27"/>
      <c r="G1046" s="40"/>
      <c r="H1046" s="20"/>
      <c r="I1046" s="18"/>
      <c r="J1046" s="18"/>
      <c r="K1046" s="44"/>
      <c r="L1046" s="11"/>
      <c r="M1046" s="11"/>
      <c r="N1046" s="11"/>
      <c r="O1046" s="11"/>
      <c r="P1046" s="11"/>
      <c r="Q1046" s="72"/>
      <c r="R1046" s="72"/>
      <c r="S1046" s="49"/>
    </row>
    <row r="1047" spans="2:19" s="9" customFormat="1" x14ac:dyDescent="0.2">
      <c r="B1047" s="10"/>
      <c r="C1047" s="11"/>
      <c r="D1047" s="25"/>
      <c r="E1047" s="47"/>
      <c r="F1047" s="27"/>
      <c r="G1047" s="40"/>
      <c r="H1047" s="20"/>
      <c r="I1047" s="18"/>
      <c r="J1047" s="18"/>
      <c r="K1047" s="44"/>
      <c r="L1047" s="11"/>
      <c r="M1047" s="11"/>
      <c r="N1047" s="11"/>
      <c r="O1047" s="11"/>
      <c r="P1047" s="11"/>
      <c r="Q1047" s="72"/>
      <c r="R1047" s="72"/>
      <c r="S1047" s="49"/>
    </row>
    <row r="1048" spans="2:19" s="9" customFormat="1" x14ac:dyDescent="0.2">
      <c r="B1048" s="10"/>
      <c r="C1048" s="11"/>
      <c r="D1048" s="25"/>
      <c r="E1048" s="47"/>
      <c r="F1048" s="27"/>
      <c r="G1048" s="40"/>
      <c r="H1048" s="20"/>
      <c r="I1048" s="18"/>
      <c r="J1048" s="18"/>
      <c r="K1048" s="44"/>
      <c r="L1048" s="11"/>
      <c r="M1048" s="11"/>
      <c r="N1048" s="11"/>
      <c r="O1048" s="11"/>
      <c r="P1048" s="11"/>
      <c r="Q1048" s="72"/>
      <c r="R1048" s="72"/>
      <c r="S1048" s="49"/>
    </row>
    <row r="1049" spans="2:19" s="9" customFormat="1" x14ac:dyDescent="0.2">
      <c r="B1049" s="10"/>
      <c r="C1049" s="11"/>
      <c r="D1049" s="25"/>
      <c r="E1049" s="47"/>
      <c r="F1049" s="27"/>
      <c r="G1049" s="40"/>
      <c r="H1049" s="20"/>
      <c r="I1049" s="18"/>
      <c r="J1049" s="18"/>
      <c r="K1049" s="44"/>
      <c r="L1049" s="11"/>
      <c r="M1049" s="11"/>
      <c r="N1049" s="11"/>
      <c r="O1049" s="11"/>
      <c r="P1049" s="11"/>
      <c r="Q1049" s="72"/>
      <c r="R1049" s="72"/>
      <c r="S1049" s="49"/>
    </row>
    <row r="1050" spans="2:19" s="9" customFormat="1" x14ac:dyDescent="0.2">
      <c r="B1050" s="10"/>
      <c r="C1050" s="11"/>
      <c r="D1050" s="25"/>
      <c r="E1050" s="47"/>
      <c r="F1050" s="27"/>
      <c r="G1050" s="40"/>
      <c r="H1050" s="20"/>
      <c r="I1050" s="18"/>
      <c r="J1050" s="18"/>
      <c r="K1050" s="44"/>
      <c r="L1050" s="11"/>
      <c r="M1050" s="11"/>
      <c r="N1050" s="11"/>
      <c r="O1050" s="11"/>
      <c r="P1050" s="11"/>
      <c r="Q1050" s="72"/>
      <c r="R1050" s="72"/>
      <c r="S1050" s="49"/>
    </row>
    <row r="1051" spans="2:19" s="9" customFormat="1" x14ac:dyDescent="0.2">
      <c r="B1051" s="10"/>
      <c r="C1051" s="11"/>
      <c r="D1051" s="25"/>
      <c r="E1051" s="47"/>
      <c r="F1051" s="27"/>
      <c r="G1051" s="40"/>
      <c r="H1051" s="20"/>
      <c r="I1051" s="18"/>
      <c r="J1051" s="18"/>
      <c r="K1051" s="44"/>
      <c r="L1051" s="11"/>
      <c r="M1051" s="11"/>
      <c r="N1051" s="11"/>
      <c r="O1051" s="11"/>
      <c r="P1051" s="11"/>
      <c r="Q1051" s="72"/>
      <c r="R1051" s="72"/>
      <c r="S1051" s="49"/>
    </row>
    <row r="1052" spans="2:19" s="9" customFormat="1" x14ac:dyDescent="0.2">
      <c r="B1052" s="10"/>
      <c r="C1052" s="11"/>
      <c r="D1052" s="25"/>
      <c r="E1052" s="47"/>
      <c r="F1052" s="27"/>
      <c r="G1052" s="40"/>
      <c r="H1052" s="20"/>
      <c r="I1052" s="18"/>
      <c r="J1052" s="18"/>
      <c r="K1052" s="44"/>
      <c r="L1052" s="11"/>
      <c r="M1052" s="11"/>
      <c r="N1052" s="11"/>
      <c r="O1052" s="11"/>
      <c r="P1052" s="11"/>
      <c r="Q1052" s="72"/>
      <c r="R1052" s="72"/>
      <c r="S1052" s="49"/>
    </row>
    <row r="1053" spans="2:19" s="9" customFormat="1" x14ac:dyDescent="0.2">
      <c r="B1053" s="10"/>
      <c r="C1053" s="11"/>
      <c r="D1053" s="25"/>
      <c r="E1053" s="47"/>
      <c r="F1053" s="27"/>
      <c r="G1053" s="40"/>
      <c r="H1053" s="20"/>
      <c r="I1053" s="18"/>
      <c r="J1053" s="18"/>
      <c r="K1053" s="44"/>
      <c r="L1053" s="11"/>
      <c r="M1053" s="11"/>
      <c r="N1053" s="11"/>
      <c r="O1053" s="11"/>
      <c r="P1053" s="11"/>
      <c r="Q1053" s="72"/>
      <c r="R1053" s="72"/>
      <c r="S1053" s="49"/>
    </row>
    <row r="1054" spans="2:19" s="9" customFormat="1" x14ac:dyDescent="0.2">
      <c r="B1054" s="10"/>
      <c r="C1054" s="11"/>
      <c r="D1054" s="25"/>
      <c r="E1054" s="47"/>
      <c r="F1054" s="27"/>
      <c r="G1054" s="40"/>
      <c r="H1054" s="20"/>
      <c r="I1054" s="18"/>
      <c r="J1054" s="18"/>
      <c r="K1054" s="44"/>
      <c r="L1054" s="11"/>
      <c r="M1054" s="11"/>
      <c r="N1054" s="11"/>
      <c r="O1054" s="11"/>
      <c r="P1054" s="11"/>
      <c r="Q1054" s="72"/>
      <c r="R1054" s="72"/>
      <c r="S1054" s="49"/>
    </row>
    <row r="1055" spans="2:19" s="9" customFormat="1" x14ac:dyDescent="0.2">
      <c r="B1055" s="10"/>
      <c r="C1055" s="11"/>
      <c r="D1055" s="25"/>
      <c r="E1055" s="47"/>
      <c r="F1055" s="27"/>
      <c r="G1055" s="40"/>
      <c r="H1055" s="20"/>
      <c r="I1055" s="18"/>
      <c r="J1055" s="18"/>
      <c r="K1055" s="44"/>
      <c r="L1055" s="11"/>
      <c r="M1055" s="11"/>
      <c r="N1055" s="11"/>
      <c r="O1055" s="11"/>
      <c r="P1055" s="11"/>
      <c r="Q1055" s="72"/>
      <c r="R1055" s="72"/>
      <c r="S1055" s="49"/>
    </row>
    <row r="1056" spans="2:19" s="9" customFormat="1" x14ac:dyDescent="0.2">
      <c r="B1056" s="10"/>
      <c r="C1056" s="11"/>
      <c r="D1056" s="25"/>
      <c r="E1056" s="47"/>
      <c r="F1056" s="27"/>
      <c r="G1056" s="40"/>
      <c r="H1056" s="20"/>
      <c r="I1056" s="18"/>
      <c r="J1056" s="18"/>
      <c r="K1056" s="44"/>
      <c r="L1056" s="11"/>
      <c r="M1056" s="11"/>
      <c r="N1056" s="11"/>
      <c r="O1056" s="11"/>
      <c r="P1056" s="11"/>
      <c r="Q1056" s="72"/>
      <c r="R1056" s="72"/>
      <c r="S1056" s="49"/>
    </row>
    <row r="1057" spans="2:19" s="9" customFormat="1" x14ac:dyDescent="0.2">
      <c r="B1057" s="10"/>
      <c r="C1057" s="11"/>
      <c r="D1057" s="25"/>
      <c r="E1057" s="47"/>
      <c r="F1057" s="27"/>
      <c r="G1057" s="40"/>
      <c r="H1057" s="20"/>
      <c r="I1057" s="18"/>
      <c r="J1057" s="18"/>
      <c r="K1057" s="44"/>
      <c r="L1057" s="11"/>
      <c r="M1057" s="11"/>
      <c r="N1057" s="11"/>
      <c r="O1057" s="11"/>
      <c r="P1057" s="11"/>
      <c r="Q1057" s="72"/>
      <c r="R1057" s="72"/>
      <c r="S1057" s="49"/>
    </row>
    <row r="1058" spans="2:19" s="9" customFormat="1" x14ac:dyDescent="0.2">
      <c r="B1058" s="10"/>
      <c r="C1058" s="11"/>
      <c r="D1058" s="25"/>
      <c r="E1058" s="47"/>
      <c r="F1058" s="27"/>
      <c r="G1058" s="40"/>
      <c r="H1058" s="20"/>
      <c r="I1058" s="18"/>
      <c r="J1058" s="18"/>
      <c r="K1058" s="44"/>
      <c r="L1058" s="11"/>
      <c r="M1058" s="11"/>
      <c r="N1058" s="11"/>
      <c r="O1058" s="11"/>
      <c r="P1058" s="11"/>
      <c r="Q1058" s="72"/>
      <c r="R1058" s="72"/>
      <c r="S1058" s="49"/>
    </row>
    <row r="1059" spans="2:19" s="9" customFormat="1" x14ac:dyDescent="0.2">
      <c r="B1059" s="10"/>
      <c r="C1059" s="11"/>
      <c r="D1059" s="25"/>
      <c r="E1059" s="47"/>
      <c r="F1059" s="27"/>
      <c r="G1059" s="40"/>
      <c r="H1059" s="20"/>
      <c r="I1059" s="18"/>
      <c r="J1059" s="18"/>
      <c r="K1059" s="44"/>
      <c r="L1059" s="11"/>
      <c r="M1059" s="11"/>
      <c r="N1059" s="11"/>
      <c r="O1059" s="11"/>
      <c r="P1059" s="11"/>
      <c r="Q1059" s="72"/>
      <c r="R1059" s="72"/>
      <c r="S1059" s="49"/>
    </row>
    <row r="1060" spans="2:19" s="9" customFormat="1" x14ac:dyDescent="0.2">
      <c r="B1060" s="10"/>
      <c r="C1060" s="11"/>
      <c r="D1060" s="25"/>
      <c r="E1060" s="47"/>
      <c r="F1060" s="27"/>
      <c r="G1060" s="40"/>
      <c r="H1060" s="20"/>
      <c r="I1060" s="18"/>
      <c r="J1060" s="18"/>
      <c r="K1060" s="44"/>
      <c r="L1060" s="11"/>
      <c r="M1060" s="11"/>
      <c r="N1060" s="11"/>
      <c r="O1060" s="11"/>
      <c r="P1060" s="11"/>
      <c r="Q1060" s="72"/>
      <c r="R1060" s="72"/>
      <c r="S1060" s="49"/>
    </row>
    <row r="1061" spans="2:19" s="9" customFormat="1" x14ac:dyDescent="0.2">
      <c r="B1061" s="10"/>
      <c r="C1061" s="11"/>
      <c r="D1061" s="25"/>
      <c r="E1061" s="47"/>
      <c r="F1061" s="27"/>
      <c r="G1061" s="40"/>
      <c r="H1061" s="20"/>
      <c r="I1061" s="18"/>
      <c r="J1061" s="18"/>
      <c r="K1061" s="44"/>
      <c r="L1061" s="11"/>
      <c r="M1061" s="11"/>
      <c r="N1061" s="11"/>
      <c r="O1061" s="11"/>
      <c r="P1061" s="11"/>
      <c r="Q1061" s="72"/>
      <c r="R1061" s="72"/>
      <c r="S1061" s="49"/>
    </row>
    <row r="1062" spans="2:19" s="9" customFormat="1" x14ac:dyDescent="0.2">
      <c r="B1062" s="10"/>
      <c r="C1062" s="11"/>
      <c r="D1062" s="25"/>
      <c r="E1062" s="47"/>
      <c r="F1062" s="27"/>
      <c r="G1062" s="40"/>
      <c r="H1062" s="20"/>
      <c r="I1062" s="18"/>
      <c r="J1062" s="18"/>
      <c r="K1062" s="44"/>
      <c r="L1062" s="11"/>
      <c r="M1062" s="11"/>
      <c r="N1062" s="11"/>
      <c r="O1062" s="11"/>
      <c r="P1062" s="11"/>
      <c r="Q1062" s="72"/>
      <c r="R1062" s="72"/>
      <c r="S1062" s="49"/>
    </row>
    <row r="1063" spans="2:19" s="9" customFormat="1" x14ac:dyDescent="0.2">
      <c r="B1063" s="10"/>
      <c r="C1063" s="11"/>
      <c r="D1063" s="25"/>
      <c r="E1063" s="47"/>
      <c r="F1063" s="27"/>
      <c r="G1063" s="40"/>
      <c r="H1063" s="20"/>
      <c r="I1063" s="18"/>
      <c r="J1063" s="18"/>
      <c r="K1063" s="44"/>
      <c r="L1063" s="11"/>
      <c r="M1063" s="11"/>
      <c r="N1063" s="11"/>
      <c r="O1063" s="11"/>
      <c r="P1063" s="11"/>
      <c r="Q1063" s="72"/>
      <c r="R1063" s="72"/>
      <c r="S1063" s="49"/>
    </row>
    <row r="1064" spans="2:19" s="9" customFormat="1" x14ac:dyDescent="0.2">
      <c r="B1064" s="10"/>
      <c r="C1064" s="11"/>
      <c r="D1064" s="25"/>
      <c r="E1064" s="47"/>
      <c r="F1064" s="27"/>
      <c r="G1064" s="40"/>
      <c r="H1064" s="20"/>
      <c r="I1064" s="18"/>
      <c r="J1064" s="18"/>
      <c r="K1064" s="44"/>
      <c r="L1064" s="11"/>
      <c r="M1064" s="11"/>
      <c r="N1064" s="11"/>
      <c r="O1064" s="11"/>
      <c r="P1064" s="11"/>
      <c r="Q1064" s="72"/>
      <c r="R1064" s="72"/>
      <c r="S1064" s="49"/>
    </row>
    <row r="1065" spans="2:19" s="9" customFormat="1" x14ac:dyDescent="0.2">
      <c r="B1065" s="10"/>
      <c r="C1065" s="11"/>
      <c r="D1065" s="25"/>
      <c r="E1065" s="47"/>
      <c r="F1065" s="27"/>
      <c r="G1065" s="40"/>
      <c r="H1065" s="20"/>
      <c r="I1065" s="18"/>
      <c r="J1065" s="18"/>
      <c r="K1065" s="44"/>
      <c r="L1065" s="11"/>
      <c r="M1065" s="11"/>
      <c r="N1065" s="11"/>
      <c r="O1065" s="11"/>
      <c r="P1065" s="11"/>
      <c r="Q1065" s="72"/>
      <c r="R1065" s="72"/>
      <c r="S1065" s="49"/>
    </row>
    <row r="1066" spans="2:19" s="9" customFormat="1" x14ac:dyDescent="0.2">
      <c r="B1066" s="10"/>
      <c r="C1066" s="11"/>
      <c r="D1066" s="25"/>
      <c r="E1066" s="47"/>
      <c r="F1066" s="27"/>
      <c r="G1066" s="40"/>
      <c r="H1066" s="20"/>
      <c r="I1066" s="18"/>
      <c r="J1066" s="18"/>
      <c r="K1066" s="44"/>
      <c r="L1066" s="11"/>
      <c r="M1066" s="11"/>
      <c r="N1066" s="11"/>
      <c r="O1066" s="11"/>
      <c r="P1066" s="11"/>
      <c r="Q1066" s="72"/>
      <c r="R1066" s="72"/>
      <c r="S1066" s="49"/>
    </row>
    <row r="1067" spans="2:19" s="9" customFormat="1" x14ac:dyDescent="0.2">
      <c r="B1067" s="10"/>
      <c r="C1067" s="11"/>
      <c r="D1067" s="25"/>
      <c r="E1067" s="47"/>
      <c r="F1067" s="27"/>
      <c r="G1067" s="40"/>
      <c r="H1067" s="20"/>
      <c r="I1067" s="18"/>
      <c r="J1067" s="18"/>
      <c r="K1067" s="44"/>
      <c r="L1067" s="11"/>
      <c r="M1067" s="11"/>
      <c r="N1067" s="11"/>
      <c r="O1067" s="11"/>
      <c r="P1067" s="11"/>
      <c r="Q1067" s="72"/>
      <c r="R1067" s="72"/>
      <c r="S1067" s="49"/>
    </row>
    <row r="1068" spans="2:19" s="9" customFormat="1" x14ac:dyDescent="0.2">
      <c r="B1068" s="10"/>
      <c r="C1068" s="11"/>
      <c r="D1068" s="25"/>
      <c r="E1068" s="47"/>
      <c r="F1068" s="27"/>
      <c r="G1068" s="40"/>
      <c r="H1068" s="20"/>
      <c r="I1068" s="18"/>
      <c r="J1068" s="18"/>
      <c r="K1068" s="44"/>
      <c r="L1068" s="11"/>
      <c r="M1068" s="11"/>
      <c r="N1068" s="11"/>
      <c r="O1068" s="11"/>
      <c r="P1068" s="11"/>
      <c r="Q1068" s="72"/>
      <c r="R1068" s="72"/>
      <c r="S1068" s="49"/>
    </row>
    <row r="1069" spans="2:19" s="9" customFormat="1" x14ac:dyDescent="0.2">
      <c r="B1069" s="10"/>
      <c r="C1069" s="11"/>
      <c r="D1069" s="25"/>
      <c r="E1069" s="47"/>
      <c r="F1069" s="27"/>
      <c r="G1069" s="40"/>
      <c r="H1069" s="20"/>
      <c r="I1069" s="18"/>
      <c r="J1069" s="18"/>
      <c r="K1069" s="44"/>
      <c r="L1069" s="11"/>
      <c r="M1069" s="11"/>
      <c r="N1069" s="11"/>
      <c r="O1069" s="11"/>
      <c r="P1069" s="11"/>
      <c r="Q1069" s="72"/>
      <c r="R1069" s="72"/>
      <c r="S1069" s="49"/>
    </row>
    <row r="1070" spans="2:19" s="9" customFormat="1" x14ac:dyDescent="0.2">
      <c r="B1070" s="10"/>
      <c r="C1070" s="11"/>
      <c r="D1070" s="25"/>
      <c r="E1070" s="47"/>
      <c r="F1070" s="27"/>
      <c r="G1070" s="40"/>
      <c r="H1070" s="20"/>
      <c r="I1070" s="18"/>
      <c r="J1070" s="18"/>
      <c r="K1070" s="44"/>
      <c r="L1070" s="11"/>
      <c r="M1070" s="11"/>
      <c r="N1070" s="11"/>
      <c r="O1070" s="11"/>
      <c r="P1070" s="11"/>
      <c r="Q1070" s="72"/>
      <c r="R1070" s="72"/>
      <c r="S1070" s="49"/>
    </row>
    <row r="1071" spans="2:19" s="9" customFormat="1" x14ac:dyDescent="0.2">
      <c r="B1071" s="10"/>
      <c r="C1071" s="11"/>
      <c r="D1071" s="25"/>
      <c r="E1071" s="47"/>
      <c r="F1071" s="27"/>
      <c r="G1071" s="40"/>
      <c r="H1071" s="20"/>
      <c r="I1071" s="18"/>
      <c r="J1071" s="18"/>
      <c r="K1071" s="44"/>
      <c r="L1071" s="11"/>
      <c r="M1071" s="11"/>
      <c r="N1071" s="11"/>
      <c r="O1071" s="11"/>
      <c r="P1071" s="11"/>
      <c r="Q1071" s="72"/>
      <c r="R1071" s="72"/>
      <c r="S1071" s="49"/>
    </row>
    <row r="1072" spans="2:19" s="9" customFormat="1" x14ac:dyDescent="0.2">
      <c r="B1072" s="10"/>
      <c r="C1072" s="11"/>
      <c r="D1072" s="25"/>
      <c r="E1072" s="47"/>
      <c r="F1072" s="27"/>
      <c r="G1072" s="40"/>
      <c r="H1072" s="20"/>
      <c r="I1072" s="18"/>
      <c r="J1072" s="18"/>
      <c r="K1072" s="44"/>
      <c r="L1072" s="11"/>
      <c r="M1072" s="11"/>
      <c r="N1072" s="11"/>
      <c r="O1072" s="11"/>
      <c r="P1072" s="11"/>
      <c r="Q1072" s="72"/>
      <c r="R1072" s="72"/>
      <c r="S1072" s="49"/>
    </row>
    <row r="1073" spans="2:19" s="9" customFormat="1" x14ac:dyDescent="0.2">
      <c r="B1073" s="10"/>
      <c r="C1073" s="11"/>
      <c r="D1073" s="25"/>
      <c r="E1073" s="47"/>
      <c r="F1073" s="27"/>
      <c r="G1073" s="40"/>
      <c r="H1073" s="20"/>
      <c r="I1073" s="18"/>
      <c r="J1073" s="18"/>
      <c r="K1073" s="44"/>
      <c r="L1073" s="11"/>
      <c r="M1073" s="11"/>
      <c r="N1073" s="11"/>
      <c r="O1073" s="11"/>
      <c r="P1073" s="11"/>
      <c r="Q1073" s="72"/>
      <c r="R1073" s="72"/>
      <c r="S1073" s="49"/>
    </row>
    <row r="1074" spans="2:19" s="9" customFormat="1" x14ac:dyDescent="0.2">
      <c r="B1074" s="10"/>
      <c r="C1074" s="11"/>
      <c r="D1074" s="25"/>
      <c r="E1074" s="47"/>
      <c r="F1074" s="27"/>
      <c r="G1074" s="40"/>
      <c r="H1074" s="20"/>
      <c r="I1074" s="18"/>
      <c r="J1074" s="18"/>
      <c r="K1074" s="44"/>
      <c r="L1074" s="11"/>
      <c r="M1074" s="11"/>
      <c r="N1074" s="11"/>
      <c r="O1074" s="11"/>
      <c r="P1074" s="11"/>
      <c r="Q1074" s="72"/>
      <c r="R1074" s="72"/>
      <c r="S1074" s="49"/>
    </row>
    <row r="1075" spans="2:19" s="9" customFormat="1" x14ac:dyDescent="0.2">
      <c r="B1075" s="10"/>
      <c r="C1075" s="11"/>
      <c r="D1075" s="25"/>
      <c r="E1075" s="47"/>
      <c r="F1075" s="27"/>
      <c r="G1075" s="40"/>
      <c r="H1075" s="20"/>
      <c r="I1075" s="18"/>
      <c r="J1075" s="18"/>
      <c r="K1075" s="44"/>
      <c r="L1075" s="11"/>
      <c r="M1075" s="11"/>
      <c r="N1075" s="11"/>
      <c r="O1075" s="11"/>
      <c r="P1075" s="11"/>
      <c r="Q1075" s="72"/>
      <c r="R1075" s="72"/>
      <c r="S1075" s="49"/>
    </row>
    <row r="1076" spans="2:19" s="9" customFormat="1" x14ac:dyDescent="0.2">
      <c r="B1076" s="10"/>
      <c r="C1076" s="11"/>
      <c r="D1076" s="25"/>
      <c r="E1076" s="47"/>
      <c r="F1076" s="27"/>
      <c r="G1076" s="40"/>
      <c r="H1076" s="20"/>
      <c r="I1076" s="18"/>
      <c r="J1076" s="18"/>
      <c r="K1076" s="44"/>
      <c r="L1076" s="11"/>
      <c r="M1076" s="11"/>
      <c r="N1076" s="11"/>
      <c r="O1076" s="11"/>
      <c r="P1076" s="11"/>
      <c r="Q1076" s="72"/>
      <c r="R1076" s="72"/>
      <c r="S1076" s="49"/>
    </row>
    <row r="1077" spans="2:19" s="9" customFormat="1" x14ac:dyDescent="0.2">
      <c r="B1077" s="10"/>
      <c r="C1077" s="11"/>
      <c r="D1077" s="25"/>
      <c r="E1077" s="47"/>
      <c r="F1077" s="27"/>
      <c r="G1077" s="40"/>
      <c r="H1077" s="20"/>
      <c r="I1077" s="18"/>
      <c r="J1077" s="18"/>
      <c r="K1077" s="44"/>
      <c r="L1077" s="11"/>
      <c r="M1077" s="11"/>
      <c r="N1077" s="11"/>
      <c r="O1077" s="11"/>
      <c r="P1077" s="11"/>
      <c r="Q1077" s="72"/>
      <c r="R1077" s="72"/>
      <c r="S1077" s="49"/>
    </row>
    <row r="1078" spans="2:19" s="9" customFormat="1" x14ac:dyDescent="0.2">
      <c r="B1078" s="10"/>
      <c r="C1078" s="11"/>
      <c r="D1078" s="25"/>
      <c r="E1078" s="47"/>
      <c r="F1078" s="27"/>
      <c r="G1078" s="40"/>
      <c r="H1078" s="20"/>
      <c r="I1078" s="18"/>
      <c r="J1078" s="18"/>
      <c r="K1078" s="44"/>
      <c r="L1078" s="11"/>
      <c r="M1078" s="11"/>
      <c r="N1078" s="11"/>
      <c r="O1078" s="11"/>
      <c r="P1078" s="11"/>
      <c r="Q1078" s="72"/>
      <c r="R1078" s="72"/>
      <c r="S1078" s="49"/>
    </row>
    <row r="1079" spans="2:19" s="9" customFormat="1" x14ac:dyDescent="0.2">
      <c r="B1079" s="10"/>
      <c r="C1079" s="11"/>
      <c r="D1079" s="25"/>
      <c r="E1079" s="47"/>
      <c r="F1079" s="27"/>
      <c r="G1079" s="40"/>
      <c r="H1079" s="20"/>
      <c r="I1079" s="18"/>
      <c r="J1079" s="18"/>
      <c r="K1079" s="44"/>
      <c r="L1079" s="11"/>
      <c r="M1079" s="11"/>
      <c r="N1079" s="11"/>
      <c r="O1079" s="11"/>
      <c r="P1079" s="11"/>
      <c r="Q1079" s="72"/>
      <c r="R1079" s="72"/>
      <c r="S1079" s="49"/>
    </row>
    <row r="1080" spans="2:19" s="9" customFormat="1" x14ac:dyDescent="0.2">
      <c r="B1080" s="10"/>
      <c r="C1080" s="11"/>
      <c r="D1080" s="25"/>
      <c r="E1080" s="47"/>
      <c r="F1080" s="27"/>
      <c r="G1080" s="40"/>
      <c r="H1080" s="20"/>
      <c r="I1080" s="18"/>
      <c r="J1080" s="18"/>
      <c r="K1080" s="44"/>
      <c r="L1080" s="11"/>
      <c r="M1080" s="11"/>
      <c r="N1080" s="11"/>
      <c r="O1080" s="11"/>
      <c r="P1080" s="11"/>
      <c r="Q1080" s="72"/>
      <c r="R1080" s="72"/>
      <c r="S1080" s="49"/>
    </row>
    <row r="1081" spans="2:19" s="9" customFormat="1" x14ac:dyDescent="0.2">
      <c r="B1081" s="10"/>
      <c r="C1081" s="11"/>
      <c r="D1081" s="25"/>
      <c r="E1081" s="47"/>
      <c r="F1081" s="27"/>
      <c r="G1081" s="40"/>
      <c r="H1081" s="20"/>
      <c r="I1081" s="18"/>
      <c r="J1081" s="18"/>
      <c r="K1081" s="44"/>
      <c r="L1081" s="11"/>
      <c r="M1081" s="11"/>
      <c r="N1081" s="11"/>
      <c r="O1081" s="11"/>
      <c r="P1081" s="11"/>
      <c r="Q1081" s="72"/>
      <c r="R1081" s="72"/>
      <c r="S1081" s="49"/>
    </row>
    <row r="1082" spans="2:19" s="9" customFormat="1" x14ac:dyDescent="0.2">
      <c r="B1082" s="10"/>
      <c r="C1082" s="11"/>
      <c r="D1082" s="25"/>
      <c r="E1082" s="47"/>
      <c r="F1082" s="27"/>
      <c r="G1082" s="40"/>
      <c r="H1082" s="20"/>
      <c r="I1082" s="18"/>
      <c r="J1082" s="18"/>
      <c r="K1082" s="44"/>
      <c r="L1082" s="11"/>
      <c r="M1082" s="11"/>
      <c r="N1082" s="11"/>
      <c r="O1082" s="11"/>
      <c r="P1082" s="11"/>
      <c r="Q1082" s="72"/>
      <c r="R1082" s="72"/>
      <c r="S1082" s="49"/>
    </row>
    <row r="1083" spans="2:19" s="9" customFormat="1" x14ac:dyDescent="0.2">
      <c r="B1083" s="10"/>
      <c r="C1083" s="11"/>
      <c r="D1083" s="25"/>
      <c r="E1083" s="47"/>
      <c r="F1083" s="27"/>
      <c r="G1083" s="40"/>
      <c r="H1083" s="20"/>
      <c r="I1083" s="18"/>
      <c r="J1083" s="18"/>
      <c r="K1083" s="44"/>
      <c r="L1083" s="11"/>
      <c r="M1083" s="11"/>
      <c r="N1083" s="11"/>
      <c r="O1083" s="11"/>
      <c r="P1083" s="11"/>
      <c r="Q1083" s="72"/>
      <c r="R1083" s="72"/>
      <c r="S1083" s="49"/>
    </row>
    <row r="1084" spans="2:19" s="9" customFormat="1" x14ac:dyDescent="0.2">
      <c r="B1084" s="10"/>
      <c r="C1084" s="11"/>
      <c r="D1084" s="25"/>
      <c r="E1084" s="47"/>
      <c r="F1084" s="27"/>
      <c r="G1084" s="40"/>
      <c r="H1084" s="20"/>
      <c r="I1084" s="18"/>
      <c r="J1084" s="18"/>
      <c r="K1084" s="44"/>
      <c r="L1084" s="11"/>
      <c r="M1084" s="11"/>
      <c r="N1084" s="11"/>
      <c r="O1084" s="11"/>
      <c r="P1084" s="11"/>
      <c r="Q1084" s="72"/>
      <c r="R1084" s="72"/>
      <c r="S1084" s="49"/>
    </row>
    <row r="1085" spans="2:19" s="9" customFormat="1" x14ac:dyDescent="0.2">
      <c r="B1085" s="10"/>
      <c r="C1085" s="11"/>
      <c r="D1085" s="25"/>
      <c r="E1085" s="47"/>
      <c r="F1085" s="27"/>
      <c r="G1085" s="40"/>
      <c r="H1085" s="20"/>
      <c r="I1085" s="18"/>
      <c r="J1085" s="18"/>
      <c r="K1085" s="44"/>
      <c r="L1085" s="11"/>
      <c r="M1085" s="11"/>
      <c r="N1085" s="11"/>
      <c r="O1085" s="11"/>
      <c r="P1085" s="11"/>
      <c r="Q1085" s="72"/>
      <c r="R1085" s="72"/>
      <c r="S1085" s="49"/>
    </row>
    <row r="1086" spans="2:19" s="9" customFormat="1" x14ac:dyDescent="0.2">
      <c r="B1086" s="10"/>
      <c r="C1086" s="11"/>
      <c r="D1086" s="25"/>
      <c r="E1086" s="47"/>
      <c r="F1086" s="27"/>
      <c r="G1086" s="40"/>
      <c r="H1086" s="20"/>
      <c r="I1086" s="18"/>
      <c r="J1086" s="18"/>
      <c r="K1086" s="44"/>
      <c r="L1086" s="11"/>
      <c r="M1086" s="11"/>
      <c r="N1086" s="11"/>
      <c r="O1086" s="11"/>
      <c r="P1086" s="11"/>
      <c r="Q1086" s="72"/>
      <c r="R1086" s="72"/>
      <c r="S1086" s="49"/>
    </row>
    <row r="1087" spans="2:19" s="9" customFormat="1" x14ac:dyDescent="0.2">
      <c r="B1087" s="10"/>
      <c r="C1087" s="11"/>
      <c r="D1087" s="25"/>
      <c r="E1087" s="47"/>
      <c r="F1087" s="27"/>
      <c r="G1087" s="40"/>
      <c r="H1087" s="20"/>
      <c r="I1087" s="18"/>
      <c r="J1087" s="18"/>
      <c r="K1087" s="44"/>
      <c r="L1087" s="11"/>
      <c r="M1087" s="11"/>
      <c r="N1087" s="11"/>
      <c r="O1087" s="11"/>
      <c r="P1087" s="11"/>
      <c r="Q1087" s="72"/>
      <c r="R1087" s="72"/>
      <c r="S1087" s="49"/>
    </row>
    <row r="1088" spans="2:19" s="9" customFormat="1" x14ac:dyDescent="0.2">
      <c r="B1088" s="10"/>
      <c r="C1088" s="11"/>
      <c r="D1088" s="25"/>
      <c r="E1088" s="47"/>
      <c r="F1088" s="27"/>
      <c r="G1088" s="40"/>
      <c r="H1088" s="20"/>
      <c r="I1088" s="18"/>
      <c r="J1088" s="18"/>
      <c r="K1088" s="44"/>
      <c r="L1088" s="11"/>
      <c r="M1088" s="11"/>
      <c r="N1088" s="11"/>
      <c r="O1088" s="11"/>
      <c r="P1088" s="11"/>
      <c r="Q1088" s="72"/>
      <c r="R1088" s="72"/>
      <c r="S1088" s="49"/>
    </row>
    <row r="1089" spans="2:19" s="9" customFormat="1" x14ac:dyDescent="0.2">
      <c r="B1089" s="10"/>
      <c r="C1089" s="11"/>
      <c r="D1089" s="25"/>
      <c r="E1089" s="47"/>
      <c r="F1089" s="27"/>
      <c r="G1089" s="40"/>
      <c r="H1089" s="20"/>
      <c r="I1089" s="18"/>
      <c r="J1089" s="18"/>
      <c r="K1089" s="44"/>
      <c r="L1089" s="11"/>
      <c r="M1089" s="11"/>
      <c r="N1089" s="11"/>
      <c r="O1089" s="11"/>
      <c r="P1089" s="11"/>
      <c r="Q1089" s="72"/>
      <c r="R1089" s="72"/>
      <c r="S1089" s="49"/>
    </row>
    <row r="1090" spans="2:19" s="9" customFormat="1" x14ac:dyDescent="0.2">
      <c r="B1090" s="10"/>
      <c r="C1090" s="11"/>
      <c r="D1090" s="25"/>
      <c r="E1090" s="47"/>
      <c r="F1090" s="27"/>
      <c r="G1090" s="40"/>
      <c r="H1090" s="20"/>
      <c r="I1090" s="18"/>
      <c r="J1090" s="18"/>
      <c r="K1090" s="44"/>
      <c r="L1090" s="11"/>
      <c r="M1090" s="11"/>
      <c r="N1090" s="11"/>
      <c r="O1090" s="11"/>
      <c r="P1090" s="11"/>
      <c r="Q1090" s="72"/>
      <c r="R1090" s="72"/>
      <c r="S1090" s="49"/>
    </row>
    <row r="1091" spans="2:19" s="9" customFormat="1" x14ac:dyDescent="0.2">
      <c r="B1091" s="10"/>
      <c r="C1091" s="11"/>
      <c r="D1091" s="25"/>
      <c r="E1091" s="47"/>
      <c r="F1091" s="27"/>
      <c r="G1091" s="40"/>
      <c r="H1091" s="20"/>
      <c r="I1091" s="18"/>
      <c r="J1091" s="18"/>
      <c r="K1091" s="44"/>
      <c r="L1091" s="11"/>
      <c r="M1091" s="11"/>
      <c r="N1091" s="11"/>
      <c r="O1091" s="11"/>
      <c r="P1091" s="11"/>
      <c r="Q1091" s="72"/>
      <c r="R1091" s="72"/>
      <c r="S1091" s="49"/>
    </row>
    <row r="1092" spans="2:19" s="9" customFormat="1" x14ac:dyDescent="0.2">
      <c r="B1092" s="10"/>
      <c r="C1092" s="11"/>
      <c r="D1092" s="25"/>
      <c r="E1092" s="47"/>
      <c r="F1092" s="27"/>
      <c r="G1092" s="40"/>
      <c r="H1092" s="20"/>
      <c r="I1092" s="18"/>
      <c r="J1092" s="18"/>
      <c r="K1092" s="44"/>
      <c r="L1092" s="11"/>
      <c r="M1092" s="11"/>
      <c r="N1092" s="11"/>
      <c r="O1092" s="11"/>
      <c r="P1092" s="11"/>
      <c r="Q1092" s="72"/>
      <c r="R1092" s="72"/>
      <c r="S1092" s="49"/>
    </row>
    <row r="1093" spans="2:19" s="9" customFormat="1" x14ac:dyDescent="0.2">
      <c r="B1093" s="10"/>
      <c r="C1093" s="11"/>
      <c r="D1093" s="25"/>
      <c r="E1093" s="47"/>
      <c r="F1093" s="27"/>
      <c r="G1093" s="40"/>
      <c r="H1093" s="20"/>
      <c r="I1093" s="18"/>
      <c r="J1093" s="18"/>
      <c r="K1093" s="44"/>
      <c r="L1093" s="11"/>
      <c r="M1093" s="11"/>
      <c r="N1093" s="11"/>
      <c r="O1093" s="11"/>
      <c r="P1093" s="11"/>
      <c r="Q1093" s="72"/>
      <c r="R1093" s="72"/>
      <c r="S1093" s="49"/>
    </row>
    <row r="1094" spans="2:19" s="9" customFormat="1" x14ac:dyDescent="0.2">
      <c r="B1094" s="10"/>
      <c r="C1094" s="11"/>
      <c r="D1094" s="25"/>
      <c r="E1094" s="47"/>
      <c r="F1094" s="27"/>
      <c r="G1094" s="40"/>
      <c r="H1094" s="20"/>
      <c r="I1094" s="18"/>
      <c r="J1094" s="18"/>
      <c r="K1094" s="44"/>
      <c r="L1094" s="11"/>
      <c r="M1094" s="11"/>
      <c r="N1094" s="11"/>
      <c r="O1094" s="11"/>
      <c r="P1094" s="11"/>
      <c r="Q1094" s="72"/>
      <c r="R1094" s="72"/>
      <c r="S1094" s="49"/>
    </row>
    <row r="1095" spans="2:19" s="9" customFormat="1" x14ac:dyDescent="0.2">
      <c r="B1095" s="10"/>
      <c r="C1095" s="11"/>
      <c r="D1095" s="25"/>
      <c r="E1095" s="47"/>
      <c r="F1095" s="27"/>
      <c r="G1095" s="40"/>
      <c r="H1095" s="20"/>
      <c r="I1095" s="18"/>
      <c r="J1095" s="18"/>
      <c r="K1095" s="44"/>
      <c r="L1095" s="11"/>
      <c r="M1095" s="11"/>
      <c r="N1095" s="11"/>
      <c r="O1095" s="11"/>
      <c r="P1095" s="11"/>
      <c r="Q1095" s="72"/>
      <c r="R1095" s="72"/>
      <c r="S1095" s="49"/>
    </row>
    <row r="1096" spans="2:19" s="9" customFormat="1" x14ac:dyDescent="0.2">
      <c r="B1096" s="10"/>
      <c r="C1096" s="11"/>
      <c r="D1096" s="25"/>
      <c r="E1096" s="47"/>
      <c r="F1096" s="27"/>
      <c r="G1096" s="40"/>
      <c r="H1096" s="20"/>
      <c r="I1096" s="18"/>
      <c r="J1096" s="18"/>
      <c r="K1096" s="44"/>
      <c r="L1096" s="11"/>
      <c r="M1096" s="11"/>
      <c r="N1096" s="11"/>
      <c r="O1096" s="11"/>
      <c r="P1096" s="11"/>
      <c r="Q1096" s="72"/>
      <c r="R1096" s="72"/>
      <c r="S1096" s="49"/>
    </row>
    <row r="1097" spans="2:19" s="9" customFormat="1" x14ac:dyDescent="0.2">
      <c r="B1097" s="10"/>
      <c r="C1097" s="11"/>
      <c r="D1097" s="25"/>
      <c r="E1097" s="47"/>
      <c r="F1097" s="27"/>
      <c r="G1097" s="40"/>
      <c r="H1097" s="20"/>
      <c r="I1097" s="18"/>
      <c r="J1097" s="18"/>
      <c r="K1097" s="44"/>
      <c r="L1097" s="11"/>
      <c r="M1097" s="11"/>
      <c r="N1097" s="11"/>
      <c r="O1097" s="11"/>
      <c r="P1097" s="11"/>
      <c r="Q1097" s="72"/>
      <c r="R1097" s="72"/>
      <c r="S1097" s="49"/>
    </row>
    <row r="1098" spans="2:19" s="9" customFormat="1" x14ac:dyDescent="0.2">
      <c r="B1098" s="10"/>
      <c r="C1098" s="11"/>
      <c r="D1098" s="25"/>
      <c r="E1098" s="47"/>
      <c r="F1098" s="27"/>
      <c r="G1098" s="40"/>
      <c r="H1098" s="20"/>
      <c r="I1098" s="18"/>
      <c r="J1098" s="18"/>
      <c r="K1098" s="44"/>
      <c r="L1098" s="11"/>
      <c r="M1098" s="11"/>
      <c r="N1098" s="11"/>
      <c r="O1098" s="11"/>
      <c r="P1098" s="11"/>
      <c r="Q1098" s="72"/>
      <c r="R1098" s="72"/>
      <c r="S1098" s="49"/>
    </row>
    <row r="1099" spans="2:19" s="9" customFormat="1" x14ac:dyDescent="0.2">
      <c r="B1099" s="10"/>
      <c r="C1099" s="11"/>
      <c r="D1099" s="25"/>
      <c r="E1099" s="47"/>
      <c r="F1099" s="27"/>
      <c r="G1099" s="40"/>
      <c r="H1099" s="20"/>
      <c r="I1099" s="18"/>
      <c r="J1099" s="18"/>
      <c r="K1099" s="44"/>
      <c r="L1099" s="11"/>
      <c r="M1099" s="11"/>
      <c r="N1099" s="11"/>
      <c r="O1099" s="11"/>
      <c r="P1099" s="11"/>
      <c r="Q1099" s="72"/>
      <c r="R1099" s="72"/>
      <c r="S1099" s="49"/>
    </row>
    <row r="1100" spans="2:19" s="9" customFormat="1" x14ac:dyDescent="0.2">
      <c r="B1100" s="10"/>
      <c r="C1100" s="11"/>
      <c r="D1100" s="25"/>
      <c r="E1100" s="47"/>
      <c r="F1100" s="27"/>
      <c r="G1100" s="40"/>
      <c r="H1100" s="20"/>
      <c r="I1100" s="18"/>
      <c r="J1100" s="18"/>
      <c r="K1100" s="44"/>
      <c r="L1100" s="11"/>
      <c r="M1100" s="11"/>
      <c r="N1100" s="11"/>
      <c r="O1100" s="11"/>
      <c r="P1100" s="11"/>
      <c r="Q1100" s="72"/>
      <c r="R1100" s="72"/>
      <c r="S1100" s="49"/>
    </row>
    <row r="1101" spans="2:19" s="9" customFormat="1" x14ac:dyDescent="0.2">
      <c r="B1101" s="10"/>
      <c r="C1101" s="11"/>
      <c r="D1101" s="25"/>
      <c r="E1101" s="47"/>
      <c r="F1101" s="27"/>
      <c r="G1101" s="40"/>
      <c r="H1101" s="20"/>
      <c r="I1101" s="18"/>
      <c r="J1101" s="18"/>
      <c r="K1101" s="44"/>
      <c r="L1101" s="11"/>
      <c r="M1101" s="11"/>
      <c r="N1101" s="11"/>
      <c r="O1101" s="11"/>
      <c r="P1101" s="11"/>
      <c r="Q1101" s="72"/>
      <c r="R1101" s="72"/>
      <c r="S1101" s="49"/>
    </row>
    <row r="1102" spans="2:19" s="9" customFormat="1" x14ac:dyDescent="0.2">
      <c r="B1102" s="10"/>
      <c r="C1102" s="11"/>
      <c r="D1102" s="25"/>
      <c r="E1102" s="47"/>
      <c r="F1102" s="27"/>
      <c r="G1102" s="40"/>
      <c r="H1102" s="20"/>
      <c r="I1102" s="18"/>
      <c r="J1102" s="18"/>
      <c r="K1102" s="44"/>
      <c r="L1102" s="11"/>
      <c r="M1102" s="11"/>
      <c r="N1102" s="11"/>
      <c r="O1102" s="11"/>
      <c r="P1102" s="11"/>
      <c r="Q1102" s="72"/>
      <c r="R1102" s="72"/>
      <c r="S1102" s="49"/>
    </row>
    <row r="1103" spans="2:19" s="9" customFormat="1" x14ac:dyDescent="0.2">
      <c r="B1103" s="10"/>
      <c r="C1103" s="11"/>
      <c r="D1103" s="25"/>
      <c r="E1103" s="47"/>
      <c r="F1103" s="27"/>
      <c r="G1103" s="40"/>
      <c r="H1103" s="20"/>
      <c r="I1103" s="18"/>
      <c r="J1103" s="18"/>
      <c r="K1103" s="44"/>
      <c r="L1103" s="11"/>
      <c r="M1103" s="11"/>
      <c r="N1103" s="11"/>
      <c r="O1103" s="11"/>
      <c r="P1103" s="11"/>
      <c r="Q1103" s="72"/>
      <c r="R1103" s="72"/>
      <c r="S1103" s="49"/>
    </row>
    <row r="1104" spans="2:19" s="9" customFormat="1" x14ac:dyDescent="0.2">
      <c r="B1104" s="10"/>
      <c r="C1104" s="11"/>
      <c r="D1104" s="25"/>
      <c r="E1104" s="47"/>
      <c r="F1104" s="27"/>
      <c r="G1104" s="40"/>
      <c r="H1104" s="20"/>
      <c r="I1104" s="18"/>
      <c r="J1104" s="18"/>
      <c r="K1104" s="44"/>
      <c r="L1104" s="11"/>
      <c r="M1104" s="11"/>
      <c r="N1104" s="11"/>
      <c r="O1104" s="11"/>
      <c r="P1104" s="11"/>
      <c r="Q1104" s="72"/>
      <c r="R1104" s="72"/>
      <c r="S1104" s="49"/>
    </row>
    <row r="1105" spans="2:19" s="9" customFormat="1" x14ac:dyDescent="0.2">
      <c r="B1105" s="10"/>
      <c r="C1105" s="11"/>
      <c r="D1105" s="25"/>
      <c r="E1105" s="47"/>
      <c r="F1105" s="27"/>
      <c r="G1105" s="40"/>
      <c r="H1105" s="20"/>
      <c r="I1105" s="18"/>
      <c r="J1105" s="18"/>
      <c r="K1105" s="44"/>
      <c r="L1105" s="11"/>
      <c r="M1105" s="11"/>
      <c r="N1105" s="11"/>
      <c r="O1105" s="11"/>
      <c r="P1105" s="11"/>
      <c r="Q1105" s="72"/>
      <c r="R1105" s="72"/>
      <c r="S1105" s="49"/>
    </row>
    <row r="1106" spans="2:19" s="9" customFormat="1" x14ac:dyDescent="0.2">
      <c r="B1106" s="10"/>
      <c r="C1106" s="11"/>
      <c r="D1106" s="25"/>
      <c r="E1106" s="47"/>
      <c r="F1106" s="27"/>
      <c r="G1106" s="40"/>
      <c r="H1106" s="20"/>
      <c r="I1106" s="18"/>
      <c r="J1106" s="18"/>
      <c r="K1106" s="44"/>
      <c r="L1106" s="11"/>
      <c r="M1106" s="11"/>
      <c r="N1106" s="11"/>
      <c r="O1106" s="11"/>
      <c r="P1106" s="11"/>
      <c r="Q1106" s="72"/>
      <c r="R1106" s="72"/>
      <c r="S1106" s="49"/>
    </row>
    <row r="1107" spans="2:19" s="9" customFormat="1" x14ac:dyDescent="0.2">
      <c r="B1107" s="10"/>
      <c r="C1107" s="11"/>
      <c r="D1107" s="25"/>
      <c r="E1107" s="47"/>
      <c r="F1107" s="27"/>
      <c r="G1107" s="40"/>
      <c r="H1107" s="20"/>
      <c r="I1107" s="18"/>
      <c r="J1107" s="18"/>
      <c r="K1107" s="44"/>
      <c r="L1107" s="11"/>
      <c r="M1107" s="11"/>
      <c r="N1107" s="11"/>
      <c r="O1107" s="11"/>
      <c r="P1107" s="11"/>
      <c r="Q1107" s="72"/>
      <c r="R1107" s="72"/>
      <c r="S1107" s="49"/>
    </row>
    <row r="1108" spans="2:19" s="9" customFormat="1" x14ac:dyDescent="0.2">
      <c r="B1108" s="10"/>
      <c r="C1108" s="11"/>
      <c r="D1108" s="25"/>
      <c r="E1108" s="47"/>
      <c r="F1108" s="27"/>
      <c r="G1108" s="40"/>
      <c r="H1108" s="20"/>
      <c r="I1108" s="18"/>
      <c r="J1108" s="18"/>
      <c r="K1108" s="44"/>
      <c r="L1108" s="11"/>
      <c r="M1108" s="11"/>
      <c r="N1108" s="11"/>
      <c r="O1108" s="11"/>
      <c r="P1108" s="11"/>
      <c r="Q1108" s="72"/>
      <c r="R1108" s="72"/>
      <c r="S1108" s="49"/>
    </row>
    <row r="1109" spans="2:19" s="9" customFormat="1" x14ac:dyDescent="0.2">
      <c r="B1109" s="10"/>
      <c r="C1109" s="11"/>
      <c r="D1109" s="25"/>
      <c r="E1109" s="47"/>
      <c r="F1109" s="27"/>
      <c r="G1109" s="40"/>
      <c r="H1109" s="20"/>
      <c r="I1109" s="18"/>
      <c r="J1109" s="18"/>
      <c r="K1109" s="44"/>
      <c r="L1109" s="11"/>
      <c r="M1109" s="11"/>
      <c r="N1109" s="11"/>
      <c r="O1109" s="11"/>
      <c r="P1109" s="11"/>
      <c r="Q1109" s="72"/>
      <c r="R1109" s="72"/>
      <c r="S1109" s="49"/>
    </row>
    <row r="1110" spans="2:19" s="9" customFormat="1" x14ac:dyDescent="0.2">
      <c r="B1110" s="10"/>
      <c r="C1110" s="11"/>
      <c r="D1110" s="25"/>
      <c r="E1110" s="47"/>
      <c r="F1110" s="27"/>
      <c r="G1110" s="40"/>
      <c r="H1110" s="20"/>
      <c r="I1110" s="18"/>
      <c r="J1110" s="18"/>
      <c r="K1110" s="44"/>
      <c r="L1110" s="11"/>
      <c r="M1110" s="11"/>
      <c r="N1110" s="11"/>
      <c r="O1110" s="11"/>
      <c r="P1110" s="11"/>
      <c r="Q1110" s="72"/>
      <c r="R1110" s="72"/>
      <c r="S1110" s="49"/>
    </row>
    <row r="1111" spans="2:19" s="9" customFormat="1" x14ac:dyDescent="0.2">
      <c r="B1111" s="10"/>
      <c r="C1111" s="11"/>
      <c r="D1111" s="25"/>
      <c r="E1111" s="47"/>
      <c r="F1111" s="27"/>
      <c r="G1111" s="40"/>
      <c r="H1111" s="20"/>
      <c r="I1111" s="18"/>
      <c r="J1111" s="18"/>
      <c r="K1111" s="44"/>
      <c r="L1111" s="11"/>
      <c r="M1111" s="11"/>
      <c r="N1111" s="11"/>
      <c r="O1111" s="11"/>
      <c r="P1111" s="11"/>
      <c r="Q1111" s="72"/>
      <c r="R1111" s="72"/>
      <c r="S1111" s="49"/>
    </row>
    <row r="1112" spans="2:19" s="9" customFormat="1" x14ac:dyDescent="0.2">
      <c r="B1112" s="10"/>
      <c r="C1112" s="11"/>
      <c r="D1112" s="25"/>
      <c r="E1112" s="47"/>
      <c r="F1112" s="27"/>
      <c r="G1112" s="40"/>
      <c r="H1112" s="20"/>
      <c r="I1112" s="18"/>
      <c r="J1112" s="18"/>
      <c r="K1112" s="44"/>
      <c r="L1112" s="11"/>
      <c r="M1112" s="11"/>
      <c r="N1112" s="11"/>
      <c r="O1112" s="11"/>
      <c r="P1112" s="11"/>
      <c r="Q1112" s="72"/>
      <c r="R1112" s="72"/>
      <c r="S1112" s="49"/>
    </row>
    <row r="1113" spans="2:19" s="9" customFormat="1" x14ac:dyDescent="0.2">
      <c r="B1113" s="10"/>
      <c r="C1113" s="11"/>
      <c r="D1113" s="25"/>
      <c r="E1113" s="47"/>
      <c r="F1113" s="27"/>
      <c r="G1113" s="40"/>
      <c r="H1113" s="20"/>
      <c r="I1113" s="18"/>
      <c r="J1113" s="18"/>
      <c r="K1113" s="44"/>
      <c r="L1113" s="11"/>
      <c r="M1113" s="11"/>
      <c r="N1113" s="11"/>
      <c r="O1113" s="11"/>
      <c r="P1113" s="11"/>
      <c r="Q1113" s="72"/>
      <c r="R1113" s="72"/>
      <c r="S1113" s="49"/>
    </row>
    <row r="1114" spans="2:19" s="9" customFormat="1" x14ac:dyDescent="0.2">
      <c r="B1114" s="10"/>
      <c r="C1114" s="11"/>
      <c r="D1114" s="25"/>
      <c r="E1114" s="47"/>
      <c r="F1114" s="27"/>
      <c r="G1114" s="40"/>
      <c r="H1114" s="20"/>
      <c r="I1114" s="18"/>
      <c r="J1114" s="18"/>
      <c r="K1114" s="44"/>
      <c r="L1114" s="11"/>
      <c r="M1114" s="11"/>
      <c r="N1114" s="11"/>
      <c r="O1114" s="11"/>
      <c r="P1114" s="11"/>
      <c r="Q1114" s="72"/>
      <c r="R1114" s="72"/>
      <c r="S1114" s="49"/>
    </row>
    <row r="1115" spans="2:19" s="9" customFormat="1" x14ac:dyDescent="0.2">
      <c r="B1115" s="10"/>
      <c r="C1115" s="11"/>
      <c r="D1115" s="25"/>
      <c r="E1115" s="47"/>
      <c r="F1115" s="27"/>
      <c r="G1115" s="40"/>
      <c r="H1115" s="20"/>
      <c r="I1115" s="18"/>
      <c r="J1115" s="18"/>
      <c r="K1115" s="44"/>
      <c r="L1115" s="11"/>
      <c r="M1115" s="11"/>
      <c r="N1115" s="11"/>
      <c r="O1115" s="11"/>
      <c r="P1115" s="11"/>
      <c r="Q1115" s="72"/>
      <c r="R1115" s="72"/>
      <c r="S1115" s="49"/>
    </row>
    <row r="1116" spans="2:19" s="9" customFormat="1" x14ac:dyDescent="0.2">
      <c r="B1116" s="10"/>
      <c r="C1116" s="11"/>
      <c r="D1116" s="25"/>
      <c r="E1116" s="47"/>
      <c r="F1116" s="27"/>
      <c r="G1116" s="40"/>
      <c r="H1116" s="20"/>
      <c r="I1116" s="18"/>
      <c r="J1116" s="18"/>
      <c r="K1116" s="44"/>
      <c r="L1116" s="11"/>
      <c r="M1116" s="11"/>
      <c r="N1116" s="11"/>
      <c r="O1116" s="11"/>
      <c r="P1116" s="11"/>
      <c r="Q1116" s="72"/>
      <c r="R1116" s="72"/>
      <c r="S1116" s="49"/>
    </row>
    <row r="1117" spans="2:19" s="9" customFormat="1" x14ac:dyDescent="0.2">
      <c r="B1117" s="10"/>
      <c r="C1117" s="11"/>
      <c r="D1117" s="25"/>
      <c r="E1117" s="47"/>
      <c r="F1117" s="27"/>
      <c r="G1117" s="40"/>
      <c r="H1117" s="20"/>
      <c r="I1117" s="18"/>
      <c r="J1117" s="18"/>
      <c r="K1117" s="44"/>
      <c r="L1117" s="11"/>
      <c r="M1117" s="11"/>
      <c r="N1117" s="11"/>
      <c r="O1117" s="11"/>
      <c r="P1117" s="11"/>
      <c r="Q1117" s="72"/>
      <c r="R1117" s="72"/>
      <c r="S1117" s="49"/>
    </row>
    <row r="1118" spans="2:19" s="9" customFormat="1" x14ac:dyDescent="0.2">
      <c r="B1118" s="10"/>
      <c r="C1118" s="11"/>
      <c r="D1118" s="25"/>
      <c r="E1118" s="47"/>
      <c r="F1118" s="27"/>
      <c r="G1118" s="40"/>
      <c r="H1118" s="20"/>
      <c r="I1118" s="18"/>
      <c r="J1118" s="18"/>
      <c r="K1118" s="44"/>
      <c r="L1118" s="11"/>
      <c r="M1118" s="11"/>
      <c r="N1118" s="11"/>
      <c r="O1118" s="11"/>
      <c r="P1118" s="11"/>
      <c r="Q1118" s="72"/>
      <c r="R1118" s="72"/>
      <c r="S1118" s="49"/>
    </row>
    <row r="1119" spans="2:19" s="9" customFormat="1" x14ac:dyDescent="0.2">
      <c r="B1119" s="10"/>
      <c r="C1119" s="11"/>
      <c r="D1119" s="25"/>
      <c r="E1119" s="47"/>
      <c r="F1119" s="27"/>
      <c r="G1119" s="40"/>
      <c r="H1119" s="20"/>
      <c r="I1119" s="18"/>
      <c r="J1119" s="18"/>
      <c r="K1119" s="44"/>
      <c r="L1119" s="11"/>
      <c r="M1119" s="11"/>
      <c r="N1119" s="11"/>
      <c r="O1119" s="11"/>
      <c r="P1119" s="11"/>
      <c r="Q1119" s="72"/>
      <c r="R1119" s="72"/>
      <c r="S1119" s="49"/>
    </row>
    <row r="1120" spans="2:19" s="9" customFormat="1" x14ac:dyDescent="0.2">
      <c r="B1120" s="10"/>
      <c r="C1120" s="11"/>
      <c r="D1120" s="25"/>
      <c r="E1120" s="47"/>
      <c r="F1120" s="27"/>
      <c r="G1120" s="40"/>
      <c r="H1120" s="20"/>
      <c r="I1120" s="18"/>
      <c r="J1120" s="18"/>
      <c r="K1120" s="44"/>
      <c r="L1120" s="11"/>
      <c r="M1120" s="11"/>
      <c r="N1120" s="11"/>
      <c r="O1120" s="11"/>
      <c r="P1120" s="11"/>
      <c r="Q1120" s="72"/>
      <c r="R1120" s="72"/>
      <c r="S1120" s="49"/>
    </row>
    <row r="1121" spans="2:19" s="9" customFormat="1" x14ac:dyDescent="0.2">
      <c r="B1121" s="10"/>
      <c r="C1121" s="11"/>
      <c r="D1121" s="25"/>
      <c r="E1121" s="47"/>
      <c r="F1121" s="27"/>
      <c r="G1121" s="40"/>
      <c r="H1121" s="20"/>
      <c r="I1121" s="18"/>
      <c r="J1121" s="18"/>
      <c r="K1121" s="44"/>
      <c r="L1121" s="11"/>
      <c r="M1121" s="11"/>
      <c r="N1121" s="11"/>
      <c r="O1121" s="11"/>
      <c r="P1121" s="11"/>
      <c r="Q1121" s="72"/>
      <c r="R1121" s="72"/>
      <c r="S1121" s="49"/>
    </row>
    <row r="1122" spans="2:19" s="9" customFormat="1" x14ac:dyDescent="0.2">
      <c r="B1122" s="10"/>
      <c r="C1122" s="11"/>
      <c r="D1122" s="25"/>
      <c r="E1122" s="47"/>
      <c r="F1122" s="27"/>
      <c r="G1122" s="40"/>
      <c r="H1122" s="20"/>
      <c r="I1122" s="18"/>
      <c r="J1122" s="18"/>
      <c r="K1122" s="44"/>
      <c r="L1122" s="11"/>
      <c r="M1122" s="11"/>
      <c r="N1122" s="11"/>
      <c r="O1122" s="11"/>
      <c r="P1122" s="11"/>
      <c r="Q1122" s="72"/>
      <c r="R1122" s="72"/>
      <c r="S1122" s="49"/>
    </row>
    <row r="1123" spans="2:19" s="9" customFormat="1" x14ac:dyDescent="0.2">
      <c r="B1123" s="10"/>
      <c r="C1123" s="11"/>
      <c r="D1123" s="25"/>
      <c r="E1123" s="47"/>
      <c r="F1123" s="27"/>
      <c r="G1123" s="40"/>
      <c r="H1123" s="20"/>
      <c r="I1123" s="18"/>
      <c r="J1123" s="18"/>
      <c r="K1123" s="44"/>
      <c r="L1123" s="11"/>
      <c r="M1123" s="11"/>
      <c r="N1123" s="11"/>
      <c r="O1123" s="11"/>
      <c r="P1123" s="11"/>
      <c r="Q1123" s="72"/>
      <c r="R1123" s="72"/>
      <c r="S1123" s="49"/>
    </row>
    <row r="1124" spans="2:19" s="9" customFormat="1" x14ac:dyDescent="0.2">
      <c r="B1124" s="10"/>
      <c r="C1124" s="11"/>
      <c r="D1124" s="25"/>
      <c r="E1124" s="47"/>
      <c r="F1124" s="27"/>
      <c r="G1124" s="40"/>
      <c r="H1124" s="20"/>
      <c r="I1124" s="18"/>
      <c r="J1124" s="18"/>
      <c r="K1124" s="44"/>
      <c r="L1124" s="11"/>
      <c r="M1124" s="11"/>
      <c r="N1124" s="11"/>
      <c r="O1124" s="11"/>
      <c r="P1124" s="11"/>
      <c r="Q1124" s="72"/>
      <c r="R1124" s="72"/>
      <c r="S1124" s="49"/>
    </row>
    <row r="1125" spans="2:19" s="9" customFormat="1" x14ac:dyDescent="0.2">
      <c r="B1125" s="10"/>
      <c r="C1125" s="11"/>
      <c r="D1125" s="25"/>
      <c r="E1125" s="47"/>
      <c r="F1125" s="27"/>
      <c r="G1125" s="40"/>
      <c r="H1125" s="20"/>
      <c r="I1125" s="18"/>
      <c r="J1125" s="18"/>
      <c r="K1125" s="44"/>
      <c r="L1125" s="11"/>
      <c r="M1125" s="11"/>
      <c r="N1125" s="11"/>
      <c r="O1125" s="11"/>
      <c r="P1125" s="11"/>
      <c r="Q1125" s="72"/>
      <c r="R1125" s="72"/>
      <c r="S1125" s="49"/>
    </row>
    <row r="1126" spans="2:19" s="9" customFormat="1" x14ac:dyDescent="0.2">
      <c r="B1126" s="10"/>
      <c r="C1126" s="11"/>
      <c r="D1126" s="25"/>
      <c r="E1126" s="47"/>
      <c r="F1126" s="27"/>
      <c r="G1126" s="40"/>
      <c r="H1126" s="20"/>
      <c r="I1126" s="18"/>
      <c r="J1126" s="18"/>
      <c r="K1126" s="44"/>
      <c r="L1126" s="11"/>
      <c r="M1126" s="11"/>
      <c r="N1126" s="11"/>
      <c r="O1126" s="11"/>
      <c r="P1126" s="11"/>
      <c r="Q1126" s="72"/>
      <c r="R1126" s="72"/>
      <c r="S1126" s="49"/>
    </row>
    <row r="1127" spans="2:19" s="9" customFormat="1" x14ac:dyDescent="0.2">
      <c r="B1127" s="10"/>
      <c r="C1127" s="11"/>
      <c r="D1127" s="25"/>
      <c r="E1127" s="47"/>
      <c r="F1127" s="27"/>
      <c r="G1127" s="40"/>
      <c r="H1127" s="20"/>
      <c r="I1127" s="18"/>
      <c r="J1127" s="18"/>
      <c r="K1127" s="44"/>
      <c r="L1127" s="11"/>
      <c r="M1127" s="11"/>
      <c r="N1127" s="11"/>
      <c r="O1127" s="11"/>
      <c r="P1127" s="11"/>
      <c r="Q1127" s="72"/>
      <c r="R1127" s="72"/>
      <c r="S1127" s="49"/>
    </row>
    <row r="1128" spans="2:19" s="9" customFormat="1" x14ac:dyDescent="0.2">
      <c r="B1128" s="10"/>
      <c r="C1128" s="11"/>
      <c r="D1128" s="25"/>
      <c r="E1128" s="47"/>
      <c r="F1128" s="27"/>
      <c r="G1128" s="40"/>
      <c r="H1128" s="20"/>
      <c r="I1128" s="18"/>
      <c r="J1128" s="18"/>
      <c r="K1128" s="44"/>
      <c r="L1128" s="11"/>
      <c r="M1128" s="11"/>
      <c r="N1128" s="11"/>
      <c r="O1128" s="11"/>
      <c r="P1128" s="11"/>
      <c r="Q1128" s="72"/>
      <c r="R1128" s="72"/>
      <c r="S1128" s="49"/>
    </row>
    <row r="1129" spans="2:19" s="9" customFormat="1" x14ac:dyDescent="0.2">
      <c r="B1129" s="10"/>
      <c r="C1129" s="11"/>
      <c r="D1129" s="25"/>
      <c r="E1129" s="47"/>
      <c r="F1129" s="27"/>
      <c r="G1129" s="40"/>
      <c r="H1129" s="20"/>
      <c r="I1129" s="18"/>
      <c r="J1129" s="18"/>
      <c r="K1129" s="44"/>
      <c r="L1129" s="11"/>
      <c r="M1129" s="11"/>
      <c r="N1129" s="11"/>
      <c r="O1129" s="11"/>
      <c r="P1129" s="11"/>
      <c r="Q1129" s="72"/>
      <c r="R1129" s="72"/>
      <c r="S1129" s="49"/>
    </row>
    <row r="1130" spans="2:19" s="9" customFormat="1" x14ac:dyDescent="0.2">
      <c r="B1130" s="10"/>
      <c r="C1130" s="11"/>
      <c r="D1130" s="25"/>
      <c r="E1130" s="47"/>
      <c r="F1130" s="27"/>
      <c r="G1130" s="40"/>
      <c r="H1130" s="20"/>
      <c r="I1130" s="18"/>
      <c r="J1130" s="18"/>
      <c r="K1130" s="44"/>
      <c r="L1130" s="11"/>
      <c r="M1130" s="11"/>
      <c r="N1130" s="11"/>
      <c r="O1130" s="11"/>
      <c r="P1130" s="11"/>
      <c r="Q1130" s="72"/>
      <c r="R1130" s="72"/>
      <c r="S1130" s="49"/>
    </row>
    <row r="1131" spans="2:19" s="9" customFormat="1" x14ac:dyDescent="0.2">
      <c r="B1131" s="10"/>
      <c r="C1131" s="11"/>
      <c r="D1131" s="25"/>
      <c r="E1131" s="47"/>
      <c r="F1131" s="27"/>
      <c r="G1131" s="40"/>
      <c r="H1131" s="20"/>
      <c r="I1131" s="18"/>
      <c r="J1131" s="18"/>
      <c r="K1131" s="44"/>
      <c r="L1131" s="11"/>
      <c r="M1131" s="11"/>
      <c r="N1131" s="11"/>
      <c r="O1131" s="11"/>
      <c r="P1131" s="11"/>
      <c r="Q1131" s="72"/>
      <c r="R1131" s="72"/>
      <c r="S1131" s="49"/>
    </row>
    <row r="1132" spans="2:19" s="9" customFormat="1" x14ac:dyDescent="0.2">
      <c r="B1132" s="10"/>
      <c r="C1132" s="11"/>
      <c r="D1132" s="25"/>
      <c r="E1132" s="47"/>
      <c r="F1132" s="27"/>
      <c r="G1132" s="40"/>
      <c r="H1132" s="20"/>
      <c r="I1132" s="18"/>
      <c r="J1132" s="18"/>
      <c r="K1132" s="44"/>
      <c r="L1132" s="11"/>
      <c r="M1132" s="11"/>
      <c r="N1132" s="11"/>
      <c r="O1132" s="11"/>
      <c r="P1132" s="11"/>
      <c r="Q1132" s="72"/>
      <c r="R1132" s="72"/>
      <c r="S1132" s="49"/>
    </row>
    <row r="1133" spans="2:19" s="9" customFormat="1" x14ac:dyDescent="0.2">
      <c r="B1133" s="10"/>
      <c r="C1133" s="11"/>
      <c r="D1133" s="25"/>
      <c r="E1133" s="47"/>
      <c r="F1133" s="27"/>
      <c r="G1133" s="40"/>
      <c r="H1133" s="20"/>
      <c r="I1133" s="18"/>
      <c r="J1133" s="18"/>
      <c r="K1133" s="44"/>
      <c r="L1133" s="11"/>
      <c r="M1133" s="11"/>
      <c r="N1133" s="11"/>
      <c r="O1133" s="11"/>
      <c r="P1133" s="11"/>
      <c r="Q1133" s="72"/>
      <c r="R1133" s="72"/>
      <c r="S1133" s="49"/>
    </row>
    <row r="1134" spans="2:19" s="9" customFormat="1" x14ac:dyDescent="0.2">
      <c r="B1134" s="10"/>
      <c r="C1134" s="11"/>
      <c r="D1134" s="25"/>
      <c r="E1134" s="47"/>
      <c r="F1134" s="27"/>
      <c r="G1134" s="40"/>
      <c r="H1134" s="20"/>
      <c r="I1134" s="18"/>
      <c r="J1134" s="18"/>
      <c r="K1134" s="44"/>
      <c r="L1134" s="11"/>
      <c r="M1134" s="11"/>
      <c r="N1134" s="11"/>
      <c r="O1134" s="11"/>
      <c r="P1134" s="11"/>
      <c r="Q1134" s="72"/>
      <c r="R1134" s="72"/>
      <c r="S1134" s="49"/>
    </row>
    <row r="1135" spans="2:19" s="9" customFormat="1" x14ac:dyDescent="0.2">
      <c r="B1135" s="10"/>
      <c r="C1135" s="11"/>
      <c r="D1135" s="25"/>
      <c r="E1135" s="47"/>
      <c r="F1135" s="27"/>
      <c r="G1135" s="40"/>
      <c r="H1135" s="20"/>
      <c r="I1135" s="18"/>
      <c r="J1135" s="18"/>
      <c r="K1135" s="44"/>
      <c r="L1135" s="11"/>
      <c r="M1135" s="11"/>
      <c r="N1135" s="11"/>
      <c r="O1135" s="11"/>
      <c r="P1135" s="11"/>
      <c r="Q1135" s="72"/>
      <c r="R1135" s="72"/>
      <c r="S1135" s="49"/>
    </row>
    <row r="1136" spans="2:19" s="9" customFormat="1" x14ac:dyDescent="0.2">
      <c r="B1136" s="10"/>
      <c r="C1136" s="11"/>
      <c r="D1136" s="25"/>
      <c r="E1136" s="47"/>
      <c r="F1136" s="27"/>
      <c r="G1136" s="40"/>
      <c r="H1136" s="20"/>
      <c r="I1136" s="18"/>
      <c r="J1136" s="18"/>
      <c r="K1136" s="44"/>
      <c r="L1136" s="11"/>
      <c r="M1136" s="11"/>
      <c r="N1136" s="11"/>
      <c r="O1136" s="11"/>
      <c r="P1136" s="11"/>
      <c r="Q1136" s="72"/>
      <c r="R1136" s="72"/>
      <c r="S1136" s="49"/>
    </row>
    <row r="1137" spans="2:19" s="9" customFormat="1" x14ac:dyDescent="0.2">
      <c r="B1137" s="10"/>
      <c r="C1137" s="11"/>
      <c r="D1137" s="25"/>
      <c r="E1137" s="47"/>
      <c r="F1137" s="27"/>
      <c r="G1137" s="40"/>
      <c r="H1137" s="20"/>
      <c r="I1137" s="18"/>
      <c r="J1137" s="18"/>
      <c r="K1137" s="44"/>
      <c r="L1137" s="11"/>
      <c r="M1137" s="11"/>
      <c r="N1137" s="11"/>
      <c r="O1137" s="11"/>
      <c r="P1137" s="11"/>
      <c r="Q1137" s="72"/>
      <c r="R1137" s="72"/>
      <c r="S1137" s="49"/>
    </row>
    <row r="1138" spans="2:19" s="9" customFormat="1" x14ac:dyDescent="0.2">
      <c r="B1138" s="10"/>
      <c r="C1138" s="11"/>
      <c r="D1138" s="25"/>
      <c r="E1138" s="47"/>
      <c r="F1138" s="27"/>
      <c r="G1138" s="40"/>
      <c r="H1138" s="20"/>
      <c r="I1138" s="18"/>
      <c r="J1138" s="18"/>
      <c r="K1138" s="44"/>
      <c r="L1138" s="11"/>
      <c r="M1138" s="11"/>
      <c r="N1138" s="11"/>
      <c r="O1138" s="11"/>
      <c r="P1138" s="11"/>
      <c r="Q1138" s="72"/>
      <c r="R1138" s="72"/>
      <c r="S1138" s="49"/>
    </row>
    <row r="1139" spans="2:19" s="9" customFormat="1" x14ac:dyDescent="0.2">
      <c r="B1139" s="10"/>
      <c r="C1139" s="11"/>
      <c r="D1139" s="25"/>
      <c r="E1139" s="47"/>
      <c r="F1139" s="27"/>
      <c r="G1139" s="40"/>
      <c r="H1139" s="20"/>
      <c r="I1139" s="18"/>
      <c r="J1139" s="18"/>
      <c r="K1139" s="44"/>
      <c r="L1139" s="11"/>
      <c r="M1139" s="11"/>
      <c r="N1139" s="11"/>
      <c r="O1139" s="11"/>
      <c r="P1139" s="11"/>
      <c r="Q1139" s="72"/>
      <c r="R1139" s="72"/>
      <c r="S1139" s="49"/>
    </row>
    <row r="1140" spans="2:19" s="9" customFormat="1" x14ac:dyDescent="0.2">
      <c r="B1140" s="10"/>
      <c r="C1140" s="11"/>
      <c r="D1140" s="25"/>
      <c r="E1140" s="47"/>
      <c r="F1140" s="27"/>
      <c r="G1140" s="40"/>
      <c r="H1140" s="20"/>
      <c r="I1140" s="18"/>
      <c r="J1140" s="18"/>
      <c r="K1140" s="44"/>
      <c r="L1140" s="11"/>
      <c r="M1140" s="11"/>
      <c r="N1140" s="11"/>
      <c r="O1140" s="11"/>
      <c r="P1140" s="11"/>
      <c r="Q1140" s="72"/>
      <c r="R1140" s="72"/>
      <c r="S1140" s="49"/>
    </row>
    <row r="1141" spans="2:19" s="9" customFormat="1" x14ac:dyDescent="0.2">
      <c r="B1141" s="10"/>
      <c r="C1141" s="11"/>
      <c r="D1141" s="25"/>
      <c r="E1141" s="47"/>
      <c r="F1141" s="27"/>
      <c r="G1141" s="40"/>
      <c r="H1141" s="20"/>
      <c r="I1141" s="18"/>
      <c r="J1141" s="18"/>
      <c r="K1141" s="44"/>
      <c r="L1141" s="11"/>
      <c r="M1141" s="11"/>
      <c r="N1141" s="11"/>
      <c r="O1141" s="11"/>
      <c r="P1141" s="11"/>
      <c r="Q1141" s="72"/>
      <c r="R1141" s="72"/>
      <c r="S1141" s="49"/>
    </row>
    <row r="1142" spans="2:19" s="9" customFormat="1" x14ac:dyDescent="0.2">
      <c r="B1142" s="10"/>
      <c r="C1142" s="11"/>
      <c r="D1142" s="25"/>
      <c r="E1142" s="47"/>
      <c r="F1142" s="27"/>
      <c r="G1142" s="40"/>
      <c r="H1142" s="20"/>
      <c r="I1142" s="18"/>
      <c r="J1142" s="18"/>
      <c r="K1142" s="44"/>
      <c r="L1142" s="11"/>
      <c r="M1142" s="11"/>
      <c r="N1142" s="11"/>
      <c r="O1142" s="11"/>
      <c r="P1142" s="11"/>
      <c r="Q1142" s="72"/>
      <c r="R1142" s="72"/>
      <c r="S1142" s="49"/>
    </row>
    <row r="1143" spans="2:19" s="9" customFormat="1" x14ac:dyDescent="0.2">
      <c r="B1143" s="10"/>
      <c r="C1143" s="11"/>
      <c r="D1143" s="25"/>
      <c r="E1143" s="47"/>
      <c r="F1143" s="27"/>
      <c r="G1143" s="40"/>
      <c r="H1143" s="20"/>
      <c r="I1143" s="18"/>
      <c r="J1143" s="18"/>
      <c r="K1143" s="44"/>
      <c r="L1143" s="11"/>
      <c r="M1143" s="11"/>
      <c r="N1143" s="11"/>
      <c r="O1143" s="11"/>
      <c r="P1143" s="11"/>
      <c r="Q1143" s="72"/>
      <c r="R1143" s="72"/>
      <c r="S1143" s="49"/>
    </row>
    <row r="1144" spans="2:19" s="9" customFormat="1" x14ac:dyDescent="0.2">
      <c r="B1144" s="10"/>
      <c r="C1144" s="11"/>
      <c r="D1144" s="25"/>
      <c r="E1144" s="47"/>
      <c r="F1144" s="27"/>
      <c r="G1144" s="40"/>
      <c r="H1144" s="20"/>
      <c r="I1144" s="18"/>
      <c r="J1144" s="18"/>
      <c r="K1144" s="44"/>
      <c r="L1144" s="11"/>
      <c r="M1144" s="11"/>
      <c r="N1144" s="11"/>
      <c r="O1144" s="11"/>
      <c r="P1144" s="11"/>
      <c r="Q1144" s="72"/>
      <c r="R1144" s="72"/>
      <c r="S1144" s="49"/>
    </row>
    <row r="1145" spans="2:19" s="9" customFormat="1" x14ac:dyDescent="0.2">
      <c r="B1145" s="10"/>
      <c r="C1145" s="11"/>
      <c r="D1145" s="25"/>
      <c r="E1145" s="47"/>
      <c r="F1145" s="27"/>
      <c r="G1145" s="40"/>
      <c r="H1145" s="20"/>
      <c r="I1145" s="18"/>
      <c r="J1145" s="18"/>
      <c r="K1145" s="44"/>
      <c r="L1145" s="11"/>
      <c r="M1145" s="11"/>
      <c r="N1145" s="11"/>
      <c r="O1145" s="11"/>
      <c r="P1145" s="11"/>
      <c r="Q1145" s="72"/>
      <c r="R1145" s="72"/>
      <c r="S1145" s="49"/>
    </row>
    <row r="1146" spans="2:19" s="9" customFormat="1" x14ac:dyDescent="0.2">
      <c r="B1146" s="10"/>
      <c r="C1146" s="11"/>
      <c r="D1146" s="25"/>
      <c r="E1146" s="47"/>
      <c r="F1146" s="27"/>
      <c r="G1146" s="40"/>
      <c r="H1146" s="20"/>
      <c r="I1146" s="18"/>
      <c r="J1146" s="18"/>
      <c r="K1146" s="44"/>
      <c r="L1146" s="11"/>
      <c r="M1146" s="11"/>
      <c r="N1146" s="11"/>
      <c r="O1146" s="11"/>
      <c r="P1146" s="11"/>
      <c r="Q1146" s="72"/>
      <c r="R1146" s="72"/>
      <c r="S1146" s="49"/>
    </row>
    <row r="1147" spans="2:19" s="9" customFormat="1" x14ac:dyDescent="0.2">
      <c r="B1147" s="10"/>
      <c r="C1147" s="11"/>
      <c r="D1147" s="25"/>
      <c r="E1147" s="47"/>
      <c r="F1147" s="27"/>
      <c r="G1147" s="40"/>
      <c r="H1147" s="20"/>
      <c r="I1147" s="18"/>
      <c r="J1147" s="18"/>
      <c r="K1147" s="44"/>
      <c r="L1147" s="11"/>
      <c r="M1147" s="11"/>
      <c r="N1147" s="11"/>
      <c r="O1147" s="11"/>
      <c r="P1147" s="11"/>
      <c r="Q1147" s="72"/>
      <c r="R1147" s="72"/>
      <c r="S1147" s="49"/>
    </row>
    <row r="1148" spans="2:19" s="9" customFormat="1" x14ac:dyDescent="0.2">
      <c r="B1148" s="10"/>
      <c r="C1148" s="11"/>
      <c r="D1148" s="25"/>
      <c r="E1148" s="47"/>
      <c r="F1148" s="27"/>
      <c r="G1148" s="40"/>
      <c r="H1148" s="20"/>
      <c r="I1148" s="18"/>
      <c r="J1148" s="18"/>
      <c r="K1148" s="44"/>
      <c r="L1148" s="11"/>
      <c r="M1148" s="11"/>
      <c r="N1148" s="11"/>
      <c r="O1148" s="11"/>
      <c r="P1148" s="11"/>
      <c r="Q1148" s="72"/>
      <c r="R1148" s="72"/>
      <c r="S1148" s="49"/>
    </row>
    <row r="1149" spans="2:19" s="9" customFormat="1" x14ac:dyDescent="0.2">
      <c r="B1149" s="10"/>
      <c r="C1149" s="11"/>
      <c r="D1149" s="25"/>
      <c r="E1149" s="47"/>
      <c r="F1149" s="27"/>
      <c r="G1149" s="40"/>
      <c r="H1149" s="20"/>
      <c r="I1149" s="18"/>
      <c r="J1149" s="18"/>
      <c r="K1149" s="44"/>
      <c r="L1149" s="11"/>
      <c r="M1149" s="11"/>
      <c r="N1149" s="11"/>
      <c r="O1149" s="11"/>
      <c r="P1149" s="11"/>
      <c r="Q1149" s="72"/>
      <c r="R1149" s="72"/>
      <c r="S1149" s="49"/>
    </row>
    <row r="1150" spans="2:19" s="9" customFormat="1" x14ac:dyDescent="0.2">
      <c r="B1150" s="10"/>
      <c r="C1150" s="11"/>
      <c r="D1150" s="25"/>
      <c r="E1150" s="47"/>
      <c r="F1150" s="27"/>
      <c r="G1150" s="40"/>
      <c r="H1150" s="20"/>
      <c r="I1150" s="18"/>
      <c r="J1150" s="18"/>
      <c r="K1150" s="44"/>
      <c r="L1150" s="11"/>
      <c r="M1150" s="11"/>
      <c r="N1150" s="11"/>
      <c r="O1150" s="11"/>
      <c r="P1150" s="11"/>
      <c r="Q1150" s="72"/>
      <c r="R1150" s="72"/>
      <c r="S1150" s="49"/>
    </row>
    <row r="1151" spans="2:19" s="9" customFormat="1" x14ac:dyDescent="0.2">
      <c r="B1151" s="10"/>
      <c r="C1151" s="11"/>
      <c r="D1151" s="25"/>
      <c r="E1151" s="47"/>
      <c r="F1151" s="27"/>
      <c r="G1151" s="40"/>
      <c r="H1151" s="20"/>
      <c r="I1151" s="18"/>
      <c r="J1151" s="18"/>
      <c r="K1151" s="44"/>
      <c r="L1151" s="11"/>
      <c r="M1151" s="11"/>
      <c r="N1151" s="11"/>
      <c r="O1151" s="11"/>
      <c r="P1151" s="11"/>
      <c r="Q1151" s="72"/>
      <c r="R1151" s="72"/>
      <c r="S1151" s="49"/>
    </row>
    <row r="1152" spans="2:19" s="9" customFormat="1" x14ac:dyDescent="0.2">
      <c r="B1152" s="10"/>
      <c r="C1152" s="11"/>
      <c r="D1152" s="25"/>
      <c r="E1152" s="47"/>
      <c r="F1152" s="27"/>
      <c r="G1152" s="40"/>
      <c r="H1152" s="20"/>
      <c r="I1152" s="18"/>
      <c r="J1152" s="18"/>
      <c r="K1152" s="44"/>
      <c r="L1152" s="11"/>
      <c r="M1152" s="11"/>
      <c r="N1152" s="11"/>
      <c r="O1152" s="11"/>
      <c r="P1152" s="11"/>
      <c r="Q1152" s="72"/>
      <c r="R1152" s="72"/>
      <c r="S1152" s="49"/>
    </row>
    <row r="1153" spans="2:19" s="9" customFormat="1" x14ac:dyDescent="0.2">
      <c r="B1153" s="10"/>
      <c r="C1153" s="11"/>
      <c r="D1153" s="25"/>
      <c r="E1153" s="47"/>
      <c r="F1153" s="27"/>
      <c r="G1153" s="40"/>
      <c r="H1153" s="20"/>
      <c r="I1153" s="18"/>
      <c r="J1153" s="18"/>
      <c r="K1153" s="44"/>
      <c r="L1153" s="11"/>
      <c r="M1153" s="11"/>
      <c r="N1153" s="11"/>
      <c r="O1153" s="11"/>
      <c r="P1153" s="11"/>
      <c r="Q1153" s="72"/>
      <c r="R1153" s="72"/>
      <c r="S1153" s="49"/>
    </row>
    <row r="1154" spans="2:19" s="9" customFormat="1" x14ac:dyDescent="0.2">
      <c r="B1154" s="10"/>
      <c r="C1154" s="11"/>
      <c r="D1154" s="25"/>
      <c r="E1154" s="47"/>
      <c r="F1154" s="27"/>
      <c r="G1154" s="40"/>
      <c r="H1154" s="20"/>
      <c r="I1154" s="18"/>
      <c r="J1154" s="18"/>
      <c r="K1154" s="44"/>
      <c r="L1154" s="11"/>
      <c r="M1154" s="11"/>
      <c r="N1154" s="11"/>
      <c r="O1154" s="11"/>
      <c r="P1154" s="11"/>
      <c r="Q1154" s="72"/>
      <c r="R1154" s="72"/>
      <c r="S1154" s="49"/>
    </row>
    <row r="1155" spans="2:19" s="9" customFormat="1" x14ac:dyDescent="0.2">
      <c r="B1155" s="10"/>
      <c r="C1155" s="11"/>
      <c r="D1155" s="25"/>
      <c r="E1155" s="47"/>
      <c r="F1155" s="27"/>
      <c r="G1155" s="40"/>
      <c r="H1155" s="20"/>
      <c r="I1155" s="18"/>
      <c r="J1155" s="18"/>
      <c r="K1155" s="44"/>
      <c r="L1155" s="11"/>
      <c r="M1155" s="11"/>
      <c r="N1155" s="11"/>
      <c r="O1155" s="11"/>
      <c r="P1155" s="11"/>
      <c r="Q1155" s="72"/>
      <c r="R1155" s="72"/>
      <c r="S1155" s="49"/>
    </row>
    <row r="1156" spans="2:19" s="9" customFormat="1" x14ac:dyDescent="0.2">
      <c r="B1156" s="10"/>
      <c r="C1156" s="11"/>
      <c r="D1156" s="25"/>
      <c r="E1156" s="47"/>
      <c r="F1156" s="27"/>
      <c r="G1156" s="40"/>
      <c r="H1156" s="20"/>
      <c r="I1156" s="18"/>
      <c r="J1156" s="18"/>
      <c r="K1156" s="44"/>
      <c r="L1156" s="11"/>
      <c r="M1156" s="11"/>
      <c r="N1156" s="11"/>
      <c r="O1156" s="11"/>
      <c r="P1156" s="11"/>
      <c r="Q1156" s="72"/>
      <c r="R1156" s="72"/>
      <c r="S1156" s="49"/>
    </row>
    <row r="1157" spans="2:19" s="9" customFormat="1" x14ac:dyDescent="0.2">
      <c r="B1157" s="10"/>
      <c r="C1157" s="11"/>
      <c r="D1157" s="25"/>
      <c r="E1157" s="47"/>
      <c r="F1157" s="27"/>
      <c r="G1157" s="40"/>
      <c r="H1157" s="20"/>
      <c r="I1157" s="18"/>
      <c r="J1157" s="18"/>
      <c r="K1157" s="44"/>
      <c r="L1157" s="11"/>
      <c r="M1157" s="11"/>
      <c r="N1157" s="11"/>
      <c r="O1157" s="11"/>
      <c r="P1157" s="11"/>
      <c r="Q1157" s="72"/>
      <c r="R1157" s="72"/>
      <c r="S1157" s="49"/>
    </row>
    <row r="1158" spans="2:19" s="9" customFormat="1" x14ac:dyDescent="0.2">
      <c r="B1158" s="10"/>
      <c r="C1158" s="11"/>
      <c r="D1158" s="25"/>
      <c r="E1158" s="47"/>
      <c r="F1158" s="27"/>
      <c r="G1158" s="40"/>
      <c r="H1158" s="20"/>
      <c r="I1158" s="18"/>
      <c r="J1158" s="18"/>
      <c r="K1158" s="44"/>
      <c r="L1158" s="11"/>
      <c r="M1158" s="11"/>
      <c r="N1158" s="11"/>
      <c r="O1158" s="11"/>
      <c r="P1158" s="11"/>
      <c r="Q1158" s="72"/>
      <c r="R1158" s="72"/>
      <c r="S1158" s="49"/>
    </row>
    <row r="1159" spans="2:19" s="9" customFormat="1" x14ac:dyDescent="0.2">
      <c r="B1159" s="10"/>
      <c r="C1159" s="11"/>
      <c r="D1159" s="25"/>
      <c r="E1159" s="47"/>
      <c r="F1159" s="27"/>
      <c r="G1159" s="40"/>
      <c r="H1159" s="20"/>
      <c r="I1159" s="18"/>
      <c r="J1159" s="18"/>
      <c r="K1159" s="44"/>
      <c r="L1159" s="11"/>
      <c r="M1159" s="11"/>
      <c r="N1159" s="11"/>
      <c r="O1159" s="11"/>
      <c r="P1159" s="11"/>
      <c r="Q1159" s="72"/>
      <c r="R1159" s="72"/>
      <c r="S1159" s="49"/>
    </row>
    <row r="1160" spans="2:19" s="9" customFormat="1" x14ac:dyDescent="0.2">
      <c r="B1160" s="10"/>
      <c r="C1160" s="11"/>
      <c r="D1160" s="25"/>
      <c r="E1160" s="47"/>
      <c r="F1160" s="27"/>
      <c r="G1160" s="40"/>
      <c r="H1160" s="20"/>
      <c r="I1160" s="18"/>
      <c r="J1160" s="18"/>
      <c r="K1160" s="44"/>
      <c r="L1160" s="11"/>
      <c r="M1160" s="11"/>
      <c r="N1160" s="11"/>
      <c r="O1160" s="11"/>
      <c r="P1160" s="11"/>
      <c r="Q1160" s="72"/>
      <c r="R1160" s="72"/>
      <c r="S1160" s="49"/>
    </row>
    <row r="1161" spans="2:19" s="9" customFormat="1" x14ac:dyDescent="0.2">
      <c r="B1161" s="10"/>
      <c r="C1161" s="11"/>
      <c r="D1161" s="25"/>
      <c r="E1161" s="47"/>
      <c r="F1161" s="27"/>
      <c r="G1161" s="40"/>
      <c r="H1161" s="20"/>
      <c r="I1161" s="18"/>
      <c r="J1161" s="18"/>
      <c r="K1161" s="44"/>
      <c r="L1161" s="11"/>
      <c r="M1161" s="11"/>
      <c r="N1161" s="11"/>
      <c r="O1161" s="11"/>
      <c r="P1161" s="11"/>
      <c r="Q1161" s="72"/>
      <c r="R1161" s="72"/>
      <c r="S1161" s="49"/>
    </row>
    <row r="1162" spans="2:19" s="9" customFormat="1" x14ac:dyDescent="0.2">
      <c r="B1162" s="10"/>
      <c r="C1162" s="11"/>
      <c r="D1162" s="25"/>
      <c r="E1162" s="47"/>
      <c r="F1162" s="27"/>
      <c r="G1162" s="40"/>
      <c r="H1162" s="20"/>
      <c r="I1162" s="18"/>
      <c r="J1162" s="18"/>
      <c r="K1162" s="44"/>
      <c r="L1162" s="11"/>
      <c r="M1162" s="11"/>
      <c r="N1162" s="11"/>
      <c r="O1162" s="11"/>
      <c r="P1162" s="11"/>
      <c r="Q1162" s="72"/>
      <c r="R1162" s="72"/>
      <c r="S1162" s="49"/>
    </row>
    <row r="1163" spans="2:19" s="9" customFormat="1" x14ac:dyDescent="0.2">
      <c r="B1163" s="10"/>
      <c r="C1163" s="11"/>
      <c r="D1163" s="25"/>
      <c r="E1163" s="47"/>
      <c r="F1163" s="27"/>
      <c r="G1163" s="40"/>
      <c r="H1163" s="20"/>
      <c r="I1163" s="18"/>
      <c r="J1163" s="18"/>
      <c r="K1163" s="44"/>
      <c r="L1163" s="11"/>
      <c r="M1163" s="11"/>
      <c r="N1163" s="11"/>
      <c r="O1163" s="11"/>
      <c r="P1163" s="11"/>
      <c r="Q1163" s="72"/>
      <c r="R1163" s="72"/>
      <c r="S1163" s="49"/>
    </row>
    <row r="1164" spans="2:19" s="9" customFormat="1" x14ac:dyDescent="0.2">
      <c r="B1164" s="10"/>
      <c r="C1164" s="11"/>
      <c r="D1164" s="25"/>
      <c r="E1164" s="47"/>
      <c r="F1164" s="27"/>
      <c r="G1164" s="40"/>
      <c r="H1164" s="20"/>
      <c r="I1164" s="18"/>
      <c r="J1164" s="18"/>
      <c r="K1164" s="44"/>
      <c r="L1164" s="11"/>
      <c r="M1164" s="11"/>
      <c r="N1164" s="11"/>
      <c r="O1164" s="11"/>
      <c r="P1164" s="11"/>
      <c r="Q1164" s="72"/>
      <c r="R1164" s="72"/>
      <c r="S1164" s="49"/>
    </row>
    <row r="1165" spans="2:19" s="9" customFormat="1" x14ac:dyDescent="0.2">
      <c r="B1165" s="10"/>
      <c r="C1165" s="11"/>
      <c r="D1165" s="25"/>
      <c r="E1165" s="47"/>
      <c r="F1165" s="27"/>
      <c r="G1165" s="40"/>
      <c r="H1165" s="20"/>
      <c r="I1165" s="18"/>
      <c r="J1165" s="18"/>
      <c r="K1165" s="44"/>
      <c r="L1165" s="11"/>
      <c r="M1165" s="11"/>
      <c r="N1165" s="11"/>
      <c r="O1165" s="11"/>
      <c r="P1165" s="11"/>
      <c r="Q1165" s="72"/>
      <c r="R1165" s="72"/>
      <c r="S1165" s="49"/>
    </row>
    <row r="1166" spans="2:19" s="9" customFormat="1" x14ac:dyDescent="0.2">
      <c r="B1166" s="10"/>
      <c r="C1166" s="11"/>
      <c r="D1166" s="25"/>
      <c r="E1166" s="47"/>
      <c r="F1166" s="27"/>
      <c r="G1166" s="40"/>
      <c r="H1166" s="20"/>
      <c r="I1166" s="18"/>
      <c r="J1166" s="18"/>
      <c r="K1166" s="44"/>
      <c r="L1166" s="11"/>
      <c r="M1166" s="11"/>
      <c r="N1166" s="11"/>
      <c r="O1166" s="11"/>
      <c r="P1166" s="11"/>
      <c r="Q1166" s="72"/>
      <c r="R1166" s="72"/>
      <c r="S1166" s="49"/>
    </row>
    <row r="1167" spans="2:19" s="9" customFormat="1" x14ac:dyDescent="0.2">
      <c r="B1167" s="10"/>
      <c r="C1167" s="11"/>
      <c r="D1167" s="25"/>
      <c r="E1167" s="47"/>
      <c r="F1167" s="27"/>
      <c r="G1167" s="40"/>
      <c r="H1167" s="20"/>
      <c r="I1167" s="18"/>
      <c r="J1167" s="18"/>
      <c r="K1167" s="44"/>
      <c r="L1167" s="11"/>
      <c r="M1167" s="11"/>
      <c r="N1167" s="11"/>
      <c r="O1167" s="11"/>
      <c r="P1167" s="11"/>
      <c r="Q1167" s="72"/>
      <c r="R1167" s="72"/>
      <c r="S1167" s="49"/>
    </row>
    <row r="1168" spans="2:19" s="9" customFormat="1" x14ac:dyDescent="0.2">
      <c r="B1168" s="10"/>
      <c r="C1168" s="11"/>
      <c r="D1168" s="25"/>
      <c r="E1168" s="47"/>
      <c r="F1168" s="27"/>
      <c r="G1168" s="40"/>
      <c r="H1168" s="20"/>
      <c r="I1168" s="18"/>
      <c r="J1168" s="18"/>
      <c r="K1168" s="44"/>
      <c r="L1168" s="11"/>
      <c r="M1168" s="11"/>
      <c r="N1168" s="11"/>
      <c r="O1168" s="11"/>
      <c r="P1168" s="11"/>
      <c r="Q1168" s="72"/>
      <c r="R1168" s="72"/>
      <c r="S1168" s="49"/>
    </row>
    <row r="1169" spans="2:19" s="9" customFormat="1" x14ac:dyDescent="0.2">
      <c r="B1169" s="10"/>
      <c r="C1169" s="11"/>
      <c r="D1169" s="25"/>
      <c r="E1169" s="47"/>
      <c r="F1169" s="27"/>
      <c r="G1169" s="40"/>
      <c r="H1169" s="20"/>
      <c r="I1169" s="18"/>
      <c r="J1169" s="18"/>
      <c r="K1169" s="44"/>
      <c r="L1169" s="11"/>
      <c r="M1169" s="11"/>
      <c r="N1169" s="11"/>
      <c r="O1169" s="11"/>
      <c r="P1169" s="11"/>
      <c r="Q1169" s="72"/>
      <c r="R1169" s="72"/>
      <c r="S1169" s="49"/>
    </row>
    <row r="1170" spans="2:19" s="9" customFormat="1" x14ac:dyDescent="0.2">
      <c r="B1170" s="10"/>
      <c r="C1170" s="11"/>
      <c r="D1170" s="25"/>
      <c r="E1170" s="47"/>
      <c r="F1170" s="27"/>
      <c r="G1170" s="40"/>
      <c r="H1170" s="20"/>
      <c r="I1170" s="18"/>
      <c r="J1170" s="18"/>
      <c r="K1170" s="44"/>
      <c r="L1170" s="11"/>
      <c r="M1170" s="11"/>
      <c r="N1170" s="11"/>
      <c r="O1170" s="11"/>
      <c r="P1170" s="11"/>
      <c r="Q1170" s="72"/>
      <c r="R1170" s="72"/>
      <c r="S1170" s="49"/>
    </row>
    <row r="1171" spans="2:19" s="9" customFormat="1" x14ac:dyDescent="0.2">
      <c r="B1171" s="10"/>
      <c r="C1171" s="11"/>
      <c r="D1171" s="25"/>
      <c r="E1171" s="47"/>
      <c r="F1171" s="27"/>
      <c r="G1171" s="40"/>
      <c r="H1171" s="20"/>
      <c r="I1171" s="18"/>
      <c r="J1171" s="18"/>
      <c r="K1171" s="44"/>
      <c r="L1171" s="11"/>
      <c r="M1171" s="11"/>
      <c r="N1171" s="11"/>
      <c r="O1171" s="11"/>
      <c r="P1171" s="11"/>
      <c r="Q1171" s="72"/>
      <c r="R1171" s="72"/>
      <c r="S1171" s="49"/>
    </row>
    <row r="1172" spans="2:19" s="9" customFormat="1" x14ac:dyDescent="0.2">
      <c r="B1172" s="10"/>
      <c r="C1172" s="11"/>
      <c r="D1172" s="25"/>
      <c r="E1172" s="47"/>
      <c r="F1172" s="27"/>
      <c r="G1172" s="40"/>
      <c r="H1172" s="20"/>
      <c r="I1172" s="18"/>
      <c r="J1172" s="18"/>
      <c r="K1172" s="44"/>
      <c r="L1172" s="11"/>
      <c r="M1172" s="11"/>
      <c r="N1172" s="11"/>
      <c r="O1172" s="11"/>
      <c r="P1172" s="11"/>
      <c r="Q1172" s="72"/>
      <c r="R1172" s="72"/>
      <c r="S1172" s="49"/>
    </row>
    <row r="1173" spans="2:19" s="9" customFormat="1" x14ac:dyDescent="0.2">
      <c r="B1173" s="10"/>
      <c r="C1173" s="11"/>
      <c r="D1173" s="25"/>
      <c r="E1173" s="47"/>
      <c r="F1173" s="27"/>
      <c r="G1173" s="40"/>
      <c r="H1173" s="20"/>
      <c r="I1173" s="18"/>
      <c r="J1173" s="18"/>
      <c r="K1173" s="44"/>
      <c r="L1173" s="11"/>
      <c r="M1173" s="11"/>
      <c r="N1173" s="11"/>
      <c r="O1173" s="11"/>
      <c r="P1173" s="11"/>
      <c r="Q1173" s="72"/>
      <c r="R1173" s="72"/>
      <c r="S1173" s="49"/>
    </row>
    <row r="1174" spans="2:19" s="9" customFormat="1" x14ac:dyDescent="0.2">
      <c r="B1174" s="10"/>
      <c r="C1174" s="11"/>
      <c r="D1174" s="25"/>
      <c r="E1174" s="47"/>
      <c r="F1174" s="27"/>
      <c r="G1174" s="40"/>
      <c r="H1174" s="20"/>
      <c r="I1174" s="18"/>
      <c r="J1174" s="18"/>
      <c r="K1174" s="44"/>
      <c r="L1174" s="11"/>
      <c r="M1174" s="11"/>
      <c r="N1174" s="11"/>
      <c r="O1174" s="11"/>
      <c r="P1174" s="11"/>
      <c r="Q1174" s="72"/>
      <c r="R1174" s="72"/>
      <c r="S1174" s="49"/>
    </row>
    <row r="1175" spans="2:19" s="9" customFormat="1" x14ac:dyDescent="0.2">
      <c r="B1175" s="10"/>
      <c r="C1175" s="11"/>
      <c r="D1175" s="25"/>
      <c r="E1175" s="47"/>
      <c r="F1175" s="27"/>
      <c r="G1175" s="40"/>
      <c r="H1175" s="20"/>
      <c r="I1175" s="18"/>
      <c r="J1175" s="18"/>
      <c r="K1175" s="44"/>
      <c r="L1175" s="11"/>
      <c r="M1175" s="11"/>
      <c r="N1175" s="11"/>
      <c r="O1175" s="11"/>
      <c r="P1175" s="11"/>
      <c r="Q1175" s="72"/>
      <c r="R1175" s="72"/>
      <c r="S1175" s="49"/>
    </row>
    <row r="1176" spans="2:19" s="9" customFormat="1" x14ac:dyDescent="0.2">
      <c r="B1176" s="10"/>
      <c r="C1176" s="11"/>
      <c r="D1176" s="25"/>
      <c r="E1176" s="47"/>
      <c r="F1176" s="27"/>
      <c r="G1176" s="40"/>
      <c r="H1176" s="20"/>
      <c r="I1176" s="18"/>
      <c r="J1176" s="18"/>
      <c r="K1176" s="44"/>
      <c r="L1176" s="11"/>
      <c r="M1176" s="11"/>
      <c r="N1176" s="11"/>
      <c r="O1176" s="11"/>
      <c r="P1176" s="11"/>
      <c r="Q1176" s="72"/>
      <c r="R1176" s="72"/>
      <c r="S1176" s="49"/>
    </row>
    <row r="1177" spans="2:19" s="9" customFormat="1" x14ac:dyDescent="0.2">
      <c r="B1177" s="10"/>
      <c r="C1177" s="11"/>
      <c r="D1177" s="25"/>
      <c r="E1177" s="47"/>
      <c r="F1177" s="27"/>
      <c r="G1177" s="40"/>
      <c r="H1177" s="20"/>
      <c r="I1177" s="18"/>
      <c r="J1177" s="18"/>
      <c r="K1177" s="44"/>
      <c r="L1177" s="11"/>
      <c r="M1177" s="11"/>
      <c r="N1177" s="11"/>
      <c r="O1177" s="11"/>
      <c r="P1177" s="11"/>
      <c r="Q1177" s="72"/>
      <c r="R1177" s="72"/>
      <c r="S1177" s="49"/>
    </row>
    <row r="1178" spans="2:19" s="9" customFormat="1" x14ac:dyDescent="0.2">
      <c r="B1178" s="10"/>
      <c r="C1178" s="11"/>
      <c r="D1178" s="25"/>
      <c r="E1178" s="47"/>
      <c r="F1178" s="27"/>
      <c r="G1178" s="40"/>
      <c r="H1178" s="20"/>
      <c r="I1178" s="18"/>
      <c r="J1178" s="18"/>
      <c r="K1178" s="44"/>
      <c r="L1178" s="11"/>
      <c r="M1178" s="11"/>
      <c r="N1178" s="11"/>
      <c r="O1178" s="11"/>
      <c r="P1178" s="11"/>
      <c r="Q1178" s="72"/>
      <c r="R1178" s="72"/>
      <c r="S1178" s="49"/>
    </row>
    <row r="1179" spans="2:19" s="9" customFormat="1" x14ac:dyDescent="0.2">
      <c r="B1179" s="10"/>
      <c r="C1179" s="11"/>
      <c r="D1179" s="25"/>
      <c r="E1179" s="47"/>
      <c r="F1179" s="27"/>
      <c r="G1179" s="40"/>
      <c r="H1179" s="20"/>
      <c r="I1179" s="18"/>
      <c r="J1179" s="18"/>
      <c r="K1179" s="44"/>
      <c r="L1179" s="11"/>
      <c r="M1179" s="11"/>
      <c r="N1179" s="11"/>
      <c r="O1179" s="11"/>
      <c r="P1179" s="11"/>
      <c r="Q1179" s="72"/>
      <c r="R1179" s="72"/>
      <c r="S1179" s="49"/>
    </row>
    <row r="1180" spans="2:19" s="9" customFormat="1" x14ac:dyDescent="0.2">
      <c r="B1180" s="10"/>
      <c r="C1180" s="11"/>
      <c r="D1180" s="25"/>
      <c r="E1180" s="47"/>
      <c r="F1180" s="27"/>
      <c r="G1180" s="40"/>
      <c r="H1180" s="20"/>
      <c r="I1180" s="18"/>
      <c r="J1180" s="18"/>
      <c r="K1180" s="44"/>
      <c r="L1180" s="11"/>
      <c r="M1180" s="11"/>
      <c r="N1180" s="11"/>
      <c r="O1180" s="11"/>
      <c r="P1180" s="11"/>
      <c r="Q1180" s="72"/>
      <c r="R1180" s="72"/>
      <c r="S1180" s="49"/>
    </row>
    <row r="1181" spans="2:19" s="9" customFormat="1" x14ac:dyDescent="0.2">
      <c r="B1181" s="10"/>
      <c r="C1181" s="11"/>
      <c r="D1181" s="25"/>
      <c r="E1181" s="47"/>
      <c r="F1181" s="27"/>
      <c r="G1181" s="40"/>
      <c r="H1181" s="20"/>
      <c r="I1181" s="18"/>
      <c r="J1181" s="18"/>
      <c r="K1181" s="44"/>
      <c r="L1181" s="11"/>
      <c r="M1181" s="11"/>
      <c r="N1181" s="11"/>
      <c r="O1181" s="11"/>
      <c r="P1181" s="11"/>
      <c r="Q1181" s="72"/>
      <c r="R1181" s="72"/>
      <c r="S1181" s="49"/>
    </row>
    <row r="1182" spans="2:19" s="9" customFormat="1" x14ac:dyDescent="0.2">
      <c r="B1182" s="10"/>
      <c r="C1182" s="11"/>
      <c r="D1182" s="25"/>
      <c r="E1182" s="47"/>
      <c r="F1182" s="27"/>
      <c r="G1182" s="40"/>
      <c r="H1182" s="20"/>
      <c r="I1182" s="18"/>
      <c r="J1182" s="18"/>
      <c r="K1182" s="44"/>
      <c r="L1182" s="11"/>
      <c r="M1182" s="11"/>
      <c r="N1182" s="11"/>
      <c r="O1182" s="11"/>
      <c r="P1182" s="11"/>
      <c r="Q1182" s="72"/>
      <c r="R1182" s="72"/>
      <c r="S1182" s="49"/>
    </row>
    <row r="1183" spans="2:19" s="9" customFormat="1" x14ac:dyDescent="0.2">
      <c r="B1183" s="10"/>
      <c r="C1183" s="11"/>
      <c r="D1183" s="25"/>
      <c r="E1183" s="47"/>
      <c r="F1183" s="27"/>
      <c r="G1183" s="40"/>
      <c r="H1183" s="20"/>
      <c r="I1183" s="18"/>
      <c r="J1183" s="18"/>
      <c r="K1183" s="44"/>
      <c r="L1183" s="11"/>
      <c r="M1183" s="11"/>
      <c r="N1183" s="11"/>
      <c r="O1183" s="11"/>
      <c r="P1183" s="11"/>
      <c r="Q1183" s="72"/>
      <c r="R1183" s="72"/>
      <c r="S1183" s="49"/>
    </row>
    <row r="1184" spans="2:19" s="9" customFormat="1" x14ac:dyDescent="0.2">
      <c r="B1184" s="10"/>
      <c r="C1184" s="11"/>
      <c r="D1184" s="25"/>
      <c r="E1184" s="47"/>
      <c r="F1184" s="27"/>
      <c r="G1184" s="40"/>
      <c r="H1184" s="20"/>
      <c r="I1184" s="18"/>
      <c r="J1184" s="18"/>
      <c r="K1184" s="44"/>
      <c r="L1184" s="11"/>
      <c r="M1184" s="11"/>
      <c r="N1184" s="11"/>
      <c r="O1184" s="11"/>
      <c r="P1184" s="11"/>
      <c r="Q1184" s="72"/>
      <c r="R1184" s="72"/>
      <c r="S1184" s="49"/>
    </row>
    <row r="1185" spans="2:52" s="9" customFormat="1" x14ac:dyDescent="0.2">
      <c r="B1185" s="10"/>
      <c r="C1185" s="11"/>
      <c r="D1185" s="25"/>
      <c r="E1185" s="47"/>
      <c r="F1185" s="27"/>
      <c r="G1185" s="40"/>
      <c r="H1185" s="20"/>
      <c r="I1185" s="18"/>
      <c r="J1185" s="18"/>
      <c r="K1185" s="44"/>
      <c r="L1185" s="11"/>
      <c r="M1185" s="11"/>
      <c r="N1185" s="11"/>
      <c r="O1185" s="11"/>
      <c r="P1185" s="11"/>
      <c r="Q1185" s="72"/>
      <c r="R1185" s="72"/>
      <c r="S1185" s="49"/>
    </row>
    <row r="1186" spans="2:52" s="9" customFormat="1" x14ac:dyDescent="0.2">
      <c r="B1186" s="10"/>
      <c r="C1186" s="11"/>
      <c r="D1186" s="25"/>
      <c r="E1186" s="47"/>
      <c r="F1186" s="27"/>
      <c r="G1186" s="40"/>
      <c r="H1186" s="20"/>
      <c r="I1186" s="18"/>
      <c r="J1186" s="18"/>
      <c r="K1186" s="44"/>
      <c r="L1186" s="11"/>
      <c r="M1186" s="11"/>
      <c r="N1186" s="11"/>
      <c r="O1186" s="11"/>
      <c r="P1186" s="11"/>
      <c r="Q1186" s="72"/>
      <c r="R1186" s="72"/>
      <c r="S1186" s="49"/>
    </row>
    <row r="1187" spans="2:52" s="9" customFormat="1" x14ac:dyDescent="0.2">
      <c r="B1187" s="10"/>
      <c r="C1187" s="11"/>
      <c r="D1187" s="25"/>
      <c r="E1187" s="47"/>
      <c r="F1187" s="27"/>
      <c r="G1187" s="40"/>
      <c r="H1187" s="20"/>
      <c r="I1187" s="18"/>
      <c r="J1187" s="18"/>
      <c r="K1187" s="44"/>
      <c r="L1187" s="11"/>
      <c r="M1187" s="11"/>
      <c r="N1187" s="11"/>
      <c r="O1187" s="11"/>
      <c r="P1187" s="11"/>
      <c r="Q1187" s="72"/>
      <c r="R1187" s="72"/>
      <c r="S1187" s="49"/>
    </row>
    <row r="1188" spans="2:52" s="9" customFormat="1" x14ac:dyDescent="0.2">
      <c r="B1188" s="10"/>
      <c r="C1188" s="11"/>
      <c r="D1188" s="25"/>
      <c r="E1188" s="47"/>
      <c r="F1188" s="27"/>
      <c r="G1188" s="40"/>
      <c r="H1188" s="20"/>
      <c r="I1188" s="18"/>
      <c r="J1188" s="18"/>
      <c r="K1188" s="44"/>
      <c r="L1188" s="11"/>
      <c r="M1188" s="11"/>
      <c r="N1188" s="11"/>
      <c r="O1188" s="11"/>
      <c r="P1188" s="11"/>
      <c r="Q1188" s="72"/>
      <c r="R1188" s="72"/>
      <c r="S1188" s="49"/>
    </row>
    <row r="1189" spans="2:52" s="9" customFormat="1" x14ac:dyDescent="0.2">
      <c r="B1189" s="10"/>
      <c r="C1189" s="11"/>
      <c r="D1189" s="25"/>
      <c r="E1189" s="47"/>
      <c r="F1189" s="27"/>
      <c r="G1189" s="40"/>
      <c r="H1189" s="20"/>
      <c r="I1189" s="18"/>
      <c r="J1189" s="18"/>
      <c r="K1189" s="44"/>
      <c r="L1189" s="11"/>
      <c r="M1189" s="11"/>
      <c r="N1189" s="11"/>
      <c r="O1189" s="11"/>
      <c r="P1189" s="11"/>
      <c r="Q1189" s="72"/>
      <c r="R1189" s="72"/>
      <c r="S1189" s="49"/>
    </row>
    <row r="1190" spans="2:52" s="9" customFormat="1" x14ac:dyDescent="0.2">
      <c r="B1190" s="10"/>
      <c r="C1190" s="11"/>
      <c r="D1190" s="25"/>
      <c r="E1190" s="47"/>
      <c r="F1190" s="27"/>
      <c r="G1190" s="40"/>
      <c r="H1190" s="20"/>
      <c r="I1190" s="18"/>
      <c r="J1190" s="18"/>
      <c r="K1190" s="44"/>
      <c r="L1190" s="11"/>
      <c r="M1190" s="11"/>
      <c r="N1190" s="11"/>
      <c r="O1190" s="11"/>
      <c r="P1190" s="11"/>
      <c r="Q1190" s="72"/>
      <c r="R1190" s="72"/>
      <c r="S1190" s="49"/>
    </row>
    <row r="1191" spans="2:52" s="9" customFormat="1" x14ac:dyDescent="0.2">
      <c r="B1191" s="10"/>
      <c r="C1191" s="11"/>
      <c r="D1191" s="25"/>
      <c r="E1191" s="47"/>
      <c r="F1191" s="27"/>
      <c r="G1191" s="40"/>
      <c r="H1191" s="20"/>
      <c r="I1191" s="18"/>
      <c r="J1191" s="18"/>
      <c r="K1191" s="44"/>
      <c r="L1191" s="11"/>
      <c r="M1191" s="11"/>
      <c r="N1191" s="11"/>
      <c r="O1191" s="11"/>
      <c r="P1191" s="11"/>
      <c r="Q1191" s="72"/>
      <c r="R1191" s="72"/>
      <c r="S1191" s="49"/>
    </row>
    <row r="1192" spans="2:52" s="9" customFormat="1" x14ac:dyDescent="0.2">
      <c r="B1192" s="10"/>
      <c r="C1192" s="11"/>
      <c r="D1192" s="25"/>
      <c r="E1192" s="47"/>
      <c r="F1192" s="27"/>
      <c r="G1192" s="40"/>
      <c r="H1192" s="20"/>
      <c r="I1192" s="18"/>
      <c r="J1192" s="18"/>
      <c r="K1192" s="44"/>
      <c r="L1192" s="11"/>
      <c r="M1192" s="11"/>
      <c r="N1192" s="11"/>
      <c r="O1192" s="11"/>
      <c r="P1192" s="11"/>
      <c r="Q1192" s="72"/>
      <c r="R1192" s="72"/>
      <c r="S1192" s="49"/>
    </row>
    <row r="1193" spans="2:52" s="9" customFormat="1" x14ac:dyDescent="0.2">
      <c r="B1193" s="10"/>
      <c r="C1193" s="11"/>
      <c r="D1193" s="25"/>
      <c r="E1193" s="47"/>
      <c r="F1193" s="27"/>
      <c r="G1193" s="40"/>
      <c r="H1193" s="20"/>
      <c r="I1193" s="18"/>
      <c r="J1193" s="18"/>
      <c r="K1193" s="44"/>
      <c r="L1193" s="11"/>
      <c r="M1193" s="11"/>
      <c r="N1193" s="11"/>
      <c r="O1193" s="11"/>
      <c r="P1193" s="11"/>
      <c r="Q1193" s="72"/>
      <c r="R1193" s="72"/>
      <c r="S1193" s="49"/>
    </row>
    <row r="1194" spans="2:52" s="9" customFormat="1" x14ac:dyDescent="0.2">
      <c r="B1194" s="10"/>
      <c r="C1194" s="11"/>
      <c r="D1194" s="25"/>
      <c r="E1194" s="47"/>
      <c r="F1194" s="27"/>
      <c r="G1194" s="40"/>
      <c r="H1194" s="20"/>
      <c r="I1194" s="18"/>
      <c r="J1194" s="18"/>
      <c r="K1194" s="44"/>
      <c r="L1194" s="11"/>
      <c r="M1194" s="11"/>
      <c r="N1194" s="11"/>
      <c r="O1194" s="11"/>
      <c r="P1194" s="11"/>
      <c r="Q1194" s="72"/>
      <c r="R1194" s="72"/>
      <c r="S1194" s="49"/>
    </row>
    <row r="1195" spans="2:52" s="9" customFormat="1" x14ac:dyDescent="0.2">
      <c r="B1195" s="10"/>
      <c r="C1195" s="11"/>
      <c r="D1195" s="25"/>
      <c r="E1195" s="47"/>
      <c r="F1195" s="27"/>
      <c r="G1195" s="40"/>
      <c r="H1195" s="20"/>
      <c r="I1195" s="18"/>
      <c r="J1195" s="18"/>
      <c r="K1195" s="44"/>
      <c r="L1195" s="11"/>
      <c r="M1195" s="11"/>
      <c r="N1195" s="11"/>
      <c r="O1195" s="11"/>
      <c r="P1195" s="11"/>
      <c r="Q1195" s="72"/>
      <c r="R1195" s="72"/>
      <c r="S1195" s="49"/>
    </row>
    <row r="1196" spans="2:52" s="9" customFormat="1" x14ac:dyDescent="0.2">
      <c r="B1196" s="10"/>
      <c r="C1196" s="11"/>
      <c r="D1196" s="25"/>
      <c r="E1196" s="47"/>
      <c r="F1196" s="27"/>
      <c r="G1196" s="40"/>
      <c r="H1196" s="20"/>
      <c r="I1196" s="18"/>
      <c r="J1196" s="18"/>
      <c r="K1196" s="44"/>
      <c r="L1196" s="11"/>
      <c r="M1196" s="11"/>
      <c r="N1196" s="11"/>
      <c r="O1196" s="11"/>
      <c r="P1196" s="11"/>
      <c r="Q1196" s="72"/>
      <c r="R1196" s="72"/>
      <c r="S1196" s="49"/>
    </row>
    <row r="1197" spans="2:52" s="9" customFormat="1" x14ac:dyDescent="0.2">
      <c r="B1197" s="10"/>
      <c r="C1197" s="11"/>
      <c r="D1197" s="25"/>
      <c r="E1197" s="47"/>
      <c r="F1197" s="27"/>
      <c r="G1197" s="40"/>
      <c r="H1197" s="20"/>
      <c r="I1197" s="18"/>
      <c r="J1197" s="18"/>
      <c r="K1197" s="44"/>
      <c r="L1197" s="11"/>
      <c r="M1197" s="11"/>
      <c r="N1197" s="11"/>
      <c r="O1197" s="11"/>
      <c r="P1197" s="11"/>
      <c r="Q1197" s="72"/>
      <c r="R1197" s="72"/>
      <c r="S1197" s="49"/>
    </row>
    <row r="1198" spans="2:52" s="9" customFormat="1" x14ac:dyDescent="0.2">
      <c r="B1198" s="10"/>
      <c r="C1198" s="11"/>
      <c r="D1198" s="25"/>
      <c r="E1198" s="47"/>
      <c r="F1198" s="27"/>
      <c r="G1198" s="40"/>
      <c r="H1198" s="20"/>
      <c r="I1198" s="18"/>
      <c r="J1198" s="18"/>
      <c r="K1198" s="44"/>
      <c r="L1198" s="11"/>
      <c r="M1198" s="11"/>
      <c r="N1198" s="11"/>
      <c r="O1198" s="11"/>
      <c r="P1198" s="11"/>
      <c r="Q1198" s="72"/>
      <c r="R1198" s="72"/>
      <c r="S1198" s="49"/>
    </row>
    <row r="1199" spans="2:52" s="9" customFormat="1" x14ac:dyDescent="0.2">
      <c r="B1199" s="10"/>
      <c r="C1199" s="11"/>
      <c r="D1199" s="25"/>
      <c r="E1199" s="47"/>
      <c r="F1199" s="27"/>
      <c r="G1199" s="40"/>
      <c r="H1199" s="20"/>
      <c r="I1199" s="18"/>
      <c r="J1199" s="18"/>
      <c r="K1199" s="44"/>
      <c r="L1199" s="11"/>
      <c r="M1199" s="11"/>
      <c r="N1199" s="11"/>
      <c r="O1199" s="11"/>
      <c r="P1199" s="11"/>
      <c r="Q1199" s="72"/>
      <c r="R1199" s="72"/>
      <c r="S1199" s="49"/>
    </row>
    <row r="1200" spans="2:52" x14ac:dyDescent="0.2">
      <c r="B1200" s="1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</row>
    <row r="1046977" spans="2:52" x14ac:dyDescent="0.2">
      <c r="B1046977"/>
      <c r="C1046977"/>
      <c r="D1046977"/>
      <c r="E1046977"/>
      <c r="F1046977"/>
      <c r="H1046977"/>
      <c r="I1046977"/>
      <c r="J1046977"/>
      <c r="K1046977"/>
      <c r="L1046977" s="15"/>
      <c r="M1046977" s="34"/>
      <c r="N1046977"/>
      <c r="O1046977"/>
      <c r="P1046977"/>
      <c r="Q1046977"/>
      <c r="R1046977"/>
      <c r="S1046977"/>
      <c r="U1046977"/>
      <c r="V1046977"/>
      <c r="W1046977"/>
      <c r="X1046977"/>
      <c r="Y1046977"/>
      <c r="Z1046977"/>
      <c r="AA1046977"/>
      <c r="AB1046977"/>
      <c r="AC1046977"/>
      <c r="AD1046977"/>
      <c r="AE1046977"/>
      <c r="AF1046977"/>
      <c r="AG1046977"/>
      <c r="AH1046977"/>
      <c r="AI1046977"/>
      <c r="AJ1046977"/>
      <c r="AK1046977"/>
      <c r="AL1046977"/>
      <c r="AM1046977"/>
      <c r="AN1046977"/>
      <c r="AO1046977"/>
      <c r="AP1046977"/>
      <c r="AQ1046977"/>
      <c r="AR1046977"/>
      <c r="AS1046977"/>
      <c r="AT1046977"/>
      <c r="AU1046977"/>
      <c r="AV1046977"/>
      <c r="AW1046977"/>
      <c r="AX1046977"/>
      <c r="AY1046977"/>
      <c r="AZ1046977"/>
    </row>
  </sheetData>
  <conditionalFormatting sqref="K437:K442 K422 K395 K469:K472 K330 K259:K265 K299:K313 K257">
    <cfRule type="cellIs" dxfId="7153" priority="843" operator="between">
      <formula>7.6</formula>
      <formula>8</formula>
    </cfRule>
    <cfRule type="cellIs" dxfId="7152" priority="844" operator="greaterThan">
      <formula>8</formula>
    </cfRule>
    <cfRule type="cellIs" dxfId="7151" priority="845" operator="lessThan">
      <formula>7.6</formula>
    </cfRule>
  </conditionalFormatting>
  <conditionalFormatting sqref="J437:J442 J422 J395 J469:J472 J330 J259:J265 J299:J313 J257">
    <cfRule type="cellIs" dxfId="7150" priority="841" operator="greaterThan">
      <formula>0.03</formula>
    </cfRule>
    <cfRule type="cellIs" dxfId="7149" priority="842" operator="lessThanOrEqual">
      <formula>0.03</formula>
    </cfRule>
  </conditionalFormatting>
  <conditionalFormatting sqref="J425 J431 J445:J468">
    <cfRule type="cellIs" dxfId="7148" priority="836" operator="greaterThan">
      <formula>0.03</formula>
    </cfRule>
    <cfRule type="cellIs" dxfId="7147" priority="837" operator="lessThanOrEqual">
      <formula>0.03</formula>
    </cfRule>
  </conditionalFormatting>
  <conditionalFormatting sqref="K425 K431 K445:K468">
    <cfRule type="cellIs" dxfId="7146" priority="838" operator="between">
      <formula>7.6</formula>
      <formula>8</formula>
    </cfRule>
    <cfRule type="cellIs" dxfId="7145" priority="839" operator="greaterThan">
      <formula>8</formula>
    </cfRule>
    <cfRule type="cellIs" dxfId="7144" priority="840" operator="lessThan">
      <formula>7.6</formula>
    </cfRule>
  </conditionalFormatting>
  <conditionalFormatting sqref="K426">
    <cfRule type="cellIs" dxfId="7143" priority="833" operator="between">
      <formula>7.6</formula>
      <formula>8</formula>
    </cfRule>
    <cfRule type="cellIs" dxfId="7142" priority="834" operator="greaterThan">
      <formula>8</formula>
    </cfRule>
    <cfRule type="cellIs" dxfId="7141" priority="835" operator="lessThan">
      <formula>7.6</formula>
    </cfRule>
  </conditionalFormatting>
  <conditionalFormatting sqref="J426">
    <cfRule type="cellIs" dxfId="7140" priority="831" operator="greaterThan">
      <formula>0.03</formula>
    </cfRule>
    <cfRule type="cellIs" dxfId="7139" priority="832" operator="lessThanOrEqual">
      <formula>0.03</formula>
    </cfRule>
  </conditionalFormatting>
  <conditionalFormatting sqref="K318:K319">
    <cfRule type="cellIs" dxfId="7138" priority="828" operator="between">
      <formula>7.6</formula>
      <formula>8</formula>
    </cfRule>
    <cfRule type="cellIs" dxfId="7137" priority="829" operator="greaterThan">
      <formula>8</formula>
    </cfRule>
    <cfRule type="cellIs" dxfId="7136" priority="830" operator="lessThan">
      <formula>7.6</formula>
    </cfRule>
  </conditionalFormatting>
  <conditionalFormatting sqref="K473:K1399">
    <cfRule type="cellIs" dxfId="7135" priority="848" operator="between">
      <formula>7.6</formula>
      <formula>8</formula>
    </cfRule>
    <cfRule type="cellIs" dxfId="7134" priority="849" operator="greaterThan">
      <formula>8</formula>
    </cfRule>
    <cfRule type="cellIs" dxfId="7133" priority="850" operator="lessThan">
      <formula>7.6</formula>
    </cfRule>
  </conditionalFormatting>
  <conditionalFormatting sqref="J473:J1399">
    <cfRule type="cellIs" dxfId="7132" priority="846" operator="greaterThan">
      <formula>0.03</formula>
    </cfRule>
    <cfRule type="cellIs" dxfId="7131" priority="847" operator="lessThanOrEqual">
      <formula>0.03</formula>
    </cfRule>
  </conditionalFormatting>
  <conditionalFormatting sqref="K296">
    <cfRule type="cellIs" dxfId="7130" priority="823" operator="between">
      <formula>7.6</formula>
      <formula>8</formula>
    </cfRule>
    <cfRule type="cellIs" dxfId="7129" priority="824" operator="greaterThan">
      <formula>8</formula>
    </cfRule>
    <cfRule type="cellIs" dxfId="7128" priority="825" operator="lessThan">
      <formula>7.6</formula>
    </cfRule>
  </conditionalFormatting>
  <conditionalFormatting sqref="J296">
    <cfRule type="cellIs" dxfId="7127" priority="821" operator="greaterThan">
      <formula>0.03</formula>
    </cfRule>
    <cfRule type="cellIs" dxfId="7126" priority="822" operator="lessThanOrEqual">
      <formula>0.03</formula>
    </cfRule>
  </conditionalFormatting>
  <conditionalFormatting sqref="J318:J319">
    <cfRule type="cellIs" dxfId="7125" priority="826" operator="greaterThan">
      <formula>0.03</formula>
    </cfRule>
    <cfRule type="cellIs" dxfId="7124" priority="827" operator="lessThanOrEqual">
      <formula>0.03</formula>
    </cfRule>
  </conditionalFormatting>
  <conditionalFormatting sqref="K321:K323">
    <cfRule type="cellIs" dxfId="7123" priority="818" operator="between">
      <formula>7.6</formula>
      <formula>8</formula>
    </cfRule>
    <cfRule type="cellIs" dxfId="7122" priority="819" operator="greaterThan">
      <formula>8</formula>
    </cfRule>
    <cfRule type="cellIs" dxfId="7121" priority="820" operator="lessThan">
      <formula>7.6</formula>
    </cfRule>
  </conditionalFormatting>
  <conditionalFormatting sqref="J321:J323">
    <cfRule type="cellIs" dxfId="7120" priority="816" operator="greaterThan">
      <formula>0.03</formula>
    </cfRule>
    <cfRule type="cellIs" dxfId="7119" priority="817" operator="lessThanOrEqual">
      <formula>0.03</formula>
    </cfRule>
  </conditionalFormatting>
  <conditionalFormatting sqref="J329">
    <cfRule type="cellIs" dxfId="7118" priority="806" operator="greaterThan">
      <formula>0.03</formula>
    </cfRule>
    <cfRule type="cellIs" dxfId="7117" priority="807" operator="lessThanOrEqual">
      <formula>0.03</formula>
    </cfRule>
  </conditionalFormatting>
  <conditionalFormatting sqref="K320">
    <cfRule type="cellIs" dxfId="7116" priority="813" operator="between">
      <formula>7.6</formula>
      <formula>8</formula>
    </cfRule>
    <cfRule type="cellIs" dxfId="7115" priority="814" operator="greaterThan">
      <formula>8</formula>
    </cfRule>
    <cfRule type="cellIs" dxfId="7114" priority="815" operator="lessThan">
      <formula>7.6</formula>
    </cfRule>
  </conditionalFormatting>
  <conditionalFormatting sqref="J320">
    <cfRule type="cellIs" dxfId="7113" priority="811" operator="greaterThan">
      <formula>0.03</formula>
    </cfRule>
    <cfRule type="cellIs" dxfId="7112" priority="812" operator="lessThanOrEqual">
      <formula>0.03</formula>
    </cfRule>
  </conditionalFormatting>
  <conditionalFormatting sqref="K329">
    <cfRule type="cellIs" dxfId="7111" priority="808" operator="between">
      <formula>7.6</formula>
      <formula>8</formula>
    </cfRule>
    <cfRule type="cellIs" dxfId="7110" priority="809" operator="greaterThan">
      <formula>8</formula>
    </cfRule>
    <cfRule type="cellIs" dxfId="7109" priority="810" operator="lessThan">
      <formula>7.6</formula>
    </cfRule>
  </conditionalFormatting>
  <conditionalFormatting sqref="K328">
    <cfRule type="cellIs" dxfId="7108" priority="803" operator="between">
      <formula>7.6</formula>
      <formula>8</formula>
    </cfRule>
    <cfRule type="cellIs" dxfId="7107" priority="804" operator="greaterThan">
      <formula>8</formula>
    </cfRule>
    <cfRule type="cellIs" dxfId="7106" priority="805" operator="lessThan">
      <formula>7.6</formula>
    </cfRule>
  </conditionalFormatting>
  <conditionalFormatting sqref="J328">
    <cfRule type="cellIs" dxfId="7105" priority="801" operator="greaterThan">
      <formula>0.03</formula>
    </cfRule>
    <cfRule type="cellIs" dxfId="7104" priority="802" operator="lessThanOrEqual">
      <formula>0.03</formula>
    </cfRule>
  </conditionalFormatting>
  <conditionalFormatting sqref="K347:K348 K350:K361">
    <cfRule type="cellIs" dxfId="7103" priority="798" operator="between">
      <formula>7.6</formula>
      <formula>8</formula>
    </cfRule>
    <cfRule type="cellIs" dxfId="7102" priority="799" operator="greaterThan">
      <formula>8</formula>
    </cfRule>
    <cfRule type="cellIs" dxfId="7101" priority="800" operator="lessThan">
      <formula>7.6</formula>
    </cfRule>
  </conditionalFormatting>
  <conditionalFormatting sqref="J347:J348 J350:J361">
    <cfRule type="cellIs" dxfId="7100" priority="796" operator="greaterThan">
      <formula>0.03</formula>
    </cfRule>
    <cfRule type="cellIs" dxfId="7099" priority="797" operator="lessThanOrEqual">
      <formula>0.03</formula>
    </cfRule>
  </conditionalFormatting>
  <conditionalFormatting sqref="K325:K327">
    <cfRule type="cellIs" dxfId="7098" priority="793" operator="between">
      <formula>7.6</formula>
      <formula>8</formula>
    </cfRule>
    <cfRule type="cellIs" dxfId="7097" priority="794" operator="greaterThan">
      <formula>8</formula>
    </cfRule>
    <cfRule type="cellIs" dxfId="7096" priority="795" operator="lessThan">
      <formula>7.6</formula>
    </cfRule>
  </conditionalFormatting>
  <conditionalFormatting sqref="J325:J327">
    <cfRule type="cellIs" dxfId="7095" priority="791" operator="greaterThan">
      <formula>0.03</formula>
    </cfRule>
    <cfRule type="cellIs" dxfId="7094" priority="792" operator="lessThanOrEqual">
      <formula>0.03</formula>
    </cfRule>
  </conditionalFormatting>
  <conditionalFormatting sqref="K324">
    <cfRule type="cellIs" dxfId="7093" priority="788" operator="between">
      <formula>7.6</formula>
      <formula>8</formula>
    </cfRule>
    <cfRule type="cellIs" dxfId="7092" priority="789" operator="greaterThan">
      <formula>8</formula>
    </cfRule>
    <cfRule type="cellIs" dxfId="7091" priority="790" operator="lessThan">
      <formula>7.6</formula>
    </cfRule>
  </conditionalFormatting>
  <conditionalFormatting sqref="J324">
    <cfRule type="cellIs" dxfId="7090" priority="786" operator="greaterThan">
      <formula>0.03</formula>
    </cfRule>
    <cfRule type="cellIs" dxfId="7089" priority="787" operator="lessThanOrEqual">
      <formula>0.03</formula>
    </cfRule>
  </conditionalFormatting>
  <conditionalFormatting sqref="K436">
    <cfRule type="cellIs" dxfId="7088" priority="783" operator="between">
      <formula>7.6</formula>
      <formula>8</formula>
    </cfRule>
    <cfRule type="cellIs" dxfId="7087" priority="784" operator="greaterThan">
      <formula>8</formula>
    </cfRule>
    <cfRule type="cellIs" dxfId="7086" priority="785" operator="lessThan">
      <formula>7.6</formula>
    </cfRule>
  </conditionalFormatting>
  <conditionalFormatting sqref="J436">
    <cfRule type="cellIs" dxfId="7085" priority="781" operator="greaterThan">
      <formula>0.03</formula>
    </cfRule>
    <cfRule type="cellIs" dxfId="7084" priority="782" operator="lessThanOrEqual">
      <formula>0.03</formula>
    </cfRule>
  </conditionalFormatting>
  <conditionalFormatting sqref="K423">
    <cfRule type="cellIs" dxfId="7083" priority="778" operator="between">
      <formula>7.6</formula>
      <formula>8</formula>
    </cfRule>
    <cfRule type="cellIs" dxfId="7082" priority="779" operator="greaterThan">
      <formula>8</formula>
    </cfRule>
    <cfRule type="cellIs" dxfId="7081" priority="780" operator="lessThan">
      <formula>7.6</formula>
    </cfRule>
  </conditionalFormatting>
  <conditionalFormatting sqref="J423">
    <cfRule type="cellIs" dxfId="7080" priority="776" operator="greaterThan">
      <formula>0.03</formula>
    </cfRule>
    <cfRule type="cellIs" dxfId="7079" priority="777" operator="lessThanOrEqual">
      <formula>0.03</formula>
    </cfRule>
  </conditionalFormatting>
  <conditionalFormatting sqref="J432:J433 J435">
    <cfRule type="cellIs" dxfId="7078" priority="751" operator="greaterThan">
      <formula>0.03</formula>
    </cfRule>
    <cfRule type="cellIs" dxfId="7077" priority="752" operator="lessThanOrEqual">
      <formula>0.03</formula>
    </cfRule>
  </conditionalFormatting>
  <conditionalFormatting sqref="K428">
    <cfRule type="cellIs" dxfId="7076" priority="773" operator="between">
      <formula>7.6</formula>
      <formula>8</formula>
    </cfRule>
    <cfRule type="cellIs" dxfId="7075" priority="774" operator="greaterThan">
      <formula>8</formula>
    </cfRule>
    <cfRule type="cellIs" dxfId="7074" priority="775" operator="lessThan">
      <formula>7.6</formula>
    </cfRule>
  </conditionalFormatting>
  <conditionalFormatting sqref="J428">
    <cfRule type="cellIs" dxfId="7073" priority="771" operator="greaterThan">
      <formula>0.03</formula>
    </cfRule>
    <cfRule type="cellIs" dxfId="7072" priority="772" operator="lessThanOrEqual">
      <formula>0.03</formula>
    </cfRule>
  </conditionalFormatting>
  <conditionalFormatting sqref="K427">
    <cfRule type="cellIs" dxfId="7071" priority="768" operator="between">
      <formula>7.6</formula>
      <formula>8</formula>
    </cfRule>
    <cfRule type="cellIs" dxfId="7070" priority="769" operator="greaterThan">
      <formula>8</formula>
    </cfRule>
    <cfRule type="cellIs" dxfId="7069" priority="770" operator="lessThan">
      <formula>7.6</formula>
    </cfRule>
  </conditionalFormatting>
  <conditionalFormatting sqref="J427">
    <cfRule type="cellIs" dxfId="7068" priority="766" operator="greaterThan">
      <formula>0.03</formula>
    </cfRule>
    <cfRule type="cellIs" dxfId="7067" priority="767" operator="lessThanOrEqual">
      <formula>0.03</formula>
    </cfRule>
  </conditionalFormatting>
  <conditionalFormatting sqref="K430">
    <cfRule type="cellIs" dxfId="7066" priority="763" operator="between">
      <formula>7.6</formula>
      <formula>8</formula>
    </cfRule>
    <cfRule type="cellIs" dxfId="7065" priority="764" operator="greaterThan">
      <formula>8</formula>
    </cfRule>
    <cfRule type="cellIs" dxfId="7064" priority="765" operator="lessThan">
      <formula>7.6</formula>
    </cfRule>
  </conditionalFormatting>
  <conditionalFormatting sqref="J430">
    <cfRule type="cellIs" dxfId="7063" priority="761" operator="greaterThan">
      <formula>0.03</formula>
    </cfRule>
    <cfRule type="cellIs" dxfId="7062" priority="762" operator="lessThanOrEqual">
      <formula>0.03</formula>
    </cfRule>
  </conditionalFormatting>
  <conditionalFormatting sqref="K429">
    <cfRule type="cellIs" dxfId="7061" priority="758" operator="between">
      <formula>7.6</formula>
      <formula>8</formula>
    </cfRule>
    <cfRule type="cellIs" dxfId="7060" priority="759" operator="greaterThan">
      <formula>8</formula>
    </cfRule>
    <cfRule type="cellIs" dxfId="7059" priority="760" operator="lessThan">
      <formula>7.6</formula>
    </cfRule>
  </conditionalFormatting>
  <conditionalFormatting sqref="J429">
    <cfRule type="cellIs" dxfId="7058" priority="756" operator="greaterThan">
      <formula>0.03</formula>
    </cfRule>
    <cfRule type="cellIs" dxfId="7057" priority="757" operator="lessThanOrEqual">
      <formula>0.03</formula>
    </cfRule>
  </conditionalFormatting>
  <conditionalFormatting sqref="K432:K433 K435">
    <cfRule type="cellIs" dxfId="7056" priority="753" operator="between">
      <formula>7.6</formula>
      <formula>8</formula>
    </cfRule>
    <cfRule type="cellIs" dxfId="7055" priority="754" operator="greaterThan">
      <formula>8</formula>
    </cfRule>
    <cfRule type="cellIs" dxfId="7054" priority="755" operator="lessThan">
      <formula>7.6</formula>
    </cfRule>
  </conditionalFormatting>
  <conditionalFormatting sqref="J434">
    <cfRule type="cellIs" dxfId="7053" priority="746" operator="greaterThan">
      <formula>0.03</formula>
    </cfRule>
    <cfRule type="cellIs" dxfId="7052" priority="747" operator="lessThanOrEqual">
      <formula>0.03</formula>
    </cfRule>
  </conditionalFormatting>
  <conditionalFormatting sqref="K434">
    <cfRule type="cellIs" dxfId="7051" priority="748" operator="between">
      <formula>7.6</formula>
      <formula>8</formula>
    </cfRule>
    <cfRule type="cellIs" dxfId="7050" priority="749" operator="greaterThan">
      <formula>8</formula>
    </cfRule>
    <cfRule type="cellIs" dxfId="7049" priority="750" operator="lessThan">
      <formula>7.6</formula>
    </cfRule>
  </conditionalFormatting>
  <conditionalFormatting sqref="K362:K379">
    <cfRule type="cellIs" dxfId="7048" priority="743" operator="between">
      <formula>7.6</formula>
      <formula>8</formula>
    </cfRule>
    <cfRule type="cellIs" dxfId="7047" priority="744" operator="greaterThan">
      <formula>8</formula>
    </cfRule>
    <cfRule type="cellIs" dxfId="7046" priority="745" operator="lessThan">
      <formula>7.6</formula>
    </cfRule>
  </conditionalFormatting>
  <conditionalFormatting sqref="J362:J379">
    <cfRule type="cellIs" dxfId="7045" priority="741" operator="greaterThan">
      <formula>0.03</formula>
    </cfRule>
    <cfRule type="cellIs" dxfId="7044" priority="742" operator="lessThanOrEqual">
      <formula>0.03</formula>
    </cfRule>
  </conditionalFormatting>
  <conditionalFormatting sqref="K380:K381 K387 K389 K391 K393">
    <cfRule type="cellIs" dxfId="7043" priority="738" operator="between">
      <formula>7.6</formula>
      <formula>8</formula>
    </cfRule>
    <cfRule type="cellIs" dxfId="7042" priority="739" operator="greaterThan">
      <formula>8</formula>
    </cfRule>
    <cfRule type="cellIs" dxfId="7041" priority="740" operator="lessThan">
      <formula>7.6</formula>
    </cfRule>
  </conditionalFormatting>
  <conditionalFormatting sqref="J380:J381 J387 J389 J391 J393">
    <cfRule type="cellIs" dxfId="7040" priority="736" operator="greaterThan">
      <formula>0.03</formula>
    </cfRule>
    <cfRule type="cellIs" dxfId="7039" priority="737" operator="lessThanOrEqual">
      <formula>0.03</formula>
    </cfRule>
  </conditionalFormatting>
  <conditionalFormatting sqref="K382:K385">
    <cfRule type="cellIs" dxfId="7038" priority="733" operator="between">
      <formula>7.6</formula>
      <formula>8</formula>
    </cfRule>
    <cfRule type="cellIs" dxfId="7037" priority="734" operator="greaterThan">
      <formula>8</formula>
    </cfRule>
    <cfRule type="cellIs" dxfId="7036" priority="735" operator="lessThan">
      <formula>7.6</formula>
    </cfRule>
  </conditionalFormatting>
  <conditionalFormatting sqref="J382:J385">
    <cfRule type="cellIs" dxfId="7035" priority="731" operator="greaterThan">
      <formula>0.03</formula>
    </cfRule>
    <cfRule type="cellIs" dxfId="7034" priority="732" operator="lessThanOrEqual">
      <formula>0.03</formula>
    </cfRule>
  </conditionalFormatting>
  <conditionalFormatting sqref="K386">
    <cfRule type="cellIs" dxfId="7033" priority="728" operator="between">
      <formula>7.6</formula>
      <formula>8</formula>
    </cfRule>
    <cfRule type="cellIs" dxfId="7032" priority="729" operator="greaterThan">
      <formula>8</formula>
    </cfRule>
    <cfRule type="cellIs" dxfId="7031" priority="730" operator="lessThan">
      <formula>7.6</formula>
    </cfRule>
  </conditionalFormatting>
  <conditionalFormatting sqref="J386">
    <cfRule type="cellIs" dxfId="7030" priority="726" operator="greaterThan">
      <formula>0.03</formula>
    </cfRule>
    <cfRule type="cellIs" dxfId="7029" priority="727" operator="lessThanOrEqual">
      <formula>0.03</formula>
    </cfRule>
  </conditionalFormatting>
  <conditionalFormatting sqref="K388">
    <cfRule type="cellIs" dxfId="7028" priority="723" operator="between">
      <formula>7.6</formula>
      <formula>8</formula>
    </cfRule>
    <cfRule type="cellIs" dxfId="7027" priority="724" operator="greaterThan">
      <formula>8</formula>
    </cfRule>
    <cfRule type="cellIs" dxfId="7026" priority="725" operator="lessThan">
      <formula>7.6</formula>
    </cfRule>
  </conditionalFormatting>
  <conditionalFormatting sqref="J388">
    <cfRule type="cellIs" dxfId="7025" priority="721" operator="greaterThan">
      <formula>0.03</formula>
    </cfRule>
    <cfRule type="cellIs" dxfId="7024" priority="722" operator="lessThanOrEqual">
      <formula>0.03</formula>
    </cfRule>
  </conditionalFormatting>
  <conditionalFormatting sqref="K390">
    <cfRule type="cellIs" dxfId="7023" priority="718" operator="between">
      <formula>7.6</formula>
      <formula>8</formula>
    </cfRule>
    <cfRule type="cellIs" dxfId="7022" priority="719" operator="greaterThan">
      <formula>8</formula>
    </cfRule>
    <cfRule type="cellIs" dxfId="7021" priority="720" operator="lessThan">
      <formula>7.6</formula>
    </cfRule>
  </conditionalFormatting>
  <conditionalFormatting sqref="J390">
    <cfRule type="cellIs" dxfId="7020" priority="716" operator="greaterThan">
      <formula>0.03</formula>
    </cfRule>
    <cfRule type="cellIs" dxfId="7019" priority="717" operator="lessThanOrEqual">
      <formula>0.03</formula>
    </cfRule>
  </conditionalFormatting>
  <conditionalFormatting sqref="K392">
    <cfRule type="cellIs" dxfId="7018" priority="713" operator="between">
      <formula>7.6</formula>
      <formula>8</formula>
    </cfRule>
    <cfRule type="cellIs" dxfId="7017" priority="714" operator="greaterThan">
      <formula>8</formula>
    </cfRule>
    <cfRule type="cellIs" dxfId="7016" priority="715" operator="lessThan">
      <formula>7.6</formula>
    </cfRule>
  </conditionalFormatting>
  <conditionalFormatting sqref="J392">
    <cfRule type="cellIs" dxfId="7015" priority="711" operator="greaterThan">
      <formula>0.03</formula>
    </cfRule>
    <cfRule type="cellIs" dxfId="7014" priority="712" operator="lessThanOrEqual">
      <formula>0.03</formula>
    </cfRule>
  </conditionalFormatting>
  <conditionalFormatting sqref="K394 K397">
    <cfRule type="cellIs" dxfId="7013" priority="708" operator="between">
      <formula>7.6</formula>
      <formula>8</formula>
    </cfRule>
    <cfRule type="cellIs" dxfId="7012" priority="709" operator="greaterThan">
      <formula>8</formula>
    </cfRule>
    <cfRule type="cellIs" dxfId="7011" priority="710" operator="lessThan">
      <formula>7.6</formula>
    </cfRule>
  </conditionalFormatting>
  <conditionalFormatting sqref="J394 J397">
    <cfRule type="cellIs" dxfId="7010" priority="706" operator="greaterThan">
      <formula>0.03</formula>
    </cfRule>
    <cfRule type="cellIs" dxfId="7009" priority="707" operator="lessThanOrEqual">
      <formula>0.03</formula>
    </cfRule>
  </conditionalFormatting>
  <conditionalFormatting sqref="K396">
    <cfRule type="cellIs" dxfId="7008" priority="703" operator="between">
      <formula>7.6</formula>
      <formula>8</formula>
    </cfRule>
    <cfRule type="cellIs" dxfId="7007" priority="704" operator="greaterThan">
      <formula>8</formula>
    </cfRule>
    <cfRule type="cellIs" dxfId="7006" priority="705" operator="lessThan">
      <formula>7.6</formula>
    </cfRule>
  </conditionalFormatting>
  <conditionalFormatting sqref="J396">
    <cfRule type="cellIs" dxfId="7005" priority="701" operator="greaterThan">
      <formula>0.03</formula>
    </cfRule>
    <cfRule type="cellIs" dxfId="7004" priority="702" operator="lessThanOrEqual">
      <formula>0.03</formula>
    </cfRule>
  </conditionalFormatting>
  <conditionalFormatting sqref="K443:K444">
    <cfRule type="cellIs" dxfId="7003" priority="698" operator="between">
      <formula>7.6</formula>
      <formula>8</formula>
    </cfRule>
    <cfRule type="cellIs" dxfId="7002" priority="699" operator="greaterThan">
      <formula>8</formula>
    </cfRule>
    <cfRule type="cellIs" dxfId="7001" priority="700" operator="lessThan">
      <formula>7.6</formula>
    </cfRule>
  </conditionalFormatting>
  <conditionalFormatting sqref="J443:J444">
    <cfRule type="cellIs" dxfId="7000" priority="696" operator="greaterThan">
      <formula>0.03</formula>
    </cfRule>
    <cfRule type="cellIs" dxfId="6999" priority="697" operator="lessThanOrEqual">
      <formula>0.03</formula>
    </cfRule>
  </conditionalFormatting>
  <conditionalFormatting sqref="K398:K404 K421">
    <cfRule type="cellIs" dxfId="6998" priority="693" operator="between">
      <formula>7.6</formula>
      <formula>8</formula>
    </cfRule>
    <cfRule type="cellIs" dxfId="6997" priority="694" operator="greaterThan">
      <formula>8</formula>
    </cfRule>
    <cfRule type="cellIs" dxfId="6996" priority="695" operator="lessThan">
      <formula>7.6</formula>
    </cfRule>
  </conditionalFormatting>
  <conditionalFormatting sqref="J398:J404 J421">
    <cfRule type="cellIs" dxfId="6995" priority="691" operator="greaterThan">
      <formula>0.03</formula>
    </cfRule>
    <cfRule type="cellIs" dxfId="6994" priority="692" operator="lessThanOrEqual">
      <formula>0.03</formula>
    </cfRule>
  </conditionalFormatting>
  <conditionalFormatting sqref="K424">
    <cfRule type="cellIs" dxfId="6993" priority="688" operator="between">
      <formula>7.6</formula>
      <formula>8</formula>
    </cfRule>
    <cfRule type="cellIs" dxfId="6992" priority="689" operator="greaterThan">
      <formula>8</formula>
    </cfRule>
    <cfRule type="cellIs" dxfId="6991" priority="690" operator="lessThan">
      <formula>7.6</formula>
    </cfRule>
  </conditionalFormatting>
  <conditionalFormatting sqref="J424">
    <cfRule type="cellIs" dxfId="6990" priority="686" operator="greaterThan">
      <formula>0.03</formula>
    </cfRule>
    <cfRule type="cellIs" dxfId="6989" priority="687" operator="lessThanOrEqual">
      <formula>0.03</formula>
    </cfRule>
  </conditionalFormatting>
  <conditionalFormatting sqref="K406:K412">
    <cfRule type="cellIs" dxfId="6988" priority="683" operator="between">
      <formula>7.6</formula>
      <formula>8</formula>
    </cfRule>
    <cfRule type="cellIs" dxfId="6987" priority="684" operator="greaterThan">
      <formula>8</formula>
    </cfRule>
    <cfRule type="cellIs" dxfId="6986" priority="685" operator="lessThan">
      <formula>7.6</formula>
    </cfRule>
  </conditionalFormatting>
  <conditionalFormatting sqref="J406:J412">
    <cfRule type="cellIs" dxfId="6985" priority="681" operator="greaterThan">
      <formula>0.03</formula>
    </cfRule>
    <cfRule type="cellIs" dxfId="6984" priority="682" operator="lessThanOrEqual">
      <formula>0.03</formula>
    </cfRule>
  </conditionalFormatting>
  <conditionalFormatting sqref="K405">
    <cfRule type="cellIs" dxfId="6983" priority="678" operator="between">
      <formula>7.6</formula>
      <formula>8</formula>
    </cfRule>
    <cfRule type="cellIs" dxfId="6982" priority="679" operator="greaterThan">
      <formula>8</formula>
    </cfRule>
    <cfRule type="cellIs" dxfId="6981" priority="680" operator="lessThan">
      <formula>7.6</formula>
    </cfRule>
  </conditionalFormatting>
  <conditionalFormatting sqref="J405">
    <cfRule type="cellIs" dxfId="6980" priority="676" operator="greaterThan">
      <formula>0.03</formula>
    </cfRule>
    <cfRule type="cellIs" dxfId="6979" priority="677" operator="lessThanOrEqual">
      <formula>0.03</formula>
    </cfRule>
  </conditionalFormatting>
  <conditionalFormatting sqref="K413">
    <cfRule type="cellIs" dxfId="6978" priority="673" operator="between">
      <formula>7.6</formula>
      <formula>8</formula>
    </cfRule>
    <cfRule type="cellIs" dxfId="6977" priority="674" operator="greaterThan">
      <formula>8</formula>
    </cfRule>
    <cfRule type="cellIs" dxfId="6976" priority="675" operator="lessThan">
      <formula>7.6</formula>
    </cfRule>
  </conditionalFormatting>
  <conditionalFormatting sqref="J413">
    <cfRule type="cellIs" dxfId="6975" priority="671" operator="greaterThan">
      <formula>0.03</formula>
    </cfRule>
    <cfRule type="cellIs" dxfId="6974" priority="672" operator="lessThanOrEqual">
      <formula>0.03</formula>
    </cfRule>
  </conditionalFormatting>
  <conditionalFormatting sqref="K414:K418">
    <cfRule type="cellIs" dxfId="6973" priority="668" operator="between">
      <formula>7.6</formula>
      <formula>8</formula>
    </cfRule>
    <cfRule type="cellIs" dxfId="6972" priority="669" operator="greaterThan">
      <formula>8</formula>
    </cfRule>
    <cfRule type="cellIs" dxfId="6971" priority="670" operator="lessThan">
      <formula>7.6</formula>
    </cfRule>
  </conditionalFormatting>
  <conditionalFormatting sqref="J414:J418">
    <cfRule type="cellIs" dxfId="6970" priority="666" operator="greaterThan">
      <formula>0.03</formula>
    </cfRule>
    <cfRule type="cellIs" dxfId="6969" priority="667" operator="lessThanOrEqual">
      <formula>0.03</formula>
    </cfRule>
  </conditionalFormatting>
  <conditionalFormatting sqref="K419">
    <cfRule type="cellIs" dxfId="6968" priority="663" operator="between">
      <formula>7.6</formula>
      <formula>8</formula>
    </cfRule>
    <cfRule type="cellIs" dxfId="6967" priority="664" operator="greaterThan">
      <formula>8</formula>
    </cfRule>
    <cfRule type="cellIs" dxfId="6966" priority="665" operator="lessThan">
      <formula>7.6</formula>
    </cfRule>
  </conditionalFormatting>
  <conditionalFormatting sqref="J419">
    <cfRule type="cellIs" dxfId="6965" priority="661" operator="greaterThan">
      <formula>0.03</formula>
    </cfRule>
    <cfRule type="cellIs" dxfId="6964" priority="662" operator="lessThanOrEqual">
      <formula>0.03</formula>
    </cfRule>
  </conditionalFormatting>
  <conditionalFormatting sqref="K420">
    <cfRule type="cellIs" dxfId="6963" priority="658" operator="between">
      <formula>7.6</formula>
      <formula>8</formula>
    </cfRule>
    <cfRule type="cellIs" dxfId="6962" priority="659" operator="greaterThan">
      <formula>8</formula>
    </cfRule>
    <cfRule type="cellIs" dxfId="6961" priority="660" operator="lessThan">
      <formula>7.6</formula>
    </cfRule>
  </conditionalFormatting>
  <conditionalFormatting sqref="J420">
    <cfRule type="cellIs" dxfId="6960" priority="656" operator="greaterThan">
      <formula>0.03</formula>
    </cfRule>
    <cfRule type="cellIs" dxfId="6959" priority="657" operator="lessThanOrEqual">
      <formula>0.03</formula>
    </cfRule>
  </conditionalFormatting>
  <conditionalFormatting sqref="K342">
    <cfRule type="cellIs" dxfId="6958" priority="653" operator="between">
      <formula>7.6</formula>
      <formula>8</formula>
    </cfRule>
    <cfRule type="cellIs" dxfId="6957" priority="654" operator="greaterThan">
      <formula>8</formula>
    </cfRule>
    <cfRule type="cellIs" dxfId="6956" priority="655" operator="lessThan">
      <formula>7.6</formula>
    </cfRule>
  </conditionalFormatting>
  <conditionalFormatting sqref="J342">
    <cfRule type="cellIs" dxfId="6955" priority="651" operator="greaterThan">
      <formula>0.03</formula>
    </cfRule>
    <cfRule type="cellIs" dxfId="6954" priority="652" operator="lessThanOrEqual">
      <formula>0.03</formula>
    </cfRule>
  </conditionalFormatting>
  <conditionalFormatting sqref="K343">
    <cfRule type="cellIs" dxfId="6953" priority="648" operator="between">
      <formula>7.6</formula>
      <formula>8</formula>
    </cfRule>
    <cfRule type="cellIs" dxfId="6952" priority="649" operator="greaterThan">
      <formula>8</formula>
    </cfRule>
    <cfRule type="cellIs" dxfId="6951" priority="650" operator="lessThan">
      <formula>7.6</formula>
    </cfRule>
  </conditionalFormatting>
  <conditionalFormatting sqref="J343">
    <cfRule type="cellIs" dxfId="6950" priority="646" operator="greaterThan">
      <formula>0.03</formula>
    </cfRule>
    <cfRule type="cellIs" dxfId="6949" priority="647" operator="lessThanOrEqual">
      <formula>0.03</formula>
    </cfRule>
  </conditionalFormatting>
  <conditionalFormatting sqref="K344">
    <cfRule type="cellIs" dxfId="6948" priority="643" operator="between">
      <formula>7.6</formula>
      <formula>8</formula>
    </cfRule>
    <cfRule type="cellIs" dxfId="6947" priority="644" operator="greaterThan">
      <formula>8</formula>
    </cfRule>
    <cfRule type="cellIs" dxfId="6946" priority="645" operator="lessThan">
      <formula>7.6</formula>
    </cfRule>
  </conditionalFormatting>
  <conditionalFormatting sqref="J344">
    <cfRule type="cellIs" dxfId="6945" priority="641" operator="greaterThan">
      <formula>0.03</formula>
    </cfRule>
    <cfRule type="cellIs" dxfId="6944" priority="642" operator="lessThanOrEqual">
      <formula>0.03</formula>
    </cfRule>
  </conditionalFormatting>
  <conditionalFormatting sqref="K345">
    <cfRule type="cellIs" dxfId="6943" priority="638" operator="between">
      <formula>7.6</formula>
      <formula>8</formula>
    </cfRule>
    <cfRule type="cellIs" dxfId="6942" priority="639" operator="greaterThan">
      <formula>8</formula>
    </cfRule>
    <cfRule type="cellIs" dxfId="6941" priority="640" operator="lessThan">
      <formula>7.6</formula>
    </cfRule>
  </conditionalFormatting>
  <conditionalFormatting sqref="J345">
    <cfRule type="cellIs" dxfId="6940" priority="636" operator="greaterThan">
      <formula>0.03</formula>
    </cfRule>
    <cfRule type="cellIs" dxfId="6939" priority="637" operator="lessThanOrEqual">
      <formula>0.03</formula>
    </cfRule>
  </conditionalFormatting>
  <conditionalFormatting sqref="K340:K341">
    <cfRule type="cellIs" dxfId="6938" priority="633" operator="between">
      <formula>7.6</formula>
      <formula>8</formula>
    </cfRule>
    <cfRule type="cellIs" dxfId="6937" priority="634" operator="greaterThan">
      <formula>8</formula>
    </cfRule>
    <cfRule type="cellIs" dxfId="6936" priority="635" operator="lessThan">
      <formula>7.6</formula>
    </cfRule>
  </conditionalFormatting>
  <conditionalFormatting sqref="J340:J341">
    <cfRule type="cellIs" dxfId="6935" priority="631" operator="greaterThan">
      <formula>0.03</formula>
    </cfRule>
    <cfRule type="cellIs" dxfId="6934" priority="632" operator="lessThanOrEqual">
      <formula>0.03</formula>
    </cfRule>
  </conditionalFormatting>
  <conditionalFormatting sqref="J331 J334:J335 J337:J339">
    <cfRule type="cellIs" dxfId="6933" priority="626" operator="greaterThan">
      <formula>0.03</formula>
    </cfRule>
    <cfRule type="cellIs" dxfId="6932" priority="627" operator="lessThanOrEqual">
      <formula>0.03</formula>
    </cfRule>
  </conditionalFormatting>
  <conditionalFormatting sqref="K331 K334:K335 K337:K339">
    <cfRule type="cellIs" dxfId="6931" priority="628" operator="between">
      <formula>7.6</formula>
      <formula>8</formula>
    </cfRule>
    <cfRule type="cellIs" dxfId="6930" priority="629" operator="greaterThan">
      <formula>8</formula>
    </cfRule>
    <cfRule type="cellIs" dxfId="6929" priority="630" operator="lessThan">
      <formula>7.6</formula>
    </cfRule>
  </conditionalFormatting>
  <conditionalFormatting sqref="K256">
    <cfRule type="cellIs" dxfId="6928" priority="623" operator="between">
      <formula>7.6</formula>
      <formula>8</formula>
    </cfRule>
    <cfRule type="cellIs" dxfId="6927" priority="624" operator="greaterThan">
      <formula>8</formula>
    </cfRule>
    <cfRule type="cellIs" dxfId="6926" priority="625" operator="lessThan">
      <formula>7.6</formula>
    </cfRule>
  </conditionalFormatting>
  <conditionalFormatting sqref="J256">
    <cfRule type="cellIs" dxfId="6925" priority="621" operator="greaterThan">
      <formula>0.03</formula>
    </cfRule>
    <cfRule type="cellIs" dxfId="6924" priority="622" operator="lessThanOrEqual">
      <formula>0.03</formula>
    </cfRule>
  </conditionalFormatting>
  <conditionalFormatting sqref="J332">
    <cfRule type="cellIs" dxfId="6923" priority="616" operator="greaterThan">
      <formula>0.03</formula>
    </cfRule>
    <cfRule type="cellIs" dxfId="6922" priority="617" operator="lessThanOrEqual">
      <formula>0.03</formula>
    </cfRule>
  </conditionalFormatting>
  <conditionalFormatting sqref="K332">
    <cfRule type="cellIs" dxfId="6921" priority="618" operator="between">
      <formula>7.6</formula>
      <formula>8</formula>
    </cfRule>
    <cfRule type="cellIs" dxfId="6920" priority="619" operator="greaterThan">
      <formula>8</formula>
    </cfRule>
    <cfRule type="cellIs" dxfId="6919" priority="620" operator="lessThan">
      <formula>7.6</formula>
    </cfRule>
  </conditionalFormatting>
  <conditionalFormatting sqref="K346">
    <cfRule type="cellIs" dxfId="6918" priority="613" operator="between">
      <formula>7.6</formula>
      <formula>8</formula>
    </cfRule>
    <cfRule type="cellIs" dxfId="6917" priority="614" operator="greaterThan">
      <formula>8</formula>
    </cfRule>
    <cfRule type="cellIs" dxfId="6916" priority="615" operator="lessThan">
      <formula>7.6</formula>
    </cfRule>
  </conditionalFormatting>
  <conditionalFormatting sqref="J346">
    <cfRule type="cellIs" dxfId="6915" priority="611" operator="greaterThan">
      <formula>0.03</formula>
    </cfRule>
    <cfRule type="cellIs" dxfId="6914" priority="612" operator="lessThanOrEqual">
      <formula>0.03</formula>
    </cfRule>
  </conditionalFormatting>
  <conditionalFormatting sqref="K333">
    <cfRule type="cellIs" dxfId="6913" priority="608" operator="between">
      <formula>7.6</formula>
      <formula>8</formula>
    </cfRule>
    <cfRule type="cellIs" dxfId="6912" priority="609" operator="greaterThan">
      <formula>8</formula>
    </cfRule>
    <cfRule type="cellIs" dxfId="6911" priority="610" operator="lessThan">
      <formula>7.6</formula>
    </cfRule>
  </conditionalFormatting>
  <conditionalFormatting sqref="J333">
    <cfRule type="cellIs" dxfId="6910" priority="606" operator="greaterThan">
      <formula>0.03</formula>
    </cfRule>
    <cfRule type="cellIs" dxfId="6909" priority="607" operator="lessThanOrEqual">
      <formula>0.03</formula>
    </cfRule>
  </conditionalFormatting>
  <conditionalFormatting sqref="K295">
    <cfRule type="cellIs" dxfId="6908" priority="603" operator="between">
      <formula>7.6</formula>
      <formula>8</formula>
    </cfRule>
    <cfRule type="cellIs" dxfId="6907" priority="604" operator="greaterThan">
      <formula>8</formula>
    </cfRule>
    <cfRule type="cellIs" dxfId="6906" priority="605" operator="lessThan">
      <formula>7.6</formula>
    </cfRule>
  </conditionalFormatting>
  <conditionalFormatting sqref="J295">
    <cfRule type="cellIs" dxfId="6905" priority="601" operator="greaterThan">
      <formula>0.03</formula>
    </cfRule>
    <cfRule type="cellIs" dxfId="6904" priority="602" operator="lessThanOrEqual">
      <formula>0.03</formula>
    </cfRule>
  </conditionalFormatting>
  <conditionalFormatting sqref="K317">
    <cfRule type="cellIs" dxfId="6903" priority="598" operator="between">
      <formula>7.6</formula>
      <formula>8</formula>
    </cfRule>
    <cfRule type="cellIs" dxfId="6902" priority="599" operator="greaterThan">
      <formula>8</formula>
    </cfRule>
    <cfRule type="cellIs" dxfId="6901" priority="600" operator="lessThan">
      <formula>7.6</formula>
    </cfRule>
  </conditionalFormatting>
  <conditionalFormatting sqref="J317">
    <cfRule type="cellIs" dxfId="6900" priority="596" operator="greaterThan">
      <formula>0.03</formula>
    </cfRule>
    <cfRule type="cellIs" dxfId="6899" priority="597" operator="lessThanOrEqual">
      <formula>0.03</formula>
    </cfRule>
  </conditionalFormatting>
  <conditionalFormatting sqref="K274">
    <cfRule type="cellIs" dxfId="6898" priority="593" operator="between">
      <formula>7.6</formula>
      <formula>8</formula>
    </cfRule>
    <cfRule type="cellIs" dxfId="6897" priority="594" operator="greaterThan">
      <formula>8</formula>
    </cfRule>
    <cfRule type="cellIs" dxfId="6896" priority="595" operator="lessThan">
      <formula>7.6</formula>
    </cfRule>
  </conditionalFormatting>
  <conditionalFormatting sqref="J274">
    <cfRule type="cellIs" dxfId="6895" priority="591" operator="greaterThan">
      <formula>0.03</formula>
    </cfRule>
    <cfRule type="cellIs" dxfId="6894" priority="592" operator="lessThanOrEqual">
      <formula>0.03</formula>
    </cfRule>
  </conditionalFormatting>
  <conditionalFormatting sqref="K314:K316">
    <cfRule type="cellIs" dxfId="6893" priority="588" operator="between">
      <formula>7.6</formula>
      <formula>8</formula>
    </cfRule>
    <cfRule type="cellIs" dxfId="6892" priority="589" operator="greaterThan">
      <formula>8</formula>
    </cfRule>
    <cfRule type="cellIs" dxfId="6891" priority="590" operator="lessThan">
      <formula>7.6</formula>
    </cfRule>
  </conditionalFormatting>
  <conditionalFormatting sqref="J314:J316">
    <cfRule type="cellIs" dxfId="6890" priority="586" operator="greaterThan">
      <formula>0.03</formula>
    </cfRule>
    <cfRule type="cellIs" dxfId="6889" priority="587" operator="lessThanOrEqual">
      <formula>0.03</formula>
    </cfRule>
  </conditionalFormatting>
  <conditionalFormatting sqref="K258">
    <cfRule type="cellIs" dxfId="6888" priority="583" operator="between">
      <formula>7.6</formula>
      <formula>8</formula>
    </cfRule>
    <cfRule type="cellIs" dxfId="6887" priority="584" operator="greaterThan">
      <formula>8</formula>
    </cfRule>
    <cfRule type="cellIs" dxfId="6886" priority="585" operator="lessThan">
      <formula>7.6</formula>
    </cfRule>
  </conditionalFormatting>
  <conditionalFormatting sqref="J258">
    <cfRule type="cellIs" dxfId="6885" priority="581" operator="greaterThan">
      <formula>0.03</formula>
    </cfRule>
    <cfRule type="cellIs" dxfId="6884" priority="582" operator="lessThanOrEqual">
      <formula>0.03</formula>
    </cfRule>
  </conditionalFormatting>
  <conditionalFormatting sqref="K336">
    <cfRule type="cellIs" dxfId="6883" priority="578" operator="between">
      <formula>7.6</formula>
      <formula>8</formula>
    </cfRule>
    <cfRule type="cellIs" dxfId="6882" priority="579" operator="greaterThan">
      <formula>8</formula>
    </cfRule>
    <cfRule type="cellIs" dxfId="6881" priority="580" operator="lessThan">
      <formula>7.6</formula>
    </cfRule>
  </conditionalFormatting>
  <conditionalFormatting sqref="J336">
    <cfRule type="cellIs" dxfId="6880" priority="576" operator="greaterThan">
      <formula>0.03</formula>
    </cfRule>
    <cfRule type="cellIs" dxfId="6879" priority="577" operator="lessThanOrEqual">
      <formula>0.03</formula>
    </cfRule>
  </conditionalFormatting>
  <conditionalFormatting sqref="K297:K298">
    <cfRule type="cellIs" dxfId="6878" priority="573" operator="between">
      <formula>7.6</formula>
      <formula>8</formula>
    </cfRule>
    <cfRule type="cellIs" dxfId="6877" priority="574" operator="greaterThan">
      <formula>8</formula>
    </cfRule>
    <cfRule type="cellIs" dxfId="6876" priority="575" operator="lessThan">
      <formula>7.6</formula>
    </cfRule>
  </conditionalFormatting>
  <conditionalFormatting sqref="J297:J298">
    <cfRule type="cellIs" dxfId="6875" priority="571" operator="greaterThan">
      <formula>0.03</formula>
    </cfRule>
    <cfRule type="cellIs" dxfId="6874" priority="572" operator="lessThanOrEqual">
      <formula>0.03</formula>
    </cfRule>
  </conditionalFormatting>
  <conditionalFormatting sqref="K273">
    <cfRule type="cellIs" dxfId="6873" priority="568" operator="between">
      <formula>7.6</formula>
      <formula>8</formula>
    </cfRule>
    <cfRule type="cellIs" dxfId="6872" priority="569" operator="greaterThan">
      <formula>8</formula>
    </cfRule>
    <cfRule type="cellIs" dxfId="6871" priority="570" operator="lessThan">
      <formula>7.6</formula>
    </cfRule>
  </conditionalFormatting>
  <conditionalFormatting sqref="J273">
    <cfRule type="cellIs" dxfId="6870" priority="566" operator="greaterThan">
      <formula>0.03</formula>
    </cfRule>
    <cfRule type="cellIs" dxfId="6869" priority="567" operator="lessThanOrEqual">
      <formula>0.03</formula>
    </cfRule>
  </conditionalFormatting>
  <conditionalFormatting sqref="K268 K271">
    <cfRule type="cellIs" dxfId="6868" priority="563" operator="between">
      <formula>7.6</formula>
      <formula>8</formula>
    </cfRule>
    <cfRule type="cellIs" dxfId="6867" priority="564" operator="greaterThan">
      <formula>8</formula>
    </cfRule>
    <cfRule type="cellIs" dxfId="6866" priority="565" operator="lessThan">
      <formula>7.6</formula>
    </cfRule>
  </conditionalFormatting>
  <conditionalFormatting sqref="J268 J271">
    <cfRule type="cellIs" dxfId="6865" priority="561" operator="greaterThan">
      <formula>0.03</formula>
    </cfRule>
    <cfRule type="cellIs" dxfId="6864" priority="562" operator="lessThanOrEqual">
      <formula>0.03</formula>
    </cfRule>
  </conditionalFormatting>
  <conditionalFormatting sqref="K269 K272">
    <cfRule type="cellIs" dxfId="6863" priority="558" operator="between">
      <formula>7.6</formula>
      <formula>8</formula>
    </cfRule>
    <cfRule type="cellIs" dxfId="6862" priority="559" operator="greaterThan">
      <formula>8</formula>
    </cfRule>
    <cfRule type="cellIs" dxfId="6861" priority="560" operator="lessThan">
      <formula>7.6</formula>
    </cfRule>
  </conditionalFormatting>
  <conditionalFormatting sqref="J269 J272">
    <cfRule type="cellIs" dxfId="6860" priority="556" operator="greaterThan">
      <formula>0.03</formula>
    </cfRule>
    <cfRule type="cellIs" dxfId="6859" priority="557" operator="lessThanOrEqual">
      <formula>0.03</formula>
    </cfRule>
  </conditionalFormatting>
  <conditionalFormatting sqref="K270">
    <cfRule type="cellIs" dxfId="6858" priority="553" operator="between">
      <formula>7.6</formula>
      <formula>8</formula>
    </cfRule>
    <cfRule type="cellIs" dxfId="6857" priority="554" operator="greaterThan">
      <formula>8</formula>
    </cfRule>
    <cfRule type="cellIs" dxfId="6856" priority="555" operator="lessThan">
      <formula>7.6</formula>
    </cfRule>
  </conditionalFormatting>
  <conditionalFormatting sqref="J270">
    <cfRule type="cellIs" dxfId="6855" priority="551" operator="greaterThan">
      <formula>0.03</formula>
    </cfRule>
    <cfRule type="cellIs" dxfId="6854" priority="552" operator="lessThanOrEqual">
      <formula>0.03</formula>
    </cfRule>
  </conditionalFormatting>
  <conditionalFormatting sqref="K275:K282">
    <cfRule type="cellIs" dxfId="6853" priority="548" operator="between">
      <formula>7.6</formula>
      <formula>8</formula>
    </cfRule>
    <cfRule type="cellIs" dxfId="6852" priority="549" operator="greaterThan">
      <formula>8</formula>
    </cfRule>
    <cfRule type="cellIs" dxfId="6851" priority="550" operator="lessThan">
      <formula>7.6</formula>
    </cfRule>
  </conditionalFormatting>
  <conditionalFormatting sqref="J275:J282">
    <cfRule type="cellIs" dxfId="6850" priority="546" operator="greaterThan">
      <formula>0.03</formula>
    </cfRule>
    <cfRule type="cellIs" dxfId="6849" priority="547" operator="lessThanOrEqual">
      <formula>0.03</formula>
    </cfRule>
  </conditionalFormatting>
  <conditionalFormatting sqref="K349">
    <cfRule type="cellIs" dxfId="6848" priority="543" operator="between">
      <formula>7.6</formula>
      <formula>8</formula>
    </cfRule>
    <cfRule type="cellIs" dxfId="6847" priority="544" operator="greaterThan">
      <formula>8</formula>
    </cfRule>
    <cfRule type="cellIs" dxfId="6846" priority="545" operator="lessThan">
      <formula>7.6</formula>
    </cfRule>
  </conditionalFormatting>
  <conditionalFormatting sqref="J349">
    <cfRule type="cellIs" dxfId="6845" priority="541" operator="greaterThan">
      <formula>0.03</formula>
    </cfRule>
    <cfRule type="cellIs" dxfId="6844" priority="542" operator="lessThanOrEqual">
      <formula>0.03</formula>
    </cfRule>
  </conditionalFormatting>
  <conditionalFormatting sqref="K266">
    <cfRule type="cellIs" dxfId="6843" priority="538" operator="between">
      <formula>7.6</formula>
      <formula>8</formula>
    </cfRule>
    <cfRule type="cellIs" dxfId="6842" priority="539" operator="greaterThan">
      <formula>8</formula>
    </cfRule>
    <cfRule type="cellIs" dxfId="6841" priority="540" operator="lessThan">
      <formula>7.6</formula>
    </cfRule>
  </conditionalFormatting>
  <conditionalFormatting sqref="J266">
    <cfRule type="cellIs" dxfId="6840" priority="536" operator="greaterThan">
      <formula>0.03</formula>
    </cfRule>
    <cfRule type="cellIs" dxfId="6839" priority="537" operator="lessThanOrEqual">
      <formula>0.03</formula>
    </cfRule>
  </conditionalFormatting>
  <conditionalFormatting sqref="K267">
    <cfRule type="cellIs" dxfId="6838" priority="533" operator="between">
      <formula>7.6</formula>
      <formula>8</formula>
    </cfRule>
    <cfRule type="cellIs" dxfId="6837" priority="534" operator="greaterThan">
      <formula>8</formula>
    </cfRule>
    <cfRule type="cellIs" dxfId="6836" priority="535" operator="lessThan">
      <formula>7.6</formula>
    </cfRule>
  </conditionalFormatting>
  <conditionalFormatting sqref="J267">
    <cfRule type="cellIs" dxfId="6835" priority="531" operator="greaterThan">
      <formula>0.03</formula>
    </cfRule>
    <cfRule type="cellIs" dxfId="6834" priority="532" operator="lessThanOrEqual">
      <formula>0.03</formula>
    </cfRule>
  </conditionalFormatting>
  <conditionalFormatting sqref="K283:K289">
    <cfRule type="cellIs" dxfId="6833" priority="528" operator="between">
      <formula>7.6</formula>
      <formula>8</formula>
    </cfRule>
    <cfRule type="cellIs" dxfId="6832" priority="529" operator="greaterThan">
      <formula>8</formula>
    </cfRule>
    <cfRule type="cellIs" dxfId="6831" priority="530" operator="lessThan">
      <formula>7.6</formula>
    </cfRule>
  </conditionalFormatting>
  <conditionalFormatting sqref="J283:J289">
    <cfRule type="cellIs" dxfId="6830" priority="526" operator="greaterThan">
      <formula>0.03</formula>
    </cfRule>
    <cfRule type="cellIs" dxfId="6829" priority="527" operator="lessThanOrEqual">
      <formula>0.03</formula>
    </cfRule>
  </conditionalFormatting>
  <conditionalFormatting sqref="K290">
    <cfRule type="cellIs" dxfId="6828" priority="523" operator="between">
      <formula>7.6</formula>
      <formula>8</formula>
    </cfRule>
    <cfRule type="cellIs" dxfId="6827" priority="524" operator="greaterThan">
      <formula>8</formula>
    </cfRule>
    <cfRule type="cellIs" dxfId="6826" priority="525" operator="lessThan">
      <formula>7.6</formula>
    </cfRule>
  </conditionalFormatting>
  <conditionalFormatting sqref="J290">
    <cfRule type="cellIs" dxfId="6825" priority="521" operator="greaterThan">
      <formula>0.03</formula>
    </cfRule>
    <cfRule type="cellIs" dxfId="6824" priority="522" operator="lessThanOrEqual">
      <formula>0.03</formula>
    </cfRule>
  </conditionalFormatting>
  <conditionalFormatting sqref="K291:K294">
    <cfRule type="cellIs" dxfId="6823" priority="518" operator="between">
      <formula>7.6</formula>
      <formula>8</formula>
    </cfRule>
    <cfRule type="cellIs" dxfId="6822" priority="519" operator="greaterThan">
      <formula>8</formula>
    </cfRule>
    <cfRule type="cellIs" dxfId="6821" priority="520" operator="lessThan">
      <formula>7.6</formula>
    </cfRule>
  </conditionalFormatting>
  <conditionalFormatting sqref="J291:J294">
    <cfRule type="cellIs" dxfId="6820" priority="516" operator="greaterThan">
      <formula>0.03</formula>
    </cfRule>
    <cfRule type="cellIs" dxfId="6819" priority="517" operator="lessThanOrEqual">
      <formula>0.03</formula>
    </cfRule>
  </conditionalFormatting>
  <conditionalFormatting sqref="J250 J246:J248 J252:J255">
    <cfRule type="cellIs" dxfId="6818" priority="511" operator="greaterThan">
      <formula>0.03</formula>
    </cfRule>
    <cfRule type="cellIs" dxfId="6817" priority="512" operator="lessThanOrEqual">
      <formula>0.03</formula>
    </cfRule>
  </conditionalFormatting>
  <conditionalFormatting sqref="K250 K246:K248 K252:K255">
    <cfRule type="cellIs" dxfId="6816" priority="513" operator="between">
      <formula>7.6</formula>
      <formula>8</formula>
    </cfRule>
    <cfRule type="cellIs" dxfId="6815" priority="514" operator="greaterThan">
      <formula>8</formula>
    </cfRule>
    <cfRule type="cellIs" dxfId="6814" priority="515" operator="lessThan">
      <formula>7.6</formula>
    </cfRule>
  </conditionalFormatting>
  <conditionalFormatting sqref="K249">
    <cfRule type="cellIs" dxfId="6813" priority="508" operator="between">
      <formula>7.6</formula>
      <formula>8</formula>
    </cfRule>
    <cfRule type="cellIs" dxfId="6812" priority="509" operator="greaterThan">
      <formula>8</formula>
    </cfRule>
    <cfRule type="cellIs" dxfId="6811" priority="510" operator="lessThan">
      <formula>7.6</formula>
    </cfRule>
  </conditionalFormatting>
  <conditionalFormatting sqref="J249">
    <cfRule type="cellIs" dxfId="6810" priority="506" operator="greaterThan">
      <formula>0.03</formula>
    </cfRule>
    <cfRule type="cellIs" dxfId="6809" priority="507" operator="lessThanOrEqual">
      <formula>0.03</formula>
    </cfRule>
  </conditionalFormatting>
  <conditionalFormatting sqref="J251">
    <cfRule type="cellIs" dxfId="6808" priority="501" operator="greaterThan">
      <formula>0.03</formula>
    </cfRule>
    <cfRule type="cellIs" dxfId="6807" priority="502" operator="lessThanOrEqual">
      <formula>0.03</formula>
    </cfRule>
  </conditionalFormatting>
  <conditionalFormatting sqref="K251">
    <cfRule type="cellIs" dxfId="6806" priority="503" operator="between">
      <formula>7.6</formula>
      <formula>8</formula>
    </cfRule>
    <cfRule type="cellIs" dxfId="6805" priority="504" operator="greaterThan">
      <formula>8</formula>
    </cfRule>
    <cfRule type="cellIs" dxfId="6804" priority="505" operator="lessThan">
      <formula>7.6</formula>
    </cfRule>
  </conditionalFormatting>
  <conditionalFormatting sqref="J227:J230">
    <cfRule type="cellIs" dxfId="6803" priority="496" operator="greaterThan">
      <formula>0.03</formula>
    </cfRule>
    <cfRule type="cellIs" dxfId="6802" priority="497" operator="lessThanOrEqual">
      <formula>0.03</formula>
    </cfRule>
  </conditionalFormatting>
  <conditionalFormatting sqref="K227:K230">
    <cfRule type="cellIs" dxfId="6801" priority="498" operator="between">
      <formula>7.6</formula>
      <formula>8</formula>
    </cfRule>
    <cfRule type="cellIs" dxfId="6800" priority="499" operator="greaterThan">
      <formula>8</formula>
    </cfRule>
    <cfRule type="cellIs" dxfId="6799" priority="500" operator="lessThan">
      <formula>7.6</formula>
    </cfRule>
  </conditionalFormatting>
  <conditionalFormatting sqref="J231:J245">
    <cfRule type="cellIs" dxfId="6798" priority="491" operator="greaterThan">
      <formula>0.03</formula>
    </cfRule>
    <cfRule type="cellIs" dxfId="6797" priority="492" operator="lessThanOrEqual">
      <formula>0.03</formula>
    </cfRule>
  </conditionalFormatting>
  <conditionalFormatting sqref="K231:K245">
    <cfRule type="cellIs" dxfId="6796" priority="493" operator="between">
      <formula>7.6</formula>
      <formula>8</formula>
    </cfRule>
    <cfRule type="cellIs" dxfId="6795" priority="494" operator="greaterThan">
      <formula>8</formula>
    </cfRule>
    <cfRule type="cellIs" dxfId="6794" priority="495" operator="lessThan">
      <formula>7.6</formula>
    </cfRule>
  </conditionalFormatting>
  <conditionalFormatting sqref="J12 J21">
    <cfRule type="cellIs" dxfId="6793" priority="486" operator="greaterThan">
      <formula>0.03</formula>
    </cfRule>
    <cfRule type="cellIs" dxfId="6792" priority="487" operator="lessThanOrEqual">
      <formula>0.03</formula>
    </cfRule>
  </conditionalFormatting>
  <conditionalFormatting sqref="K12 K21">
    <cfRule type="cellIs" dxfId="6791" priority="488" operator="between">
      <formula>7.6</formula>
      <formula>8</formula>
    </cfRule>
    <cfRule type="cellIs" dxfId="6790" priority="489" operator="greaterThan">
      <formula>8</formula>
    </cfRule>
    <cfRule type="cellIs" dxfId="6789" priority="490" operator="lessThan">
      <formula>7.6</formula>
    </cfRule>
  </conditionalFormatting>
  <conditionalFormatting sqref="J199:J202 J207:J208 J210:J211 J215:J226">
    <cfRule type="cellIs" dxfId="6788" priority="481" operator="greaterThan">
      <formula>0.03</formula>
    </cfRule>
    <cfRule type="cellIs" dxfId="6787" priority="482" operator="lessThanOrEqual">
      <formula>0.03</formula>
    </cfRule>
  </conditionalFormatting>
  <conditionalFormatting sqref="K199:K202 K207:K208 K210:K211 K215:K226">
    <cfRule type="cellIs" dxfId="6786" priority="483" operator="between">
      <formula>7.6</formula>
      <formula>8</formula>
    </cfRule>
    <cfRule type="cellIs" dxfId="6785" priority="484" operator="greaterThan">
      <formula>8</formula>
    </cfRule>
    <cfRule type="cellIs" dxfId="6784" priority="485" operator="lessThan">
      <formula>7.6</formula>
    </cfRule>
  </conditionalFormatting>
  <conditionalFormatting sqref="J204:J205">
    <cfRule type="cellIs" dxfId="6783" priority="451" operator="greaterThan">
      <formula>0.03</formula>
    </cfRule>
    <cfRule type="cellIs" dxfId="6782" priority="452" operator="lessThanOrEqual">
      <formula>0.03</formula>
    </cfRule>
  </conditionalFormatting>
  <conditionalFormatting sqref="K204:K205">
    <cfRule type="cellIs" dxfId="6781" priority="453" operator="between">
      <formula>7.6</formula>
      <formula>8</formula>
    </cfRule>
    <cfRule type="cellIs" dxfId="6780" priority="454" operator="greaterThan">
      <formula>8</formula>
    </cfRule>
    <cfRule type="cellIs" dxfId="6779" priority="455" operator="lessThan">
      <formula>7.6</formula>
    </cfRule>
  </conditionalFormatting>
  <conditionalFormatting sqref="J203">
    <cfRule type="cellIs" dxfId="6778" priority="446" operator="greaterThan">
      <formula>0.03</formula>
    </cfRule>
    <cfRule type="cellIs" dxfId="6777" priority="447" operator="lessThanOrEqual">
      <formula>0.03</formula>
    </cfRule>
  </conditionalFormatting>
  <conditionalFormatting sqref="K203">
    <cfRule type="cellIs" dxfId="6776" priority="448" operator="between">
      <formula>7.6</formula>
      <formula>8</formula>
    </cfRule>
    <cfRule type="cellIs" dxfId="6775" priority="449" operator="greaterThan">
      <formula>8</formula>
    </cfRule>
    <cfRule type="cellIs" dxfId="6774" priority="450" operator="lessThan">
      <formula>7.6</formula>
    </cfRule>
  </conditionalFormatting>
  <conditionalFormatting sqref="J47">
    <cfRule type="cellIs" dxfId="6773" priority="441" operator="greaterThan">
      <formula>0.03</formula>
    </cfRule>
    <cfRule type="cellIs" dxfId="6772" priority="442" operator="lessThanOrEqual">
      <formula>0.03</formula>
    </cfRule>
  </conditionalFormatting>
  <conditionalFormatting sqref="K47">
    <cfRule type="cellIs" dxfId="6771" priority="443" operator="between">
      <formula>7.6</formula>
      <formula>8</formula>
    </cfRule>
    <cfRule type="cellIs" dxfId="6770" priority="444" operator="greaterThan">
      <formula>8</formula>
    </cfRule>
    <cfRule type="cellIs" dxfId="6769" priority="445" operator="lessThan">
      <formula>7.6</formula>
    </cfRule>
  </conditionalFormatting>
  <conditionalFormatting sqref="J206">
    <cfRule type="cellIs" dxfId="6768" priority="391" operator="greaterThan">
      <formula>0.03</formula>
    </cfRule>
    <cfRule type="cellIs" dxfId="6767" priority="392" operator="lessThanOrEqual">
      <formula>0.03</formula>
    </cfRule>
  </conditionalFormatting>
  <conditionalFormatting sqref="K206">
    <cfRule type="cellIs" dxfId="6766" priority="393" operator="between">
      <formula>7.6</formula>
      <formula>8</formula>
    </cfRule>
    <cfRule type="cellIs" dxfId="6765" priority="394" operator="greaterThan">
      <formula>8</formula>
    </cfRule>
    <cfRule type="cellIs" dxfId="6764" priority="395" operator="lessThan">
      <formula>7.6</formula>
    </cfRule>
  </conditionalFormatting>
  <conditionalFormatting sqref="J209">
    <cfRule type="cellIs" dxfId="6763" priority="386" operator="greaterThan">
      <formula>0.03</formula>
    </cfRule>
    <cfRule type="cellIs" dxfId="6762" priority="387" operator="lessThanOrEqual">
      <formula>0.03</formula>
    </cfRule>
  </conditionalFormatting>
  <conditionalFormatting sqref="K209">
    <cfRule type="cellIs" dxfId="6761" priority="388" operator="between">
      <formula>7.6</formula>
      <formula>8</formula>
    </cfRule>
    <cfRule type="cellIs" dxfId="6760" priority="389" operator="greaterThan">
      <formula>8</formula>
    </cfRule>
    <cfRule type="cellIs" dxfId="6759" priority="390" operator="lessThan">
      <formula>7.6</formula>
    </cfRule>
  </conditionalFormatting>
  <conditionalFormatting sqref="J179">
    <cfRule type="cellIs" dxfId="6758" priority="371" operator="greaterThan">
      <formula>0.03</formula>
    </cfRule>
    <cfRule type="cellIs" dxfId="6757" priority="372" operator="lessThanOrEqual">
      <formula>0.03</formula>
    </cfRule>
  </conditionalFormatting>
  <conditionalFormatting sqref="K179">
    <cfRule type="cellIs" dxfId="6756" priority="373" operator="between">
      <formula>7.6</formula>
      <formula>8</formula>
    </cfRule>
    <cfRule type="cellIs" dxfId="6755" priority="374" operator="greaterThan">
      <formula>8</formula>
    </cfRule>
    <cfRule type="cellIs" dxfId="6754" priority="375" operator="lessThan">
      <formula>7.6</formula>
    </cfRule>
  </conditionalFormatting>
  <conditionalFormatting sqref="J172">
    <cfRule type="cellIs" dxfId="6753" priority="356" operator="greaterThan">
      <formula>0.03</formula>
    </cfRule>
    <cfRule type="cellIs" dxfId="6752" priority="357" operator="lessThanOrEqual">
      <formula>0.03</formula>
    </cfRule>
  </conditionalFormatting>
  <conditionalFormatting sqref="K172">
    <cfRule type="cellIs" dxfId="6751" priority="358" operator="between">
      <formula>7.6</formula>
      <formula>8</formula>
    </cfRule>
    <cfRule type="cellIs" dxfId="6750" priority="359" operator="greaterThan">
      <formula>8</formula>
    </cfRule>
    <cfRule type="cellIs" dxfId="6749" priority="360" operator="lessThan">
      <formula>7.6</formula>
    </cfRule>
  </conditionalFormatting>
  <conditionalFormatting sqref="J213:J214">
    <cfRule type="cellIs" dxfId="6748" priority="351" operator="greaterThan">
      <formula>0.03</formula>
    </cfRule>
    <cfRule type="cellIs" dxfId="6747" priority="352" operator="lessThanOrEqual">
      <formula>0.03</formula>
    </cfRule>
  </conditionalFormatting>
  <conditionalFormatting sqref="K213:K214">
    <cfRule type="cellIs" dxfId="6746" priority="353" operator="between">
      <formula>7.6</formula>
      <formula>8</formula>
    </cfRule>
    <cfRule type="cellIs" dxfId="6745" priority="354" operator="greaterThan">
      <formula>8</formula>
    </cfRule>
    <cfRule type="cellIs" dxfId="6744" priority="355" operator="lessThan">
      <formula>7.6</formula>
    </cfRule>
  </conditionalFormatting>
  <conditionalFormatting sqref="J180:J181">
    <cfRule type="cellIs" dxfId="6743" priority="341" operator="greaterThan">
      <formula>0.03</formula>
    </cfRule>
    <cfRule type="cellIs" dxfId="6742" priority="342" operator="lessThanOrEqual">
      <formula>0.03</formula>
    </cfRule>
  </conditionalFormatting>
  <conditionalFormatting sqref="K180:K181">
    <cfRule type="cellIs" dxfId="6741" priority="343" operator="between">
      <formula>7.6</formula>
      <formula>8</formula>
    </cfRule>
    <cfRule type="cellIs" dxfId="6740" priority="344" operator="greaterThan">
      <formula>8</formula>
    </cfRule>
    <cfRule type="cellIs" dxfId="6739" priority="345" operator="lessThan">
      <formula>7.6</formula>
    </cfRule>
  </conditionalFormatting>
  <conditionalFormatting sqref="J212">
    <cfRule type="cellIs" dxfId="6738" priority="346" operator="greaterThan">
      <formula>0.03</formula>
    </cfRule>
    <cfRule type="cellIs" dxfId="6737" priority="347" operator="lessThanOrEqual">
      <formula>0.03</formula>
    </cfRule>
  </conditionalFormatting>
  <conditionalFormatting sqref="K212">
    <cfRule type="cellIs" dxfId="6736" priority="348" operator="between">
      <formula>7.6</formula>
      <formula>8</formula>
    </cfRule>
    <cfRule type="cellIs" dxfId="6735" priority="349" operator="greaterThan">
      <formula>8</formula>
    </cfRule>
    <cfRule type="cellIs" dxfId="6734" priority="350" operator="lessThan">
      <formula>7.6</formula>
    </cfRule>
  </conditionalFormatting>
  <conditionalFormatting sqref="J171">
    <cfRule type="cellIs" dxfId="6733" priority="336" operator="greaterThan">
      <formula>0.03</formula>
    </cfRule>
    <cfRule type="cellIs" dxfId="6732" priority="337" operator="lessThanOrEqual">
      <formula>0.03</formula>
    </cfRule>
  </conditionalFormatting>
  <conditionalFormatting sqref="K171">
    <cfRule type="cellIs" dxfId="6731" priority="338" operator="between">
      <formula>7.6</formula>
      <formula>8</formula>
    </cfRule>
    <cfRule type="cellIs" dxfId="6730" priority="339" operator="greaterThan">
      <formula>8</formula>
    </cfRule>
    <cfRule type="cellIs" dxfId="6729" priority="340" operator="lessThan">
      <formula>7.6</formula>
    </cfRule>
  </conditionalFormatting>
  <conditionalFormatting sqref="J173">
    <cfRule type="cellIs" dxfId="6728" priority="331" operator="greaterThan">
      <formula>0.03</formula>
    </cfRule>
    <cfRule type="cellIs" dxfId="6727" priority="332" operator="lessThanOrEqual">
      <formula>0.03</formula>
    </cfRule>
  </conditionalFormatting>
  <conditionalFormatting sqref="K173">
    <cfRule type="cellIs" dxfId="6726" priority="333" operator="between">
      <formula>7.6</formula>
      <formula>8</formula>
    </cfRule>
    <cfRule type="cellIs" dxfId="6725" priority="334" operator="greaterThan">
      <formula>8</formula>
    </cfRule>
    <cfRule type="cellIs" dxfId="6724" priority="335" operator="lessThan">
      <formula>7.6</formula>
    </cfRule>
  </conditionalFormatting>
  <conditionalFormatting sqref="J182">
    <cfRule type="cellIs" dxfId="6723" priority="316" operator="greaterThan">
      <formula>0.03</formula>
    </cfRule>
    <cfRule type="cellIs" dxfId="6722" priority="317" operator="lessThanOrEqual">
      <formula>0.03</formula>
    </cfRule>
  </conditionalFormatting>
  <conditionalFormatting sqref="J184:J197">
    <cfRule type="cellIs" dxfId="6721" priority="306" operator="greaterThan">
      <formula>0.03</formula>
    </cfRule>
    <cfRule type="cellIs" dxfId="6720" priority="307" operator="lessThanOrEqual">
      <formula>0.03</formula>
    </cfRule>
  </conditionalFormatting>
  <conditionalFormatting sqref="K182">
    <cfRule type="cellIs" dxfId="6719" priority="318" operator="between">
      <formula>7.6</formula>
      <formula>8</formula>
    </cfRule>
    <cfRule type="cellIs" dxfId="6718" priority="319" operator="greaterThan">
      <formula>8</formula>
    </cfRule>
    <cfRule type="cellIs" dxfId="6717" priority="320" operator="lessThan">
      <formula>7.6</formula>
    </cfRule>
  </conditionalFormatting>
  <conditionalFormatting sqref="J183">
    <cfRule type="cellIs" dxfId="6716" priority="311" operator="greaterThan">
      <formula>0.03</formula>
    </cfRule>
    <cfRule type="cellIs" dxfId="6715" priority="312" operator="lessThanOrEqual">
      <formula>0.03</formula>
    </cfRule>
  </conditionalFormatting>
  <conditionalFormatting sqref="K183">
    <cfRule type="cellIs" dxfId="6714" priority="313" operator="between">
      <formula>7.6</formula>
      <formula>8</formula>
    </cfRule>
    <cfRule type="cellIs" dxfId="6713" priority="314" operator="greaterThan">
      <formula>8</formula>
    </cfRule>
    <cfRule type="cellIs" dxfId="6712" priority="315" operator="lessThan">
      <formula>7.6</formula>
    </cfRule>
  </conditionalFormatting>
  <conditionalFormatting sqref="K184:K197">
    <cfRule type="cellIs" dxfId="6711" priority="308" operator="between">
      <formula>7.6</formula>
      <formula>8</formula>
    </cfRule>
    <cfRule type="cellIs" dxfId="6710" priority="309" operator="greaterThan">
      <formula>8</formula>
    </cfRule>
    <cfRule type="cellIs" dxfId="6709" priority="310" operator="lessThan">
      <formula>7.6</formula>
    </cfRule>
  </conditionalFormatting>
  <conditionalFormatting sqref="J198">
    <cfRule type="cellIs" dxfId="6708" priority="301" operator="greaterThan">
      <formula>0.03</formula>
    </cfRule>
    <cfRule type="cellIs" dxfId="6707" priority="302" operator="lessThanOrEqual">
      <formula>0.03</formula>
    </cfRule>
  </conditionalFormatting>
  <conditionalFormatting sqref="K198">
    <cfRule type="cellIs" dxfId="6706" priority="303" operator="between">
      <formula>7.6</formula>
      <formula>8</formula>
    </cfRule>
    <cfRule type="cellIs" dxfId="6705" priority="304" operator="greaterThan">
      <formula>8</formula>
    </cfRule>
    <cfRule type="cellIs" dxfId="6704" priority="305" operator="lessThan">
      <formula>7.6</formula>
    </cfRule>
  </conditionalFormatting>
  <conditionalFormatting sqref="J2:J3">
    <cfRule type="cellIs" dxfId="6703" priority="296" operator="greaterThan">
      <formula>0.03</formula>
    </cfRule>
    <cfRule type="cellIs" dxfId="6702" priority="297" operator="lessThanOrEqual">
      <formula>0.03</formula>
    </cfRule>
  </conditionalFormatting>
  <conditionalFormatting sqref="K2:K3">
    <cfRule type="cellIs" dxfId="6701" priority="298" operator="between">
      <formula>7.6</formula>
      <formula>8</formula>
    </cfRule>
    <cfRule type="cellIs" dxfId="6700" priority="299" operator="greaterThan">
      <formula>8</formula>
    </cfRule>
    <cfRule type="cellIs" dxfId="6699" priority="300" operator="lessThan">
      <formula>7.6</formula>
    </cfRule>
  </conditionalFormatting>
  <conditionalFormatting sqref="J4:J5">
    <cfRule type="cellIs" dxfId="6698" priority="291" operator="greaterThan">
      <formula>0.03</formula>
    </cfRule>
    <cfRule type="cellIs" dxfId="6697" priority="292" operator="lessThanOrEqual">
      <formula>0.03</formula>
    </cfRule>
  </conditionalFormatting>
  <conditionalFormatting sqref="K4:K5">
    <cfRule type="cellIs" dxfId="6696" priority="293" operator="between">
      <formula>7.6</formula>
      <formula>8</formula>
    </cfRule>
    <cfRule type="cellIs" dxfId="6695" priority="294" operator="greaterThan">
      <formula>8</formula>
    </cfRule>
    <cfRule type="cellIs" dxfId="6694" priority="295" operator="lessThan">
      <formula>7.6</formula>
    </cfRule>
  </conditionalFormatting>
  <conditionalFormatting sqref="J6:J7">
    <cfRule type="cellIs" dxfId="6693" priority="286" operator="greaterThan">
      <formula>0.03</formula>
    </cfRule>
    <cfRule type="cellIs" dxfId="6692" priority="287" operator="lessThanOrEqual">
      <formula>0.03</formula>
    </cfRule>
  </conditionalFormatting>
  <conditionalFormatting sqref="K6:K7">
    <cfRule type="cellIs" dxfId="6691" priority="288" operator="between">
      <formula>7.6</formula>
      <formula>8</formula>
    </cfRule>
    <cfRule type="cellIs" dxfId="6690" priority="289" operator="greaterThan">
      <formula>8</formula>
    </cfRule>
    <cfRule type="cellIs" dxfId="6689" priority="290" operator="lessThan">
      <formula>7.6</formula>
    </cfRule>
  </conditionalFormatting>
  <conditionalFormatting sqref="J8:J9">
    <cfRule type="cellIs" dxfId="6688" priority="281" operator="greaterThan">
      <formula>0.03</formula>
    </cfRule>
    <cfRule type="cellIs" dxfId="6687" priority="282" operator="lessThanOrEqual">
      <formula>0.03</formula>
    </cfRule>
  </conditionalFormatting>
  <conditionalFormatting sqref="K8:K9">
    <cfRule type="cellIs" dxfId="6686" priority="283" operator="between">
      <formula>7.6</formula>
      <formula>8</formula>
    </cfRule>
    <cfRule type="cellIs" dxfId="6685" priority="284" operator="greaterThan">
      <formula>8</formula>
    </cfRule>
    <cfRule type="cellIs" dxfId="6684" priority="285" operator="lessThan">
      <formula>7.6</formula>
    </cfRule>
  </conditionalFormatting>
  <conditionalFormatting sqref="J10:J11">
    <cfRule type="cellIs" dxfId="6683" priority="276" operator="greaterThan">
      <formula>0.03</formula>
    </cfRule>
    <cfRule type="cellIs" dxfId="6682" priority="277" operator="lessThanOrEqual">
      <formula>0.03</formula>
    </cfRule>
  </conditionalFormatting>
  <conditionalFormatting sqref="K10:K11">
    <cfRule type="cellIs" dxfId="6681" priority="278" operator="between">
      <formula>7.6</formula>
      <formula>8</formula>
    </cfRule>
    <cfRule type="cellIs" dxfId="6680" priority="279" operator="greaterThan">
      <formula>8</formula>
    </cfRule>
    <cfRule type="cellIs" dxfId="6679" priority="280" operator="lessThan">
      <formula>7.6</formula>
    </cfRule>
  </conditionalFormatting>
  <conditionalFormatting sqref="J13">
    <cfRule type="cellIs" dxfId="6678" priority="271" operator="greaterThan">
      <formula>0.03</formula>
    </cfRule>
    <cfRule type="cellIs" dxfId="6677" priority="272" operator="lessThanOrEqual">
      <formula>0.03</formula>
    </cfRule>
  </conditionalFormatting>
  <conditionalFormatting sqref="K13">
    <cfRule type="cellIs" dxfId="6676" priority="273" operator="between">
      <formula>7.6</formula>
      <formula>8</formula>
    </cfRule>
    <cfRule type="cellIs" dxfId="6675" priority="274" operator="greaterThan">
      <formula>8</formula>
    </cfRule>
    <cfRule type="cellIs" dxfId="6674" priority="275" operator="lessThan">
      <formula>7.6</formula>
    </cfRule>
  </conditionalFormatting>
  <conditionalFormatting sqref="J14">
    <cfRule type="cellIs" dxfId="6673" priority="266" operator="greaterThan">
      <formula>0.03</formula>
    </cfRule>
    <cfRule type="cellIs" dxfId="6672" priority="267" operator="lessThanOrEqual">
      <formula>0.03</formula>
    </cfRule>
  </conditionalFormatting>
  <conditionalFormatting sqref="K14">
    <cfRule type="cellIs" dxfId="6671" priority="268" operator="between">
      <formula>7.6</formula>
      <formula>8</formula>
    </cfRule>
    <cfRule type="cellIs" dxfId="6670" priority="269" operator="greaterThan">
      <formula>8</formula>
    </cfRule>
    <cfRule type="cellIs" dxfId="6669" priority="270" operator="lessThan">
      <formula>7.6</formula>
    </cfRule>
  </conditionalFormatting>
  <conditionalFormatting sqref="J15:J17">
    <cfRule type="cellIs" dxfId="6668" priority="261" operator="greaterThan">
      <formula>0.03</formula>
    </cfRule>
    <cfRule type="cellIs" dxfId="6667" priority="262" operator="lessThanOrEqual">
      <formula>0.03</formula>
    </cfRule>
  </conditionalFormatting>
  <conditionalFormatting sqref="K15:K17">
    <cfRule type="cellIs" dxfId="6666" priority="263" operator="between">
      <formula>7.6</formula>
      <formula>8</formula>
    </cfRule>
    <cfRule type="cellIs" dxfId="6665" priority="264" operator="greaterThan">
      <formula>8</formula>
    </cfRule>
    <cfRule type="cellIs" dxfId="6664" priority="265" operator="lessThan">
      <formula>7.6</formula>
    </cfRule>
  </conditionalFormatting>
  <conditionalFormatting sqref="J20">
    <cfRule type="cellIs" dxfId="6663" priority="256" operator="greaterThan">
      <formula>0.03</formula>
    </cfRule>
    <cfRule type="cellIs" dxfId="6662" priority="257" operator="lessThanOrEqual">
      <formula>0.03</formula>
    </cfRule>
  </conditionalFormatting>
  <conditionalFormatting sqref="K20">
    <cfRule type="cellIs" dxfId="6661" priority="258" operator="between">
      <formula>7.6</formula>
      <formula>8</formula>
    </cfRule>
    <cfRule type="cellIs" dxfId="6660" priority="259" operator="greaterThan">
      <formula>8</formula>
    </cfRule>
    <cfRule type="cellIs" dxfId="6659" priority="260" operator="lessThan">
      <formula>7.6</formula>
    </cfRule>
  </conditionalFormatting>
  <conditionalFormatting sqref="J18:J19">
    <cfRule type="cellIs" dxfId="6658" priority="251" operator="greaterThan">
      <formula>0.03</formula>
    </cfRule>
    <cfRule type="cellIs" dxfId="6657" priority="252" operator="lessThanOrEqual">
      <formula>0.03</formula>
    </cfRule>
  </conditionalFormatting>
  <conditionalFormatting sqref="K18:K19">
    <cfRule type="cellIs" dxfId="6656" priority="253" operator="between">
      <formula>7.6</formula>
      <formula>8</formula>
    </cfRule>
    <cfRule type="cellIs" dxfId="6655" priority="254" operator="greaterThan">
      <formula>8</formula>
    </cfRule>
    <cfRule type="cellIs" dxfId="6654" priority="255" operator="lessThan">
      <formula>7.6</formula>
    </cfRule>
  </conditionalFormatting>
  <conditionalFormatting sqref="J24">
    <cfRule type="cellIs" dxfId="6653" priority="246" operator="greaterThan">
      <formula>0.03</formula>
    </cfRule>
    <cfRule type="cellIs" dxfId="6652" priority="247" operator="lessThanOrEqual">
      <formula>0.03</formula>
    </cfRule>
  </conditionalFormatting>
  <conditionalFormatting sqref="K24">
    <cfRule type="cellIs" dxfId="6651" priority="248" operator="between">
      <formula>7.6</formula>
      <formula>8</formula>
    </cfRule>
    <cfRule type="cellIs" dxfId="6650" priority="249" operator="greaterThan">
      <formula>8</formula>
    </cfRule>
    <cfRule type="cellIs" dxfId="6649" priority="250" operator="lessThan">
      <formula>7.6</formula>
    </cfRule>
  </conditionalFormatting>
  <conditionalFormatting sqref="J22:J23">
    <cfRule type="cellIs" dxfId="6648" priority="241" operator="greaterThan">
      <formula>0.03</formula>
    </cfRule>
    <cfRule type="cellIs" dxfId="6647" priority="242" operator="lessThanOrEqual">
      <formula>0.03</formula>
    </cfRule>
  </conditionalFormatting>
  <conditionalFormatting sqref="K22:K23">
    <cfRule type="cellIs" dxfId="6646" priority="243" operator="between">
      <formula>7.6</formula>
      <formula>8</formula>
    </cfRule>
    <cfRule type="cellIs" dxfId="6645" priority="244" operator="greaterThan">
      <formula>8</formula>
    </cfRule>
    <cfRule type="cellIs" dxfId="6644" priority="245" operator="lessThan">
      <formula>7.6</formula>
    </cfRule>
  </conditionalFormatting>
  <conditionalFormatting sqref="J27">
    <cfRule type="cellIs" dxfId="6643" priority="236" operator="greaterThan">
      <formula>0.03</formula>
    </cfRule>
    <cfRule type="cellIs" dxfId="6642" priority="237" operator="lessThanOrEqual">
      <formula>0.03</formula>
    </cfRule>
  </conditionalFormatting>
  <conditionalFormatting sqref="K27">
    <cfRule type="cellIs" dxfId="6641" priority="238" operator="between">
      <formula>7.6</formula>
      <formula>8</formula>
    </cfRule>
    <cfRule type="cellIs" dxfId="6640" priority="239" operator="greaterThan">
      <formula>8</formula>
    </cfRule>
    <cfRule type="cellIs" dxfId="6639" priority="240" operator="lessThan">
      <formula>7.6</formula>
    </cfRule>
  </conditionalFormatting>
  <conditionalFormatting sqref="J25:J26">
    <cfRule type="cellIs" dxfId="6638" priority="231" operator="greaterThan">
      <formula>0.03</formula>
    </cfRule>
    <cfRule type="cellIs" dxfId="6637" priority="232" operator="lessThanOrEqual">
      <formula>0.03</formula>
    </cfRule>
  </conditionalFormatting>
  <conditionalFormatting sqref="K25:K26">
    <cfRule type="cellIs" dxfId="6636" priority="233" operator="between">
      <formula>7.6</formula>
      <formula>8</formula>
    </cfRule>
    <cfRule type="cellIs" dxfId="6635" priority="234" operator="greaterThan">
      <formula>8</formula>
    </cfRule>
    <cfRule type="cellIs" dxfId="6634" priority="235" operator="lessThan">
      <formula>7.6</formula>
    </cfRule>
  </conditionalFormatting>
  <conditionalFormatting sqref="J30">
    <cfRule type="cellIs" dxfId="6633" priority="226" operator="greaterThan">
      <formula>0.03</formula>
    </cfRule>
    <cfRule type="cellIs" dxfId="6632" priority="227" operator="lessThanOrEqual">
      <formula>0.03</formula>
    </cfRule>
  </conditionalFormatting>
  <conditionalFormatting sqref="K30">
    <cfRule type="cellIs" dxfId="6631" priority="228" operator="between">
      <formula>7.6</formula>
      <formula>8</formula>
    </cfRule>
    <cfRule type="cellIs" dxfId="6630" priority="229" operator="greaterThan">
      <formula>8</formula>
    </cfRule>
    <cfRule type="cellIs" dxfId="6629" priority="230" operator="lessThan">
      <formula>7.6</formula>
    </cfRule>
  </conditionalFormatting>
  <conditionalFormatting sqref="J28:J29">
    <cfRule type="cellIs" dxfId="6628" priority="221" operator="greaterThan">
      <formula>0.03</formula>
    </cfRule>
    <cfRule type="cellIs" dxfId="6627" priority="222" operator="lessThanOrEqual">
      <formula>0.03</formula>
    </cfRule>
  </conditionalFormatting>
  <conditionalFormatting sqref="K28:K29">
    <cfRule type="cellIs" dxfId="6626" priority="223" operator="between">
      <formula>7.6</formula>
      <formula>8</formula>
    </cfRule>
    <cfRule type="cellIs" dxfId="6625" priority="224" operator="greaterThan">
      <formula>8</formula>
    </cfRule>
    <cfRule type="cellIs" dxfId="6624" priority="225" operator="lessThan">
      <formula>7.6</formula>
    </cfRule>
  </conditionalFormatting>
  <conditionalFormatting sqref="J33 J36">
    <cfRule type="cellIs" dxfId="6623" priority="216" operator="greaterThan">
      <formula>0.03</formula>
    </cfRule>
    <cfRule type="cellIs" dxfId="6622" priority="217" operator="lessThanOrEqual">
      <formula>0.03</formula>
    </cfRule>
  </conditionalFormatting>
  <conditionalFormatting sqref="K33 K36">
    <cfRule type="cellIs" dxfId="6621" priority="218" operator="between">
      <formula>7.6</formula>
      <formula>8</formula>
    </cfRule>
    <cfRule type="cellIs" dxfId="6620" priority="219" operator="greaterThan">
      <formula>8</formula>
    </cfRule>
    <cfRule type="cellIs" dxfId="6619" priority="220" operator="lessThan">
      <formula>7.6</formula>
    </cfRule>
  </conditionalFormatting>
  <conditionalFormatting sqref="J31:J32 J34:J35">
    <cfRule type="cellIs" dxfId="6618" priority="211" operator="greaterThan">
      <formula>0.03</formula>
    </cfRule>
    <cfRule type="cellIs" dxfId="6617" priority="212" operator="lessThanOrEqual">
      <formula>0.03</formula>
    </cfRule>
  </conditionalFormatting>
  <conditionalFormatting sqref="K31:K32 K34:K35">
    <cfRule type="cellIs" dxfId="6616" priority="213" operator="between">
      <formula>7.6</formula>
      <formula>8</formula>
    </cfRule>
    <cfRule type="cellIs" dxfId="6615" priority="214" operator="greaterThan">
      <formula>8</formula>
    </cfRule>
    <cfRule type="cellIs" dxfId="6614" priority="215" operator="lessThan">
      <formula>7.6</formula>
    </cfRule>
  </conditionalFormatting>
  <conditionalFormatting sqref="J37">
    <cfRule type="cellIs" dxfId="6613" priority="206" operator="greaterThan">
      <formula>0.03</formula>
    </cfRule>
    <cfRule type="cellIs" dxfId="6612" priority="207" operator="lessThanOrEqual">
      <formula>0.03</formula>
    </cfRule>
  </conditionalFormatting>
  <conditionalFormatting sqref="K37">
    <cfRule type="cellIs" dxfId="6611" priority="208" operator="between">
      <formula>7.6</formula>
      <formula>8</formula>
    </cfRule>
    <cfRule type="cellIs" dxfId="6610" priority="209" operator="greaterThan">
      <formula>8</formula>
    </cfRule>
    <cfRule type="cellIs" dxfId="6609" priority="210" operator="lessThan">
      <formula>7.6</formula>
    </cfRule>
  </conditionalFormatting>
  <conditionalFormatting sqref="J40 J43">
    <cfRule type="cellIs" dxfId="6608" priority="201" operator="greaterThan">
      <formula>0.03</formula>
    </cfRule>
    <cfRule type="cellIs" dxfId="6607" priority="202" operator="lessThanOrEqual">
      <formula>0.03</formula>
    </cfRule>
  </conditionalFormatting>
  <conditionalFormatting sqref="K40 K43">
    <cfRule type="cellIs" dxfId="6606" priority="203" operator="between">
      <formula>7.6</formula>
      <formula>8</formula>
    </cfRule>
    <cfRule type="cellIs" dxfId="6605" priority="204" operator="greaterThan">
      <formula>8</formula>
    </cfRule>
    <cfRule type="cellIs" dxfId="6604" priority="205" operator="lessThan">
      <formula>7.6</formula>
    </cfRule>
  </conditionalFormatting>
  <conditionalFormatting sqref="J38:J39 J41:J42">
    <cfRule type="cellIs" dxfId="6603" priority="196" operator="greaterThan">
      <formula>0.03</formula>
    </cfRule>
    <cfRule type="cellIs" dxfId="6602" priority="197" operator="lessThanOrEqual">
      <formula>0.03</formula>
    </cfRule>
  </conditionalFormatting>
  <conditionalFormatting sqref="K38:K39 K41:K42">
    <cfRule type="cellIs" dxfId="6601" priority="198" operator="between">
      <formula>7.6</formula>
      <formula>8</formula>
    </cfRule>
    <cfRule type="cellIs" dxfId="6600" priority="199" operator="greaterThan">
      <formula>8</formula>
    </cfRule>
    <cfRule type="cellIs" dxfId="6599" priority="200" operator="lessThan">
      <formula>7.6</formula>
    </cfRule>
  </conditionalFormatting>
  <conditionalFormatting sqref="J46">
    <cfRule type="cellIs" dxfId="6598" priority="181" operator="greaterThan">
      <formula>0.03</formula>
    </cfRule>
    <cfRule type="cellIs" dxfId="6597" priority="182" operator="lessThanOrEqual">
      <formula>0.03</formula>
    </cfRule>
  </conditionalFormatting>
  <conditionalFormatting sqref="K46">
    <cfRule type="cellIs" dxfId="6596" priority="183" operator="between">
      <formula>7.6</formula>
      <formula>8</formula>
    </cfRule>
    <cfRule type="cellIs" dxfId="6595" priority="184" operator="greaterThan">
      <formula>8</formula>
    </cfRule>
    <cfRule type="cellIs" dxfId="6594" priority="185" operator="lessThan">
      <formula>7.6</formula>
    </cfRule>
  </conditionalFormatting>
  <conditionalFormatting sqref="J44:J45">
    <cfRule type="cellIs" dxfId="6593" priority="176" operator="greaterThan">
      <formula>0.03</formula>
    </cfRule>
    <cfRule type="cellIs" dxfId="6592" priority="177" operator="lessThanOrEqual">
      <formula>0.03</formula>
    </cfRule>
  </conditionalFormatting>
  <conditionalFormatting sqref="K44:K45">
    <cfRule type="cellIs" dxfId="6591" priority="178" operator="between">
      <formula>7.6</formula>
      <formula>8</formula>
    </cfRule>
    <cfRule type="cellIs" dxfId="6590" priority="179" operator="greaterThan">
      <formula>8</formula>
    </cfRule>
    <cfRule type="cellIs" dxfId="6589" priority="180" operator="lessThan">
      <formula>7.6</formula>
    </cfRule>
  </conditionalFormatting>
  <conditionalFormatting sqref="J51 J55">
    <cfRule type="cellIs" dxfId="6588" priority="171" operator="greaterThan">
      <formula>0.03</formula>
    </cfRule>
    <cfRule type="cellIs" dxfId="6587" priority="172" operator="lessThanOrEqual">
      <formula>0.03</formula>
    </cfRule>
  </conditionalFormatting>
  <conditionalFormatting sqref="K51 K55">
    <cfRule type="cellIs" dxfId="6586" priority="173" operator="between">
      <formula>7.6</formula>
      <formula>8</formula>
    </cfRule>
    <cfRule type="cellIs" dxfId="6585" priority="174" operator="greaterThan">
      <formula>8</formula>
    </cfRule>
    <cfRule type="cellIs" dxfId="6584" priority="175" operator="lessThan">
      <formula>7.6</formula>
    </cfRule>
  </conditionalFormatting>
  <conditionalFormatting sqref="J50 J54">
    <cfRule type="cellIs" dxfId="6583" priority="166" operator="greaterThan">
      <formula>0.03</formula>
    </cfRule>
    <cfRule type="cellIs" dxfId="6582" priority="167" operator="lessThanOrEqual">
      <formula>0.03</formula>
    </cfRule>
  </conditionalFormatting>
  <conditionalFormatting sqref="K50 K54">
    <cfRule type="cellIs" dxfId="6581" priority="168" operator="between">
      <formula>7.6</formula>
      <formula>8</formula>
    </cfRule>
    <cfRule type="cellIs" dxfId="6580" priority="169" operator="greaterThan">
      <formula>8</formula>
    </cfRule>
    <cfRule type="cellIs" dxfId="6579" priority="170" operator="lessThan">
      <formula>7.6</formula>
    </cfRule>
  </conditionalFormatting>
  <conditionalFormatting sqref="J48:J49 J52:J53">
    <cfRule type="cellIs" dxfId="6578" priority="161" operator="greaterThan">
      <formula>0.03</formula>
    </cfRule>
    <cfRule type="cellIs" dxfId="6577" priority="162" operator="lessThanOrEqual">
      <formula>0.03</formula>
    </cfRule>
  </conditionalFormatting>
  <conditionalFormatting sqref="K48:K49 K52:K53">
    <cfRule type="cellIs" dxfId="6576" priority="163" operator="between">
      <formula>7.6</formula>
      <formula>8</formula>
    </cfRule>
    <cfRule type="cellIs" dxfId="6575" priority="164" operator="greaterThan">
      <formula>8</formula>
    </cfRule>
    <cfRule type="cellIs" dxfId="6574" priority="165" operator="lessThan">
      <formula>7.6</formula>
    </cfRule>
  </conditionalFormatting>
  <conditionalFormatting sqref="J56">
    <cfRule type="cellIs" dxfId="6573" priority="156" operator="greaterThan">
      <formula>0.03</formula>
    </cfRule>
    <cfRule type="cellIs" dxfId="6572" priority="157" operator="lessThanOrEqual">
      <formula>0.03</formula>
    </cfRule>
  </conditionalFormatting>
  <conditionalFormatting sqref="K56">
    <cfRule type="cellIs" dxfId="6571" priority="158" operator="between">
      <formula>7.6</formula>
      <formula>8</formula>
    </cfRule>
    <cfRule type="cellIs" dxfId="6570" priority="159" operator="greaterThan">
      <formula>8</formula>
    </cfRule>
    <cfRule type="cellIs" dxfId="6569" priority="160" operator="lessThan">
      <formula>7.6</formula>
    </cfRule>
  </conditionalFormatting>
  <conditionalFormatting sqref="J57">
    <cfRule type="cellIs" dxfId="6568" priority="151" operator="greaterThan">
      <formula>0.03</formula>
    </cfRule>
    <cfRule type="cellIs" dxfId="6567" priority="152" operator="lessThanOrEqual">
      <formula>0.03</formula>
    </cfRule>
  </conditionalFormatting>
  <conditionalFormatting sqref="K57">
    <cfRule type="cellIs" dxfId="6566" priority="153" operator="between">
      <formula>7.6</formula>
      <formula>8</formula>
    </cfRule>
    <cfRule type="cellIs" dxfId="6565" priority="154" operator="greaterThan">
      <formula>8</formula>
    </cfRule>
    <cfRule type="cellIs" dxfId="6564" priority="155" operator="lessThan">
      <formula>7.6</formula>
    </cfRule>
  </conditionalFormatting>
  <conditionalFormatting sqref="J58:J63">
    <cfRule type="cellIs" dxfId="6563" priority="146" operator="greaterThan">
      <formula>0.03</formula>
    </cfRule>
    <cfRule type="cellIs" dxfId="6562" priority="147" operator="lessThanOrEqual">
      <formula>0.03</formula>
    </cfRule>
  </conditionalFormatting>
  <conditionalFormatting sqref="K58:K63">
    <cfRule type="cellIs" dxfId="6561" priority="148" operator="between">
      <formula>7.6</formula>
      <formula>8</formula>
    </cfRule>
    <cfRule type="cellIs" dxfId="6560" priority="149" operator="greaterThan">
      <formula>8</formula>
    </cfRule>
    <cfRule type="cellIs" dxfId="6559" priority="150" operator="lessThan">
      <formula>7.6</formula>
    </cfRule>
  </conditionalFormatting>
  <conditionalFormatting sqref="J66 J69">
    <cfRule type="cellIs" dxfId="6558" priority="141" operator="greaterThan">
      <formula>0.03</formula>
    </cfRule>
    <cfRule type="cellIs" dxfId="6557" priority="142" operator="lessThanOrEqual">
      <formula>0.03</formula>
    </cfRule>
  </conditionalFormatting>
  <conditionalFormatting sqref="K66 K69">
    <cfRule type="cellIs" dxfId="6556" priority="143" operator="between">
      <formula>7.6</formula>
      <formula>8</formula>
    </cfRule>
    <cfRule type="cellIs" dxfId="6555" priority="144" operator="greaterThan">
      <formula>8</formula>
    </cfRule>
    <cfRule type="cellIs" dxfId="6554" priority="145" operator="lessThan">
      <formula>7.6</formula>
    </cfRule>
  </conditionalFormatting>
  <conditionalFormatting sqref="J64:J65 J67:J68 J70">
    <cfRule type="cellIs" dxfId="6553" priority="136" operator="greaterThan">
      <formula>0.03</formula>
    </cfRule>
    <cfRule type="cellIs" dxfId="6552" priority="137" operator="lessThanOrEqual">
      <formula>0.03</formula>
    </cfRule>
  </conditionalFormatting>
  <conditionalFormatting sqref="K64:K65 K67:K68 K70">
    <cfRule type="cellIs" dxfId="6551" priority="138" operator="between">
      <formula>7.6</formula>
      <formula>8</formula>
    </cfRule>
    <cfRule type="cellIs" dxfId="6550" priority="139" operator="greaterThan">
      <formula>8</formula>
    </cfRule>
    <cfRule type="cellIs" dxfId="6549" priority="140" operator="lessThan">
      <formula>7.6</formula>
    </cfRule>
  </conditionalFormatting>
  <conditionalFormatting sqref="J73 J76">
    <cfRule type="cellIs" dxfId="6548" priority="131" operator="greaterThan">
      <formula>0.03</formula>
    </cfRule>
    <cfRule type="cellIs" dxfId="6547" priority="132" operator="lessThanOrEqual">
      <formula>0.03</formula>
    </cfRule>
  </conditionalFormatting>
  <conditionalFormatting sqref="K73 K76">
    <cfRule type="cellIs" dxfId="6546" priority="133" operator="between">
      <formula>7.6</formula>
      <formula>8</formula>
    </cfRule>
    <cfRule type="cellIs" dxfId="6545" priority="134" operator="greaterThan">
      <formula>8</formula>
    </cfRule>
    <cfRule type="cellIs" dxfId="6544" priority="135" operator="lessThan">
      <formula>7.6</formula>
    </cfRule>
  </conditionalFormatting>
  <conditionalFormatting sqref="J71:J72 J74:J75">
    <cfRule type="cellIs" dxfId="6543" priority="126" operator="greaterThan">
      <formula>0.03</formula>
    </cfRule>
    <cfRule type="cellIs" dxfId="6542" priority="127" operator="lessThanOrEqual">
      <formula>0.03</formula>
    </cfRule>
  </conditionalFormatting>
  <conditionalFormatting sqref="K71:K72 K74:K75">
    <cfRule type="cellIs" dxfId="6541" priority="128" operator="between">
      <formula>7.6</formula>
      <formula>8</formula>
    </cfRule>
    <cfRule type="cellIs" dxfId="6540" priority="129" operator="greaterThan">
      <formula>8</formula>
    </cfRule>
    <cfRule type="cellIs" dxfId="6539" priority="130" operator="lessThan">
      <formula>7.6</formula>
    </cfRule>
  </conditionalFormatting>
  <conditionalFormatting sqref="J79 J82 J85 J88">
    <cfRule type="cellIs" dxfId="6538" priority="121" operator="greaterThan">
      <formula>0.03</formula>
    </cfRule>
    <cfRule type="cellIs" dxfId="6537" priority="122" operator="lessThanOrEqual">
      <formula>0.03</formula>
    </cfRule>
  </conditionalFormatting>
  <conditionalFormatting sqref="K79 K82 K85 K88">
    <cfRule type="cellIs" dxfId="6536" priority="123" operator="between">
      <formula>7.6</formula>
      <formula>8</formula>
    </cfRule>
    <cfRule type="cellIs" dxfId="6535" priority="124" operator="greaterThan">
      <formula>8</formula>
    </cfRule>
    <cfRule type="cellIs" dxfId="6534" priority="125" operator="lessThan">
      <formula>7.6</formula>
    </cfRule>
  </conditionalFormatting>
  <conditionalFormatting sqref="J77:J78 J80:J81 J83:J84 J86:J87">
    <cfRule type="cellIs" dxfId="6533" priority="116" operator="greaterThan">
      <formula>0.03</formula>
    </cfRule>
    <cfRule type="cellIs" dxfId="6532" priority="117" operator="lessThanOrEqual">
      <formula>0.03</formula>
    </cfRule>
  </conditionalFormatting>
  <conditionalFormatting sqref="K77:K78 K80:K81 K83:K84 K86:K87">
    <cfRule type="cellIs" dxfId="6531" priority="118" operator="between">
      <formula>7.6</formula>
      <formula>8</formula>
    </cfRule>
    <cfRule type="cellIs" dxfId="6530" priority="119" operator="greaterThan">
      <formula>8</formula>
    </cfRule>
    <cfRule type="cellIs" dxfId="6529" priority="120" operator="lessThan">
      <formula>7.6</formula>
    </cfRule>
  </conditionalFormatting>
  <conditionalFormatting sqref="J89:J90">
    <cfRule type="cellIs" dxfId="6528" priority="111" operator="greaterThan">
      <formula>0.03</formula>
    </cfRule>
    <cfRule type="cellIs" dxfId="6527" priority="112" operator="lessThanOrEqual">
      <formula>0.03</formula>
    </cfRule>
  </conditionalFormatting>
  <conditionalFormatting sqref="K89:K90">
    <cfRule type="cellIs" dxfId="6526" priority="113" operator="between">
      <formula>7.6</formula>
      <formula>8</formula>
    </cfRule>
    <cfRule type="cellIs" dxfId="6525" priority="114" operator="greaterThan">
      <formula>8</formula>
    </cfRule>
    <cfRule type="cellIs" dxfId="6524" priority="115" operator="lessThan">
      <formula>7.6</formula>
    </cfRule>
  </conditionalFormatting>
  <conditionalFormatting sqref="J91:J94">
    <cfRule type="cellIs" dxfId="6523" priority="96" operator="greaterThan">
      <formula>0.03</formula>
    </cfRule>
    <cfRule type="cellIs" dxfId="6522" priority="97" operator="lessThanOrEqual">
      <formula>0.03</formula>
    </cfRule>
  </conditionalFormatting>
  <conditionalFormatting sqref="K91:K94">
    <cfRule type="cellIs" dxfId="6521" priority="98" operator="between">
      <formula>7.6</formula>
      <formula>8</formula>
    </cfRule>
    <cfRule type="cellIs" dxfId="6520" priority="99" operator="greaterThan">
      <formula>8</formula>
    </cfRule>
    <cfRule type="cellIs" dxfId="6519" priority="100" operator="lessThan">
      <formula>7.6</formula>
    </cfRule>
  </conditionalFormatting>
  <conditionalFormatting sqref="J95:J96">
    <cfRule type="cellIs" dxfId="6518" priority="91" operator="greaterThan">
      <formula>0.03</formula>
    </cfRule>
    <cfRule type="cellIs" dxfId="6517" priority="92" operator="lessThanOrEqual">
      <formula>0.03</formula>
    </cfRule>
  </conditionalFormatting>
  <conditionalFormatting sqref="K95:K96">
    <cfRule type="cellIs" dxfId="6516" priority="93" operator="between">
      <formula>7.6</formula>
      <formula>8</formula>
    </cfRule>
    <cfRule type="cellIs" dxfId="6515" priority="94" operator="greaterThan">
      <formula>8</formula>
    </cfRule>
    <cfRule type="cellIs" dxfId="6514" priority="95" operator="lessThan">
      <formula>7.6</formula>
    </cfRule>
  </conditionalFormatting>
  <conditionalFormatting sqref="J97:J104">
    <cfRule type="cellIs" dxfId="6513" priority="86" operator="greaterThan">
      <formula>0.03</formula>
    </cfRule>
    <cfRule type="cellIs" dxfId="6512" priority="87" operator="lessThanOrEqual">
      <formula>0.03</formula>
    </cfRule>
  </conditionalFormatting>
  <conditionalFormatting sqref="K97:K104">
    <cfRule type="cellIs" dxfId="6511" priority="88" operator="between">
      <formula>7.6</formula>
      <formula>8</formula>
    </cfRule>
    <cfRule type="cellIs" dxfId="6510" priority="89" operator="greaterThan">
      <formula>8</formula>
    </cfRule>
    <cfRule type="cellIs" dxfId="6509" priority="90" operator="lessThan">
      <formula>7.6</formula>
    </cfRule>
  </conditionalFormatting>
  <conditionalFormatting sqref="J105:J110">
    <cfRule type="cellIs" dxfId="6508" priority="81" operator="greaterThan">
      <formula>0.03</formula>
    </cfRule>
    <cfRule type="cellIs" dxfId="6507" priority="82" operator="lessThanOrEqual">
      <formula>0.03</formula>
    </cfRule>
  </conditionalFormatting>
  <conditionalFormatting sqref="K105:K110">
    <cfRule type="cellIs" dxfId="6506" priority="83" operator="between">
      <formula>7.6</formula>
      <formula>8</formula>
    </cfRule>
    <cfRule type="cellIs" dxfId="6505" priority="84" operator="greaterThan">
      <formula>8</formula>
    </cfRule>
    <cfRule type="cellIs" dxfId="6504" priority="85" operator="lessThan">
      <formula>7.6</formula>
    </cfRule>
  </conditionalFormatting>
  <conditionalFormatting sqref="J111:J120">
    <cfRule type="cellIs" dxfId="6503" priority="76" operator="greaterThan">
      <formula>0.03</formula>
    </cfRule>
    <cfRule type="cellIs" dxfId="6502" priority="77" operator="lessThanOrEqual">
      <formula>0.03</formula>
    </cfRule>
  </conditionalFormatting>
  <conditionalFormatting sqref="K111:K120">
    <cfRule type="cellIs" dxfId="6501" priority="78" operator="between">
      <formula>7.6</formula>
      <formula>8</formula>
    </cfRule>
    <cfRule type="cellIs" dxfId="6500" priority="79" operator="greaterThan">
      <formula>8</formula>
    </cfRule>
    <cfRule type="cellIs" dxfId="6499" priority="80" operator="lessThan">
      <formula>7.6</formula>
    </cfRule>
  </conditionalFormatting>
  <conditionalFormatting sqref="J121">
    <cfRule type="cellIs" dxfId="6498" priority="71" operator="greaterThan">
      <formula>0.03</formula>
    </cfRule>
    <cfRule type="cellIs" dxfId="6497" priority="72" operator="lessThanOrEqual">
      <formula>0.03</formula>
    </cfRule>
  </conditionalFormatting>
  <conditionalFormatting sqref="K121">
    <cfRule type="cellIs" dxfId="6496" priority="73" operator="between">
      <formula>7.6</formula>
      <formula>8</formula>
    </cfRule>
    <cfRule type="cellIs" dxfId="6495" priority="74" operator="greaterThan">
      <formula>8</formula>
    </cfRule>
    <cfRule type="cellIs" dxfId="6494" priority="75" operator="lessThan">
      <formula>7.6</formula>
    </cfRule>
  </conditionalFormatting>
  <conditionalFormatting sqref="J122">
    <cfRule type="cellIs" dxfId="6493" priority="66" operator="greaterThan">
      <formula>0.03</formula>
    </cfRule>
    <cfRule type="cellIs" dxfId="6492" priority="67" operator="lessThanOrEqual">
      <formula>0.03</formula>
    </cfRule>
  </conditionalFormatting>
  <conditionalFormatting sqref="K122">
    <cfRule type="cellIs" dxfId="6491" priority="68" operator="between">
      <formula>7.6</formula>
      <formula>8</formula>
    </cfRule>
    <cfRule type="cellIs" dxfId="6490" priority="69" operator="greaterThan">
      <formula>8</formula>
    </cfRule>
    <cfRule type="cellIs" dxfId="6489" priority="70" operator="lessThan">
      <formula>7.6</formula>
    </cfRule>
  </conditionalFormatting>
  <conditionalFormatting sqref="J123:J127 J129:J131">
    <cfRule type="cellIs" dxfId="6488" priority="61" operator="greaterThan">
      <formula>0.03</formula>
    </cfRule>
    <cfRule type="cellIs" dxfId="6487" priority="62" operator="lessThanOrEqual">
      <formula>0.03</formula>
    </cfRule>
  </conditionalFormatting>
  <conditionalFormatting sqref="K123:K127 K129:K131">
    <cfRule type="cellIs" dxfId="6486" priority="63" operator="between">
      <formula>7.6</formula>
      <formula>8</formula>
    </cfRule>
    <cfRule type="cellIs" dxfId="6485" priority="64" operator="greaterThan">
      <formula>8</formula>
    </cfRule>
    <cfRule type="cellIs" dxfId="6484" priority="65" operator="lessThan">
      <formula>7.6</formula>
    </cfRule>
  </conditionalFormatting>
  <conditionalFormatting sqref="J132 J145:J146 J148:J149 J151:J152">
    <cfRule type="cellIs" dxfId="6483" priority="56" operator="greaterThan">
      <formula>0.03</formula>
    </cfRule>
    <cfRule type="cellIs" dxfId="6482" priority="57" operator="lessThanOrEqual">
      <formula>0.03</formula>
    </cfRule>
  </conditionalFormatting>
  <conditionalFormatting sqref="K132 K145:K146 K148:K149 K151:K152">
    <cfRule type="cellIs" dxfId="6481" priority="58" operator="between">
      <formula>7.6</formula>
      <formula>8</formula>
    </cfRule>
    <cfRule type="cellIs" dxfId="6480" priority="59" operator="greaterThan">
      <formula>8</formula>
    </cfRule>
    <cfRule type="cellIs" dxfId="6479" priority="60" operator="lessThan">
      <formula>7.6</formula>
    </cfRule>
  </conditionalFormatting>
  <conditionalFormatting sqref="J141:J143">
    <cfRule type="cellIs" dxfId="6478" priority="51" operator="greaterThan">
      <formula>0.03</formula>
    </cfRule>
    <cfRule type="cellIs" dxfId="6477" priority="52" operator="lessThanOrEqual">
      <formula>0.03</formula>
    </cfRule>
  </conditionalFormatting>
  <conditionalFormatting sqref="K141:K143">
    <cfRule type="cellIs" dxfId="6476" priority="53" operator="between">
      <formula>7.6</formula>
      <formula>8</formula>
    </cfRule>
    <cfRule type="cellIs" dxfId="6475" priority="54" operator="greaterThan">
      <formula>8</formula>
    </cfRule>
    <cfRule type="cellIs" dxfId="6474" priority="55" operator="lessThan">
      <formula>7.6</formula>
    </cfRule>
  </conditionalFormatting>
  <conditionalFormatting sqref="J133:J137">
    <cfRule type="cellIs" dxfId="6473" priority="46" operator="greaterThan">
      <formula>0.03</formula>
    </cfRule>
    <cfRule type="cellIs" dxfId="6472" priority="47" operator="lessThanOrEqual">
      <formula>0.03</formula>
    </cfRule>
  </conditionalFormatting>
  <conditionalFormatting sqref="K133:K137">
    <cfRule type="cellIs" dxfId="6471" priority="48" operator="between">
      <formula>7.6</formula>
      <formula>8</formula>
    </cfRule>
    <cfRule type="cellIs" dxfId="6470" priority="49" operator="greaterThan">
      <formula>8</formula>
    </cfRule>
    <cfRule type="cellIs" dxfId="6469" priority="50" operator="lessThan">
      <formula>7.6</formula>
    </cfRule>
  </conditionalFormatting>
  <conditionalFormatting sqref="J138:J140">
    <cfRule type="cellIs" dxfId="6468" priority="41" operator="greaterThan">
      <formula>0.03</formula>
    </cfRule>
    <cfRule type="cellIs" dxfId="6467" priority="42" operator="lessThanOrEqual">
      <formula>0.03</formula>
    </cfRule>
  </conditionalFormatting>
  <conditionalFormatting sqref="K138:K140">
    <cfRule type="cellIs" dxfId="6466" priority="43" operator="between">
      <formula>7.6</formula>
      <formula>8</formula>
    </cfRule>
    <cfRule type="cellIs" dxfId="6465" priority="44" operator="greaterThan">
      <formula>8</formula>
    </cfRule>
    <cfRule type="cellIs" dxfId="6464" priority="45" operator="lessThan">
      <formula>7.6</formula>
    </cfRule>
  </conditionalFormatting>
  <conditionalFormatting sqref="J144">
    <cfRule type="cellIs" dxfId="6463" priority="36" operator="greaterThan">
      <formula>0.03</formula>
    </cfRule>
    <cfRule type="cellIs" dxfId="6462" priority="37" operator="lessThanOrEqual">
      <formula>0.03</formula>
    </cfRule>
  </conditionalFormatting>
  <conditionalFormatting sqref="K144">
    <cfRule type="cellIs" dxfId="6461" priority="38" operator="between">
      <formula>7.6</formula>
      <formula>8</formula>
    </cfRule>
    <cfRule type="cellIs" dxfId="6460" priority="39" operator="greaterThan">
      <formula>8</formula>
    </cfRule>
    <cfRule type="cellIs" dxfId="6459" priority="40" operator="lessThan">
      <formula>7.6</formula>
    </cfRule>
  </conditionalFormatting>
  <conditionalFormatting sqref="J147">
    <cfRule type="cellIs" dxfId="6458" priority="31" operator="greaterThan">
      <formula>0.03</formula>
    </cfRule>
    <cfRule type="cellIs" dxfId="6457" priority="32" operator="lessThanOrEqual">
      <formula>0.03</formula>
    </cfRule>
  </conditionalFormatting>
  <conditionalFormatting sqref="K147">
    <cfRule type="cellIs" dxfId="6456" priority="33" operator="between">
      <formula>7.6</formula>
      <formula>8</formula>
    </cfRule>
    <cfRule type="cellIs" dxfId="6455" priority="34" operator="greaterThan">
      <formula>8</formula>
    </cfRule>
    <cfRule type="cellIs" dxfId="6454" priority="35" operator="lessThan">
      <formula>7.6</formula>
    </cfRule>
  </conditionalFormatting>
  <conditionalFormatting sqref="J150">
    <cfRule type="cellIs" dxfId="6453" priority="26" operator="greaterThan">
      <formula>0.03</formula>
    </cfRule>
    <cfRule type="cellIs" dxfId="6452" priority="27" operator="lessThanOrEqual">
      <formula>0.03</formula>
    </cfRule>
  </conditionalFormatting>
  <conditionalFormatting sqref="K150">
    <cfRule type="cellIs" dxfId="6451" priority="28" operator="between">
      <formula>7.6</formula>
      <formula>8</formula>
    </cfRule>
    <cfRule type="cellIs" dxfId="6450" priority="29" operator="greaterThan">
      <formula>8</formula>
    </cfRule>
    <cfRule type="cellIs" dxfId="6449" priority="30" operator="lessThan">
      <formula>7.6</formula>
    </cfRule>
  </conditionalFormatting>
  <conditionalFormatting sqref="J153:J160 J162:J170">
    <cfRule type="cellIs" dxfId="6448" priority="16" operator="greaterThan">
      <formula>0.03</formula>
    </cfRule>
    <cfRule type="cellIs" dxfId="6447" priority="17" operator="lessThanOrEqual">
      <formula>0.03</formula>
    </cfRule>
  </conditionalFormatting>
  <conditionalFormatting sqref="K153:K160 K162:K170">
    <cfRule type="cellIs" dxfId="6446" priority="18" operator="between">
      <formula>7.6</formula>
      <formula>8</formula>
    </cfRule>
    <cfRule type="cellIs" dxfId="6445" priority="19" operator="greaterThan">
      <formula>8</formula>
    </cfRule>
    <cfRule type="cellIs" dxfId="6444" priority="20" operator="lessThan">
      <formula>7.6</formula>
    </cfRule>
  </conditionalFormatting>
  <conditionalFormatting sqref="J161">
    <cfRule type="cellIs" dxfId="6443" priority="11" operator="greaterThan">
      <formula>0.03</formula>
    </cfRule>
    <cfRule type="cellIs" dxfId="6442" priority="12" operator="lessThanOrEqual">
      <formula>0.03</formula>
    </cfRule>
  </conditionalFormatting>
  <conditionalFormatting sqref="K161">
    <cfRule type="cellIs" dxfId="6441" priority="13" operator="between">
      <formula>7.6</formula>
      <formula>8</formula>
    </cfRule>
    <cfRule type="cellIs" dxfId="6440" priority="14" operator="greaterThan">
      <formula>8</formula>
    </cfRule>
    <cfRule type="cellIs" dxfId="6439" priority="15" operator="lessThan">
      <formula>7.6</formula>
    </cfRule>
  </conditionalFormatting>
  <conditionalFormatting sqref="J174:J178">
    <cfRule type="cellIs" dxfId="6438" priority="6" operator="greaterThan">
      <formula>0.03</formula>
    </cfRule>
    <cfRule type="cellIs" dxfId="6437" priority="7" operator="lessThanOrEqual">
      <formula>0.03</formula>
    </cfRule>
  </conditionalFormatting>
  <conditionalFormatting sqref="K174:K178">
    <cfRule type="cellIs" dxfId="6436" priority="8" operator="between">
      <formula>7.6</formula>
      <formula>8</formula>
    </cfRule>
    <cfRule type="cellIs" dxfId="6435" priority="9" operator="greaterThan">
      <formula>8</formula>
    </cfRule>
    <cfRule type="cellIs" dxfId="6434" priority="10" operator="lessThan">
      <formula>7.6</formula>
    </cfRule>
  </conditionalFormatting>
  <conditionalFormatting sqref="J128">
    <cfRule type="cellIs" dxfId="6433" priority="1" operator="greaterThan">
      <formula>0.03</formula>
    </cfRule>
    <cfRule type="cellIs" dxfId="6432" priority="2" operator="lessThanOrEqual">
      <formula>0.03</formula>
    </cfRule>
  </conditionalFormatting>
  <conditionalFormatting sqref="K128">
    <cfRule type="cellIs" dxfId="6431" priority="3" operator="between">
      <formula>7.6</formula>
      <formula>8</formula>
    </cfRule>
    <cfRule type="cellIs" dxfId="6430" priority="4" operator="greaterThan">
      <formula>8</formula>
    </cfRule>
    <cfRule type="cellIs" dxfId="6429" priority="5" operator="lessThan">
      <formula>7.6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allgemein!$B$3:$B$13</xm:f>
          </x14:formula1>
          <xm:sqref>L2:L11 L13:L19 L22:L23 L25:L26 L28:L29 L31:L32 L34:L35 L37:L39 L41:L42 L44:L45 L48:L49 L52:L53 L56:L65 L67:L68 L70:L72 L74:L75 L77:L78 L80:L81 L83:L84 L86:L87 L89:L170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048576"/>
  <sheetViews>
    <sheetView workbookViewId="0">
      <pane ySplit="1" topLeftCell="A92" activePane="bottomLeft" state="frozen"/>
      <selection pane="bottomLeft" activeCell="F14" sqref="F14"/>
    </sheetView>
  </sheetViews>
  <sheetFormatPr baseColWidth="10" defaultColWidth="11.28515625" defaultRowHeight="12.75" x14ac:dyDescent="0.2"/>
  <cols>
    <col min="1" max="1" width="2.85546875" style="9" customWidth="1"/>
    <col min="2" max="2" width="13.7109375" style="1" customWidth="1"/>
    <col min="3" max="3" width="9.28515625" style="2" customWidth="1"/>
    <col min="4" max="4" width="12.7109375" style="24" customWidth="1"/>
    <col min="5" max="5" width="9.5703125" style="48" customWidth="1"/>
    <col min="6" max="6" width="12.7109375" style="28" customWidth="1"/>
    <col min="7" max="7" width="12.7109375" style="40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6" style="2" customWidth="1"/>
    <col min="14" max="14" width="8.28515625" style="2" customWidth="1"/>
    <col min="15" max="15" width="11.7109375" style="2" customWidth="1"/>
    <col min="16" max="16" width="2.140625" style="2" customWidth="1"/>
    <col min="17" max="17" width="19.42578125" style="73" customWidth="1"/>
    <col min="18" max="18" width="20.42578125" style="73" customWidth="1"/>
    <col min="19" max="19" width="18.5703125" style="51" customWidth="1"/>
    <col min="20" max="20" width="12.7109375" customWidth="1"/>
    <col min="21" max="21" width="5.28515625" style="9" customWidth="1"/>
    <col min="22" max="22" width="5.85546875" style="9" customWidth="1"/>
    <col min="23" max="52" width="11.28515625" style="9"/>
  </cols>
  <sheetData>
    <row r="1" spans="2:53" ht="12.75" customHeight="1" x14ac:dyDescent="0.2">
      <c r="B1" s="4" t="s">
        <v>0</v>
      </c>
      <c r="C1" s="4" t="s">
        <v>41</v>
      </c>
      <c r="D1" s="23" t="s">
        <v>27</v>
      </c>
      <c r="E1" s="8" t="s">
        <v>21</v>
      </c>
      <c r="F1" s="26" t="s">
        <v>16</v>
      </c>
      <c r="G1" s="5" t="s">
        <v>12</v>
      </c>
      <c r="H1" s="5" t="s">
        <v>13</v>
      </c>
      <c r="I1" s="5" t="s">
        <v>6</v>
      </c>
      <c r="J1" s="35" t="s">
        <v>5</v>
      </c>
      <c r="K1" s="42" t="s">
        <v>15</v>
      </c>
      <c r="L1" s="5" t="s">
        <v>4</v>
      </c>
      <c r="M1" s="5" t="s">
        <v>681</v>
      </c>
      <c r="N1" s="5" t="s">
        <v>18</v>
      </c>
      <c r="O1" s="5" t="s">
        <v>1</v>
      </c>
      <c r="P1" s="5"/>
      <c r="Q1" s="71" t="s">
        <v>38</v>
      </c>
      <c r="R1" s="71" t="s">
        <v>38</v>
      </c>
      <c r="S1" s="71"/>
      <c r="T1" s="4" t="s">
        <v>3</v>
      </c>
      <c r="U1" s="76" t="s">
        <v>11</v>
      </c>
      <c r="V1" s="76">
        <v>2019</v>
      </c>
      <c r="BA1" s="9"/>
    </row>
    <row r="2" spans="2:53" ht="12.75" customHeight="1" x14ac:dyDescent="0.2">
      <c r="B2" s="13" t="s">
        <v>705</v>
      </c>
      <c r="C2" s="13">
        <v>503924</v>
      </c>
      <c r="D2" s="13">
        <v>26.8</v>
      </c>
      <c r="E2" s="32">
        <v>0.1</v>
      </c>
      <c r="F2" s="33">
        <v>173</v>
      </c>
      <c r="H2" s="15">
        <v>1.8420000000000001</v>
      </c>
      <c r="I2" s="15">
        <v>1.829</v>
      </c>
      <c r="J2" s="120">
        <f t="shared" ref="J2:J8" si="0">IF(M2&lt;&gt;"",(H2-I2)/M2,"")</f>
        <v>1.3000000000000123E-2</v>
      </c>
      <c r="K2" s="121">
        <f t="shared" ref="K2:K8" si="1">(F2*(273.15+D2)/273.15)/(M2*N2)</f>
        <v>7.5989529562511446</v>
      </c>
      <c r="L2" s="15" t="s">
        <v>22</v>
      </c>
      <c r="M2" s="34">
        <f>VLOOKUP(L2,[1]allgemein!$B$3:$C$13,2,FALSE)</f>
        <v>1</v>
      </c>
      <c r="N2" s="14">
        <v>25</v>
      </c>
      <c r="O2" s="13" t="s">
        <v>686</v>
      </c>
      <c r="P2" s="13"/>
      <c r="Q2" s="67" t="s">
        <v>687</v>
      </c>
      <c r="R2" s="13"/>
      <c r="S2" s="13"/>
      <c r="T2" s="6"/>
      <c r="BA2" s="9"/>
    </row>
    <row r="3" spans="2:53" ht="12.75" customHeight="1" x14ac:dyDescent="0.2">
      <c r="B3" s="13" t="s">
        <v>706</v>
      </c>
      <c r="C3" s="13" t="s">
        <v>28</v>
      </c>
      <c r="D3" s="32">
        <v>26.7</v>
      </c>
      <c r="E3" s="32">
        <v>0.1</v>
      </c>
      <c r="F3" s="33">
        <v>173</v>
      </c>
      <c r="H3" s="15">
        <v>1.8520000000000001</v>
      </c>
      <c r="I3" s="15">
        <v>1.84</v>
      </c>
      <c r="J3" s="120">
        <f t="shared" si="0"/>
        <v>1.2000000000000011E-2</v>
      </c>
      <c r="K3" s="121">
        <f t="shared" si="1"/>
        <v>7.596419549697969</v>
      </c>
      <c r="L3" s="15" t="s">
        <v>22</v>
      </c>
      <c r="M3" s="34">
        <f>VLOOKUP(L3,[1]allgemein!$B$3:$C$13,2,FALSE)</f>
        <v>1</v>
      </c>
      <c r="N3" s="14">
        <v>25</v>
      </c>
      <c r="O3" s="13" t="s">
        <v>688</v>
      </c>
      <c r="P3" s="13"/>
      <c r="Q3" s="67" t="s">
        <v>689</v>
      </c>
      <c r="R3" s="13"/>
      <c r="S3" s="13"/>
      <c r="T3" s="6"/>
      <c r="BA3" s="9"/>
    </row>
    <row r="4" spans="2:53" ht="12.75" customHeight="1" x14ac:dyDescent="0.2">
      <c r="B4" s="13" t="s">
        <v>693</v>
      </c>
      <c r="C4" s="13" t="s">
        <v>28</v>
      </c>
      <c r="D4" s="32">
        <v>25.8</v>
      </c>
      <c r="E4" s="32">
        <v>0</v>
      </c>
      <c r="F4" s="33">
        <v>173</v>
      </c>
      <c r="H4" s="15">
        <v>1.8640000000000001</v>
      </c>
      <c r="I4" s="15">
        <v>1.85</v>
      </c>
      <c r="J4" s="120">
        <f t="shared" si="0"/>
        <v>1.4000000000000012E-2</v>
      </c>
      <c r="K4" s="121">
        <f t="shared" si="1"/>
        <v>7.5736188907193851</v>
      </c>
      <c r="L4" s="15" t="s">
        <v>22</v>
      </c>
      <c r="M4" s="34">
        <f>VLOOKUP(L4,[1]allgemein!$B$3:$C$13,2,FALSE)</f>
        <v>1</v>
      </c>
      <c r="N4" s="14">
        <v>25</v>
      </c>
      <c r="O4" s="13" t="s">
        <v>697</v>
      </c>
      <c r="P4" s="13"/>
      <c r="Q4" s="67"/>
      <c r="R4" s="13"/>
      <c r="S4" s="13"/>
      <c r="T4" s="6"/>
      <c r="BA4" s="9"/>
    </row>
    <row r="5" spans="2:53" ht="12.75" customHeight="1" x14ac:dyDescent="0.2">
      <c r="B5" s="13" t="s">
        <v>694</v>
      </c>
      <c r="C5" s="13" t="s">
        <v>28</v>
      </c>
      <c r="D5" s="32">
        <v>25.7</v>
      </c>
      <c r="E5" s="32">
        <v>0</v>
      </c>
      <c r="F5" s="33">
        <v>173</v>
      </c>
      <c r="H5" s="15">
        <v>1.851</v>
      </c>
      <c r="I5" s="15">
        <v>1.8360000000000001</v>
      </c>
      <c r="J5" s="120">
        <f t="shared" si="0"/>
        <v>1.4999999999999902E-2</v>
      </c>
      <c r="K5" s="121">
        <f t="shared" si="1"/>
        <v>7.5710854841662094</v>
      </c>
      <c r="L5" s="15" t="s">
        <v>22</v>
      </c>
      <c r="M5" s="34">
        <f>VLOOKUP(L5,[1]allgemein!$B$3:$C$13,2,FALSE)</f>
        <v>1</v>
      </c>
      <c r="N5" s="14">
        <v>25</v>
      </c>
      <c r="O5" s="13" t="s">
        <v>28</v>
      </c>
      <c r="P5" s="13"/>
      <c r="Q5" s="67"/>
      <c r="R5" s="13"/>
      <c r="S5" s="13"/>
      <c r="T5" s="6"/>
      <c r="BA5" s="9"/>
    </row>
    <row r="6" spans="2:53" ht="12.75" customHeight="1" x14ac:dyDescent="0.2">
      <c r="B6" s="13" t="s">
        <v>695</v>
      </c>
      <c r="C6" s="13" t="s">
        <v>28</v>
      </c>
      <c r="D6" s="32">
        <v>25.6</v>
      </c>
      <c r="E6" s="32">
        <v>0</v>
      </c>
      <c r="F6" s="33">
        <v>173</v>
      </c>
      <c r="H6" s="15">
        <v>1.867</v>
      </c>
      <c r="I6" s="15">
        <v>1.853</v>
      </c>
      <c r="J6" s="120">
        <f t="shared" si="0"/>
        <v>1.4000000000000012E-2</v>
      </c>
      <c r="K6" s="121">
        <f t="shared" si="1"/>
        <v>7.5685520776130337</v>
      </c>
      <c r="L6" s="15" t="s">
        <v>22</v>
      </c>
      <c r="M6" s="34">
        <f>VLOOKUP(L6,[1]allgemein!$B$3:$C$13,2,FALSE)</f>
        <v>1</v>
      </c>
      <c r="N6" s="14">
        <v>25</v>
      </c>
      <c r="O6" s="13" t="s">
        <v>28</v>
      </c>
      <c r="P6" s="13"/>
      <c r="Q6" s="67"/>
      <c r="R6" s="13"/>
      <c r="S6" s="13"/>
      <c r="T6" s="6"/>
      <c r="BA6" s="9"/>
    </row>
    <row r="7" spans="2:53" ht="12.75" customHeight="1" x14ac:dyDescent="0.2">
      <c r="B7" s="13" t="s">
        <v>696</v>
      </c>
      <c r="C7" s="13" t="s">
        <v>28</v>
      </c>
      <c r="D7" s="32">
        <v>25.5</v>
      </c>
      <c r="E7" s="32">
        <v>0</v>
      </c>
      <c r="F7" s="33">
        <v>173</v>
      </c>
      <c r="H7" s="15">
        <v>1.861</v>
      </c>
      <c r="I7" s="15">
        <v>1.849</v>
      </c>
      <c r="J7" s="120">
        <f t="shared" si="0"/>
        <v>1.2000000000000011E-2</v>
      </c>
      <c r="K7" s="121">
        <f t="shared" si="1"/>
        <v>7.566018671059858</v>
      </c>
      <c r="L7" s="15" t="s">
        <v>22</v>
      </c>
      <c r="M7" s="34">
        <f>VLOOKUP(L7,[1]allgemein!$B$3:$C$13,2,FALSE)</f>
        <v>1</v>
      </c>
      <c r="N7" s="14">
        <v>25</v>
      </c>
      <c r="O7" s="13" t="s">
        <v>28</v>
      </c>
      <c r="P7" s="13"/>
      <c r="Q7" s="13"/>
      <c r="R7" s="13"/>
      <c r="S7" s="13"/>
      <c r="T7" s="6"/>
      <c r="BA7" s="9"/>
    </row>
    <row r="8" spans="2:53" ht="12.75" customHeight="1" x14ac:dyDescent="0.2">
      <c r="B8" s="13" t="s">
        <v>698</v>
      </c>
      <c r="C8" s="13">
        <v>503927</v>
      </c>
      <c r="D8" s="32">
        <v>26.7</v>
      </c>
      <c r="E8" s="32">
        <v>0</v>
      </c>
      <c r="F8" s="33">
        <v>569</v>
      </c>
      <c r="G8" s="40">
        <v>1.8660000000000001</v>
      </c>
      <c r="H8" s="15">
        <v>3.7290000000000001</v>
      </c>
      <c r="I8" s="15">
        <v>3.6960000000000002</v>
      </c>
      <c r="J8" s="120">
        <f t="shared" si="0"/>
        <v>1.6499999999999959E-2</v>
      </c>
      <c r="K8" s="121">
        <f t="shared" si="1"/>
        <v>7.8077361339923126</v>
      </c>
      <c r="L8" s="15" t="s">
        <v>8</v>
      </c>
      <c r="M8" s="34">
        <f>VLOOKUP(L8,[1]allgemein!$B$3:$C$13,2,FALSE)</f>
        <v>2</v>
      </c>
      <c r="N8" s="14">
        <v>40</v>
      </c>
      <c r="O8" s="13" t="s">
        <v>700</v>
      </c>
      <c r="P8" s="13"/>
      <c r="Q8" s="13"/>
      <c r="R8" s="13"/>
      <c r="S8" s="13"/>
      <c r="T8" s="6"/>
      <c r="BA8" s="9"/>
    </row>
    <row r="9" spans="2:53" ht="12.75" customHeight="1" x14ac:dyDescent="0.2">
      <c r="B9" s="13"/>
      <c r="C9" s="13" t="s">
        <v>28</v>
      </c>
      <c r="D9" s="32"/>
      <c r="E9" s="32"/>
      <c r="F9" s="33"/>
      <c r="G9" s="40">
        <v>1.863</v>
      </c>
      <c r="H9" s="15"/>
      <c r="I9" s="15"/>
      <c r="J9" s="120"/>
      <c r="K9" s="121"/>
      <c r="L9" s="15"/>
      <c r="M9" s="34"/>
      <c r="N9" s="14"/>
      <c r="O9" s="13"/>
      <c r="P9" s="13" t="s">
        <v>683</v>
      </c>
      <c r="Q9" s="67"/>
      <c r="R9" s="13"/>
      <c r="S9" s="13"/>
      <c r="T9" s="6"/>
      <c r="BA9" s="9"/>
    </row>
    <row r="10" spans="2:53" ht="12.75" customHeight="1" x14ac:dyDescent="0.2">
      <c r="B10" s="13" t="s">
        <v>699</v>
      </c>
      <c r="C10" s="13" t="s">
        <v>28</v>
      </c>
      <c r="D10" s="13">
        <v>26.6</v>
      </c>
      <c r="E10" s="32">
        <v>0</v>
      </c>
      <c r="F10" s="33">
        <v>569</v>
      </c>
      <c r="G10" s="40">
        <v>1.867</v>
      </c>
      <c r="H10" s="15">
        <v>3.7360000000000002</v>
      </c>
      <c r="I10" s="15">
        <v>3.7050000000000001</v>
      </c>
      <c r="J10" s="120">
        <f>IF(M10&lt;&gt;"",(H10-I10)/M10,"")</f>
        <v>1.5500000000000069E-2</v>
      </c>
      <c r="K10" s="121">
        <f>(F10*(273.15+D10)/273.15)/(M10*N10)</f>
        <v>7.8051322533406564</v>
      </c>
      <c r="L10" s="15" t="s">
        <v>8</v>
      </c>
      <c r="M10" s="34">
        <f>VLOOKUP(L10,[1]allgemein!$B$3:$C$13,2,FALSE)</f>
        <v>2</v>
      </c>
      <c r="N10" s="14">
        <v>40</v>
      </c>
      <c r="O10" s="13" t="s">
        <v>28</v>
      </c>
      <c r="P10" s="13"/>
      <c r="Q10" s="67"/>
      <c r="R10" s="13"/>
      <c r="S10" s="13"/>
      <c r="T10" s="6"/>
      <c r="BA10" s="9"/>
    </row>
    <row r="11" spans="2:53" ht="12.75" customHeight="1" x14ac:dyDescent="0.2">
      <c r="B11" s="13"/>
      <c r="C11" s="13" t="s">
        <v>28</v>
      </c>
      <c r="D11" s="32"/>
      <c r="E11" s="32"/>
      <c r="F11" s="33"/>
      <c r="G11" s="40">
        <v>1.869</v>
      </c>
      <c r="H11" s="15"/>
      <c r="I11" s="15"/>
      <c r="J11" s="120"/>
      <c r="K11" s="121"/>
      <c r="L11" s="15"/>
      <c r="M11" s="34"/>
      <c r="N11" s="14"/>
      <c r="O11" s="13"/>
      <c r="P11" s="13" t="s">
        <v>683</v>
      </c>
      <c r="Q11" s="13"/>
      <c r="R11" s="13"/>
      <c r="S11" s="13"/>
      <c r="T11" s="6"/>
      <c r="BA11" s="9"/>
    </row>
    <row r="12" spans="2:53" ht="12.75" customHeight="1" x14ac:dyDescent="0.2">
      <c r="B12" s="13" t="s">
        <v>701</v>
      </c>
      <c r="C12" s="13">
        <v>501546</v>
      </c>
      <c r="D12" s="13">
        <v>27.1</v>
      </c>
      <c r="E12" s="32">
        <v>0</v>
      </c>
      <c r="F12" s="33">
        <v>567</v>
      </c>
      <c r="G12" s="40">
        <v>1.825</v>
      </c>
      <c r="H12" s="15">
        <v>3.6560000000000001</v>
      </c>
      <c r="I12" s="15">
        <v>3.6280000000000001</v>
      </c>
      <c r="J12" s="120">
        <f>IF(M12&lt;&gt;"",(H12-I12)/M12,"")</f>
        <v>1.4000000000000012E-2</v>
      </c>
      <c r="K12" s="121">
        <f>(F12*(273.15+D12)/273.15)/(M12*N12)</f>
        <v>7.7906713344316314</v>
      </c>
      <c r="L12" s="15" t="s">
        <v>8</v>
      </c>
      <c r="M12" s="34">
        <f>VLOOKUP(L12,[1]allgemein!$B$3:$C$13,2,FALSE)</f>
        <v>2</v>
      </c>
      <c r="N12" s="14">
        <v>40</v>
      </c>
      <c r="O12" s="13" t="s">
        <v>28</v>
      </c>
      <c r="P12" s="13"/>
      <c r="Q12" s="13"/>
      <c r="R12" s="13"/>
      <c r="S12" s="13"/>
      <c r="T12" s="6"/>
      <c r="BA12" s="9"/>
    </row>
    <row r="13" spans="2:53" ht="12.75" customHeight="1" x14ac:dyDescent="0.2">
      <c r="B13" s="13"/>
      <c r="C13" s="13" t="s">
        <v>28</v>
      </c>
      <c r="D13" s="32"/>
      <c r="E13" s="32"/>
      <c r="F13" s="33"/>
      <c r="G13" s="40">
        <v>1.831</v>
      </c>
      <c r="H13" s="15"/>
      <c r="I13" s="15"/>
      <c r="J13" s="120"/>
      <c r="K13" s="121"/>
      <c r="L13" s="15"/>
      <c r="M13" s="34"/>
      <c r="N13" s="14"/>
      <c r="O13" s="13"/>
      <c r="P13" s="13" t="s">
        <v>683</v>
      </c>
      <c r="Q13" s="13"/>
      <c r="R13" s="13"/>
      <c r="S13" s="13"/>
      <c r="T13" s="6"/>
      <c r="BA13" s="9"/>
    </row>
    <row r="14" spans="2:53" ht="12.75" customHeight="1" x14ac:dyDescent="0.2">
      <c r="B14" s="13" t="s">
        <v>702</v>
      </c>
      <c r="C14" s="13" t="s">
        <v>28</v>
      </c>
      <c r="D14" s="13">
        <v>26.7</v>
      </c>
      <c r="E14" s="32">
        <v>0</v>
      </c>
      <c r="F14" s="33">
        <v>568</v>
      </c>
      <c r="G14" s="40">
        <v>1.861</v>
      </c>
      <c r="H14" s="15">
        <v>3.702</v>
      </c>
      <c r="I14" s="15">
        <v>3.67</v>
      </c>
      <c r="J14" s="120">
        <f>IF(M14&lt;&gt;"",(H14-I14)/M14,"")</f>
        <v>1.6000000000000014E-2</v>
      </c>
      <c r="K14" s="121">
        <f>(F14*(273.15+D14)/273.15)/(M14*N14)</f>
        <v>7.7940142778693033</v>
      </c>
      <c r="L14" s="15" t="s">
        <v>8</v>
      </c>
      <c r="M14" s="34">
        <f>VLOOKUP(L14,[1]allgemein!$B$3:$C$13,2,FALSE)</f>
        <v>2</v>
      </c>
      <c r="N14" s="14">
        <v>40</v>
      </c>
      <c r="O14" s="13" t="s">
        <v>28</v>
      </c>
      <c r="P14" s="13"/>
      <c r="Q14" s="67"/>
      <c r="R14" s="13"/>
      <c r="S14" s="13"/>
      <c r="T14" s="6"/>
      <c r="BA14" s="9"/>
    </row>
    <row r="15" spans="2:53" ht="12.75" customHeight="1" x14ac:dyDescent="0.2">
      <c r="B15" s="13"/>
      <c r="C15" s="13" t="s">
        <v>28</v>
      </c>
      <c r="D15" s="32"/>
      <c r="E15" s="32"/>
      <c r="F15" s="33"/>
      <c r="G15" s="40">
        <v>1.841</v>
      </c>
      <c r="H15" s="15"/>
      <c r="I15" s="15"/>
      <c r="J15" s="120"/>
      <c r="K15" s="121"/>
      <c r="L15" s="15"/>
      <c r="M15" s="34"/>
      <c r="N15" s="14"/>
      <c r="O15" s="13"/>
      <c r="P15" s="13" t="s">
        <v>683</v>
      </c>
      <c r="Q15" s="67"/>
      <c r="R15" s="13"/>
      <c r="S15" s="13"/>
      <c r="T15" s="6"/>
      <c r="BA15" s="9"/>
    </row>
    <row r="16" spans="2:53" ht="12.75" customHeight="1" x14ac:dyDescent="0.2">
      <c r="B16" s="13" t="s">
        <v>711</v>
      </c>
      <c r="C16" s="13">
        <v>503927</v>
      </c>
      <c r="D16" s="32">
        <v>26.8</v>
      </c>
      <c r="E16" s="32">
        <v>0</v>
      </c>
      <c r="F16" s="33">
        <v>281</v>
      </c>
      <c r="H16" s="15">
        <v>1.8680000000000001</v>
      </c>
      <c r="I16" s="15">
        <v>1.8420000000000001</v>
      </c>
      <c r="J16" s="120">
        <f>IF(M16&lt;&gt;"",(H16-I16)/M16,"")</f>
        <v>2.6000000000000023E-2</v>
      </c>
      <c r="K16" s="121">
        <f>(F16*(273.15+D16)/273.15)/(M16*N16)</f>
        <v>7.7142549881017759</v>
      </c>
      <c r="L16" s="15" t="s">
        <v>9</v>
      </c>
      <c r="M16" s="34">
        <f>VLOOKUP(L16,[1]allgemein!$B$3:$C$13,2,FALSE)</f>
        <v>1</v>
      </c>
      <c r="N16" s="14">
        <v>40</v>
      </c>
      <c r="O16" s="13" t="s">
        <v>720</v>
      </c>
      <c r="P16" s="13"/>
      <c r="Q16" s="67" t="s">
        <v>708</v>
      </c>
      <c r="R16" s="13"/>
      <c r="S16" s="13"/>
      <c r="T16" s="6"/>
      <c r="BA16" s="9"/>
    </row>
    <row r="17" spans="2:53" ht="12.75" customHeight="1" x14ac:dyDescent="0.2">
      <c r="B17" s="13" t="s">
        <v>712</v>
      </c>
      <c r="C17" s="13">
        <v>512136</v>
      </c>
      <c r="D17" s="32">
        <v>26.5</v>
      </c>
      <c r="E17" s="32">
        <v>0</v>
      </c>
      <c r="F17" s="33">
        <v>279</v>
      </c>
      <c r="H17" s="15">
        <v>1.901</v>
      </c>
      <c r="I17" s="15">
        <v>1.887</v>
      </c>
      <c r="J17" s="120">
        <f>IF(M17&lt;&gt;"",(H17-I17)/M17,"")</f>
        <v>1.4000000000000012E-2</v>
      </c>
      <c r="K17" s="121">
        <f>(F17*(273.15+D17)/273.15)/(M17*N17)</f>
        <v>7.6516886326194395</v>
      </c>
      <c r="L17" s="15" t="s">
        <v>23</v>
      </c>
      <c r="M17" s="34">
        <f>VLOOKUP(L17,[1]allgemein!$B$3:$C$13,2,FALSE)</f>
        <v>1</v>
      </c>
      <c r="N17" s="14">
        <v>40</v>
      </c>
      <c r="O17" s="13" t="s">
        <v>707</v>
      </c>
      <c r="P17" s="113"/>
      <c r="Q17" s="67" t="s">
        <v>775</v>
      </c>
      <c r="R17" s="113"/>
      <c r="S17" s="13"/>
      <c r="T17" s="6"/>
      <c r="BA17" s="9"/>
    </row>
    <row r="18" spans="2:53" ht="12.75" customHeight="1" x14ac:dyDescent="0.2">
      <c r="B18" s="13" t="s">
        <v>713</v>
      </c>
      <c r="C18" s="13" t="s">
        <v>28</v>
      </c>
      <c r="D18" s="13">
        <v>26.4</v>
      </c>
      <c r="E18" s="32">
        <v>0</v>
      </c>
      <c r="F18" s="33">
        <v>279</v>
      </c>
      <c r="H18" s="15">
        <v>1.895</v>
      </c>
      <c r="I18" s="15">
        <v>1.881</v>
      </c>
      <c r="J18" s="120">
        <f t="shared" ref="J18:J24" si="2">IF(M18&lt;&gt;"",(H18-I18)/M18,"")</f>
        <v>1.4000000000000012E-2</v>
      </c>
      <c r="K18" s="121">
        <f t="shared" ref="K18:K24" si="3">(F18*(273.15+D18)/273.15)/(M18*N18)</f>
        <v>7.6491350906095548</v>
      </c>
      <c r="L18" s="15" t="s">
        <v>23</v>
      </c>
      <c r="M18" s="34">
        <f>VLOOKUP(L18,[1]allgemein!$B$3:$C$13,2,FALSE)</f>
        <v>1</v>
      </c>
      <c r="N18" s="14">
        <v>40</v>
      </c>
      <c r="O18" s="13" t="s">
        <v>28</v>
      </c>
      <c r="P18" s="113"/>
      <c r="Q18" s="13" t="s">
        <v>28</v>
      </c>
      <c r="R18" s="113"/>
      <c r="S18" s="13"/>
      <c r="T18" s="6"/>
      <c r="BA18" s="9"/>
    </row>
    <row r="19" spans="2:53" ht="12.75" customHeight="1" x14ac:dyDescent="0.2">
      <c r="B19" s="13" t="s">
        <v>714</v>
      </c>
      <c r="C19" s="13" t="s">
        <v>28</v>
      </c>
      <c r="D19" s="13">
        <v>26.2</v>
      </c>
      <c r="E19" s="32">
        <v>0.2</v>
      </c>
      <c r="F19" s="33">
        <v>274</v>
      </c>
      <c r="H19" s="15">
        <v>1.921</v>
      </c>
      <c r="I19" s="15">
        <v>1.9079999999999999</v>
      </c>
      <c r="J19" s="120">
        <f t="shared" si="2"/>
        <v>1.3000000000000123E-2</v>
      </c>
      <c r="K19" s="121">
        <f t="shared" si="3"/>
        <v>7.5070382573677463</v>
      </c>
      <c r="L19" s="15" t="s">
        <v>23</v>
      </c>
      <c r="M19" s="34">
        <f>VLOOKUP(L19,[1]allgemein!$B$3:$C$13,2,FALSE)</f>
        <v>1</v>
      </c>
      <c r="N19" s="14">
        <v>40</v>
      </c>
      <c r="O19" s="13" t="s">
        <v>725</v>
      </c>
      <c r="P19" s="113"/>
      <c r="Q19" s="13" t="s">
        <v>28</v>
      </c>
      <c r="R19" s="67" t="s">
        <v>774</v>
      </c>
      <c r="S19" s="13"/>
      <c r="T19" s="6"/>
      <c r="BA19" s="9"/>
    </row>
    <row r="20" spans="2:53" ht="12.75" customHeight="1" x14ac:dyDescent="0.2">
      <c r="B20" s="13" t="s">
        <v>715</v>
      </c>
      <c r="C20" s="13" t="s">
        <v>28</v>
      </c>
      <c r="D20" s="32">
        <v>26.1</v>
      </c>
      <c r="E20" s="32">
        <v>0</v>
      </c>
      <c r="F20" s="33">
        <v>280</v>
      </c>
      <c r="H20" s="15">
        <v>1.9119999999999999</v>
      </c>
      <c r="I20" s="15">
        <v>1.897</v>
      </c>
      <c r="J20" s="120">
        <f t="shared" si="2"/>
        <v>1.4999999999999902E-2</v>
      </c>
      <c r="K20" s="121">
        <f t="shared" si="3"/>
        <v>7.6688632619439874</v>
      </c>
      <c r="L20" s="15" t="s">
        <v>23</v>
      </c>
      <c r="M20" s="34">
        <f>VLOOKUP(L20,[1]allgemein!$B$3:$C$13,2,FALSE)</f>
        <v>1</v>
      </c>
      <c r="N20" s="14">
        <v>40</v>
      </c>
      <c r="O20" s="13" t="s">
        <v>28</v>
      </c>
      <c r="P20" s="113"/>
      <c r="Q20" s="13" t="s">
        <v>28</v>
      </c>
      <c r="R20" s="113"/>
      <c r="S20" s="13"/>
      <c r="T20" s="6"/>
      <c r="BA20" s="9"/>
    </row>
    <row r="21" spans="2:53" ht="12.75" customHeight="1" x14ac:dyDescent="0.2">
      <c r="B21" s="13" t="s">
        <v>716</v>
      </c>
      <c r="C21" s="13" t="s">
        <v>28</v>
      </c>
      <c r="D21" s="32">
        <v>25.9</v>
      </c>
      <c r="E21" s="32">
        <v>0</v>
      </c>
      <c r="F21" s="33">
        <v>280</v>
      </c>
      <c r="H21" s="15">
        <v>1.9039999999999999</v>
      </c>
      <c r="I21" s="15">
        <v>1.89</v>
      </c>
      <c r="J21" s="120">
        <f>IF(M21&lt;&gt;"",(H21-I21)/M21,"")</f>
        <v>1.4000000000000012E-2</v>
      </c>
      <c r="K21" s="121">
        <f>(F21*(273.15+D21)/273.15)/(M21*N21)</f>
        <v>7.6637378729635728</v>
      </c>
      <c r="L21" s="15" t="s">
        <v>23</v>
      </c>
      <c r="M21" s="34">
        <f>VLOOKUP(L21,[1]allgemein!$B$3:$C$13,2,FALSE)</f>
        <v>1</v>
      </c>
      <c r="N21" s="14">
        <v>40</v>
      </c>
      <c r="O21" s="13" t="s">
        <v>28</v>
      </c>
      <c r="P21" s="113"/>
      <c r="Q21" s="13" t="s">
        <v>28</v>
      </c>
      <c r="R21" s="113"/>
      <c r="S21" s="13"/>
      <c r="T21" s="6"/>
      <c r="BA21" s="9"/>
    </row>
    <row r="22" spans="2:53" ht="12.75" customHeight="1" x14ac:dyDescent="0.2">
      <c r="B22" s="13" t="s">
        <v>717</v>
      </c>
      <c r="C22" s="13" t="s">
        <v>28</v>
      </c>
      <c r="D22" s="32">
        <v>26.1</v>
      </c>
      <c r="E22" s="32">
        <v>0</v>
      </c>
      <c r="F22" s="33">
        <v>280</v>
      </c>
      <c r="H22" s="15">
        <v>1.8979999999999999</v>
      </c>
      <c r="I22" s="15">
        <v>1.883</v>
      </c>
      <c r="J22" s="120">
        <f t="shared" si="2"/>
        <v>1.4999999999999902E-2</v>
      </c>
      <c r="K22" s="121">
        <f t="shared" si="3"/>
        <v>7.6688632619439874</v>
      </c>
      <c r="L22" s="15" t="s">
        <v>23</v>
      </c>
      <c r="M22" s="34">
        <f>VLOOKUP(L22,[1]allgemein!$B$3:$C$13,2,FALSE)</f>
        <v>1</v>
      </c>
      <c r="N22" s="14">
        <v>40</v>
      </c>
      <c r="O22" s="13" t="s">
        <v>773</v>
      </c>
      <c r="P22" s="13"/>
      <c r="Q22" s="13" t="s">
        <v>28</v>
      </c>
      <c r="R22" s="113"/>
      <c r="S22" s="13"/>
      <c r="T22" s="6"/>
      <c r="BA22" s="9"/>
    </row>
    <row r="23" spans="2:53" ht="12.75" customHeight="1" x14ac:dyDescent="0.2">
      <c r="B23" s="13" t="s">
        <v>718</v>
      </c>
      <c r="C23" s="13" t="s">
        <v>28</v>
      </c>
      <c r="D23" s="13">
        <v>27.7</v>
      </c>
      <c r="E23" s="32">
        <v>0</v>
      </c>
      <c r="F23" s="33">
        <v>279</v>
      </c>
      <c r="H23" s="15">
        <v>1.885</v>
      </c>
      <c r="I23" s="15">
        <v>1.8680000000000001</v>
      </c>
      <c r="J23" s="120">
        <f t="shared" si="2"/>
        <v>1.6999999999999904E-2</v>
      </c>
      <c r="K23" s="121">
        <f t="shared" si="3"/>
        <v>7.6823311367380551</v>
      </c>
      <c r="L23" s="15" t="s">
        <v>23</v>
      </c>
      <c r="M23" s="34">
        <f>VLOOKUP(L23,[1]allgemein!$B$3:$C$13,2,FALSE)</f>
        <v>1</v>
      </c>
      <c r="N23" s="14">
        <v>40</v>
      </c>
      <c r="O23" s="13" t="s">
        <v>801</v>
      </c>
      <c r="P23" s="113"/>
      <c r="Q23" s="13" t="s">
        <v>28</v>
      </c>
      <c r="R23" s="113"/>
      <c r="S23" s="13"/>
      <c r="T23" s="6"/>
      <c r="BA23" s="9"/>
    </row>
    <row r="24" spans="2:53" ht="12.75" customHeight="1" x14ac:dyDescent="0.2">
      <c r="B24" s="13" t="s">
        <v>719</v>
      </c>
      <c r="C24" s="13" t="s">
        <v>28</v>
      </c>
      <c r="D24" s="32">
        <v>27.6</v>
      </c>
      <c r="E24" s="32">
        <v>0</v>
      </c>
      <c r="F24" s="33">
        <v>279</v>
      </c>
      <c r="H24" s="15">
        <v>1.89</v>
      </c>
      <c r="I24" s="15">
        <v>1.879</v>
      </c>
      <c r="J24" s="120">
        <f t="shared" si="2"/>
        <v>1.0999999999999899E-2</v>
      </c>
      <c r="K24" s="121">
        <f t="shared" si="3"/>
        <v>7.6797775947281721</v>
      </c>
      <c r="L24" s="15" t="s">
        <v>23</v>
      </c>
      <c r="M24" s="34">
        <f>VLOOKUP(L24,[1]allgemein!$B$3:$C$13,2,FALSE)</f>
        <v>1</v>
      </c>
      <c r="N24" s="14">
        <v>40</v>
      </c>
      <c r="O24" s="13" t="s">
        <v>28</v>
      </c>
      <c r="P24" s="113"/>
      <c r="Q24" s="13" t="s">
        <v>28</v>
      </c>
      <c r="R24" s="113"/>
      <c r="S24" s="13"/>
      <c r="T24" s="6"/>
      <c r="BA24" s="9"/>
    </row>
    <row r="25" spans="2:53" ht="12.75" customHeight="1" x14ac:dyDescent="0.2">
      <c r="B25" s="13" t="s">
        <v>722</v>
      </c>
      <c r="C25" s="13" t="s">
        <v>28</v>
      </c>
      <c r="D25" s="32">
        <v>27.5</v>
      </c>
      <c r="E25" s="32">
        <v>0</v>
      </c>
      <c r="F25" s="33">
        <v>278</v>
      </c>
      <c r="H25" s="15">
        <v>1.8979999999999999</v>
      </c>
      <c r="I25" s="15">
        <v>1.8859999999999999</v>
      </c>
      <c r="J25" s="120">
        <f>IF(M25&lt;&gt;"",(H25-I25)/M25,"")</f>
        <v>1.2000000000000011E-2</v>
      </c>
      <c r="K25" s="121">
        <f>(F25*(273.15+D25)/273.15)/(M25*N25)</f>
        <v>7.6497071206296905</v>
      </c>
      <c r="L25" s="15" t="s">
        <v>23</v>
      </c>
      <c r="M25" s="34">
        <f>VLOOKUP(L25,[1]allgemein!$B$3:$C$13,2,FALSE)</f>
        <v>1</v>
      </c>
      <c r="N25" s="14">
        <v>40</v>
      </c>
      <c r="O25" s="13" t="s">
        <v>802</v>
      </c>
      <c r="P25" s="113"/>
      <c r="Q25" s="13" t="s">
        <v>28</v>
      </c>
      <c r="R25" s="67" t="s">
        <v>567</v>
      </c>
      <c r="S25" s="13"/>
      <c r="T25" s="6"/>
      <c r="BA25" s="9"/>
    </row>
    <row r="26" spans="2:53" ht="12.75" customHeight="1" x14ac:dyDescent="0.2">
      <c r="B26" s="13" t="s">
        <v>723</v>
      </c>
      <c r="C26" s="13" t="s">
        <v>28</v>
      </c>
      <c r="D26" s="32">
        <v>27.4</v>
      </c>
      <c r="E26" s="32">
        <v>0</v>
      </c>
      <c r="F26" s="33">
        <v>279</v>
      </c>
      <c r="H26" s="15">
        <v>1.895</v>
      </c>
      <c r="I26" s="15">
        <v>1.883</v>
      </c>
      <c r="J26" s="120">
        <f>IF(M26&lt;&gt;"",(H26-I26)/M26,"")</f>
        <v>1.2000000000000011E-2</v>
      </c>
      <c r="K26" s="121">
        <f>(F26*(273.15+D26)/273.15)/(M26*N26)</f>
        <v>7.6746705107084008</v>
      </c>
      <c r="L26" s="15" t="s">
        <v>23</v>
      </c>
      <c r="M26" s="34">
        <f>VLOOKUP(L26,[1]allgemein!$B$3:$C$13,2,FALSE)</f>
        <v>1</v>
      </c>
      <c r="N26" s="14">
        <v>40</v>
      </c>
      <c r="O26" s="13" t="s">
        <v>799</v>
      </c>
      <c r="P26" s="113"/>
      <c r="Q26" s="13" t="s">
        <v>28</v>
      </c>
      <c r="R26" s="113"/>
      <c r="S26" s="13"/>
      <c r="T26" s="6"/>
      <c r="BA26" s="9"/>
    </row>
    <row r="27" spans="2:53" ht="12.75" customHeight="1" x14ac:dyDescent="0.2">
      <c r="B27" s="13" t="s">
        <v>724</v>
      </c>
      <c r="C27" s="13" t="s">
        <v>28</v>
      </c>
      <c r="D27" s="32">
        <v>27.3</v>
      </c>
      <c r="E27" s="32">
        <v>0</v>
      </c>
      <c r="F27" s="33">
        <v>279</v>
      </c>
      <c r="H27" s="15">
        <v>1.9</v>
      </c>
      <c r="I27" s="15">
        <v>1.889</v>
      </c>
      <c r="J27" s="120">
        <f>IF(M27&lt;&gt;"",(H27-I27)/M27,"")</f>
        <v>1.0999999999999899E-2</v>
      </c>
      <c r="K27" s="121">
        <f>(F27*(273.15+D27)/273.15)/(M27*N27)</f>
        <v>7.6721169686985178</v>
      </c>
      <c r="L27" s="15" t="s">
        <v>23</v>
      </c>
      <c r="M27" s="34">
        <f>VLOOKUP(L27,[1]allgemein!$B$3:$C$13,2,FALSE)</f>
        <v>1</v>
      </c>
      <c r="N27" s="14">
        <v>40</v>
      </c>
      <c r="O27" s="13" t="s">
        <v>28</v>
      </c>
      <c r="P27" s="113"/>
      <c r="Q27" s="13" t="s">
        <v>28</v>
      </c>
      <c r="R27" s="113"/>
      <c r="S27" s="13"/>
      <c r="T27" s="6"/>
      <c r="BA27" s="9"/>
    </row>
    <row r="28" spans="2:53" x14ac:dyDescent="0.2">
      <c r="B28" s="13" t="s">
        <v>726</v>
      </c>
      <c r="C28" s="13" t="s">
        <v>28</v>
      </c>
      <c r="D28" s="32">
        <v>25.6</v>
      </c>
      <c r="E28" s="32">
        <v>0</v>
      </c>
      <c r="F28" s="33">
        <v>566</v>
      </c>
      <c r="G28" s="40">
        <v>1.8640000000000001</v>
      </c>
      <c r="H28" s="15">
        <v>3.73</v>
      </c>
      <c r="I28" s="15">
        <v>3.7</v>
      </c>
      <c r="J28" s="120">
        <f>IF(M28&lt;&gt;"",(H28-I28)/M28,"")</f>
        <v>1.4999999999999902E-2</v>
      </c>
      <c r="K28" s="121">
        <f>(F28*(273.15+D28)/273.15)/(M28*N28)</f>
        <v>7.7380788943803775</v>
      </c>
      <c r="L28" s="15" t="s">
        <v>8</v>
      </c>
      <c r="M28" s="34">
        <f>VLOOKUP(L28,[1]allgemein!$B$3:$C$13,2,FALSE)</f>
        <v>2</v>
      </c>
      <c r="N28" s="14">
        <v>40</v>
      </c>
      <c r="O28" s="13" t="s">
        <v>728</v>
      </c>
      <c r="P28" s="13"/>
      <c r="Q28" s="13" t="s">
        <v>734</v>
      </c>
      <c r="R28" s="13"/>
      <c r="S28" s="13"/>
      <c r="T28" s="6"/>
      <c r="BA28" s="9"/>
    </row>
    <row r="29" spans="2:53" x14ac:dyDescent="0.2">
      <c r="B29" s="13"/>
      <c r="C29" s="13" t="s">
        <v>28</v>
      </c>
      <c r="D29" s="32"/>
      <c r="E29" s="32"/>
      <c r="F29" s="33"/>
      <c r="G29" s="40">
        <v>1.8660000000000001</v>
      </c>
      <c r="H29" s="15"/>
      <c r="I29" s="15"/>
      <c r="J29" s="120"/>
      <c r="K29" s="121"/>
      <c r="L29" s="15"/>
      <c r="M29" s="34"/>
      <c r="N29" s="14"/>
      <c r="O29" s="13"/>
      <c r="P29" s="13" t="s">
        <v>683</v>
      </c>
      <c r="Q29" s="13" t="s">
        <v>28</v>
      </c>
      <c r="R29" s="13"/>
      <c r="S29" s="13"/>
      <c r="T29" s="6"/>
      <c r="BA29" s="9"/>
    </row>
    <row r="30" spans="2:53" x14ac:dyDescent="0.2">
      <c r="B30" s="13" t="s">
        <v>727</v>
      </c>
      <c r="C30" s="13" t="s">
        <v>28</v>
      </c>
      <c r="D30" s="32">
        <v>25.4</v>
      </c>
      <c r="E30" s="32">
        <v>0</v>
      </c>
      <c r="F30" s="33">
        <v>566</v>
      </c>
      <c r="G30" s="40">
        <v>1.869</v>
      </c>
      <c r="H30" s="15">
        <v>3.7410000000000001</v>
      </c>
      <c r="I30" s="15">
        <v>3.7130000000000001</v>
      </c>
      <c r="J30" s="120">
        <f>IF(M30&lt;&gt;"",(H30-I30)/M30,"")</f>
        <v>1.4000000000000012E-2</v>
      </c>
      <c r="K30" s="121">
        <f>(F30*(273.15+D30)/273.15)/(M30*N30)</f>
        <v>7.7328985905180305</v>
      </c>
      <c r="L30" s="15" t="s">
        <v>8</v>
      </c>
      <c r="M30" s="34">
        <f>VLOOKUP(L30,[1]allgemein!$B$3:$C$13,2,FALSE)</f>
        <v>2</v>
      </c>
      <c r="N30" s="14">
        <v>40</v>
      </c>
      <c r="O30" s="13" t="s">
        <v>28</v>
      </c>
      <c r="P30" s="13"/>
      <c r="Q30" s="67" t="s">
        <v>735</v>
      </c>
      <c r="R30" s="13"/>
      <c r="S30" s="13"/>
      <c r="T30" s="6"/>
      <c r="BA30" s="9"/>
    </row>
    <row r="31" spans="2:53" x14ac:dyDescent="0.2">
      <c r="B31" s="13"/>
      <c r="C31" s="13" t="s">
        <v>28</v>
      </c>
      <c r="D31" s="32"/>
      <c r="E31" s="32"/>
      <c r="F31" s="33"/>
      <c r="G31" s="40">
        <v>1.8720000000000001</v>
      </c>
      <c r="H31" s="15"/>
      <c r="I31" s="15"/>
      <c r="J31" s="120"/>
      <c r="K31" s="121"/>
      <c r="L31" s="15"/>
      <c r="M31" s="34"/>
      <c r="N31" s="14"/>
      <c r="O31" s="13"/>
      <c r="P31" s="13" t="s">
        <v>683</v>
      </c>
      <c r="Q31" s="73" t="s">
        <v>28</v>
      </c>
      <c r="R31" s="13"/>
      <c r="S31" s="13"/>
      <c r="T31" s="6"/>
      <c r="BA31" s="9"/>
    </row>
    <row r="32" spans="2:53" x14ac:dyDescent="0.2">
      <c r="B32" s="13" t="s">
        <v>730</v>
      </c>
      <c r="C32" s="13" t="s">
        <v>28</v>
      </c>
      <c r="D32" s="13">
        <v>25</v>
      </c>
      <c r="E32" s="32">
        <v>0</v>
      </c>
      <c r="F32" s="33">
        <v>854</v>
      </c>
      <c r="G32" s="40">
        <v>1.8180000000000001</v>
      </c>
      <c r="H32" s="15">
        <v>5.5019999999999998</v>
      </c>
      <c r="I32" s="15">
        <v>5.4580000000000002</v>
      </c>
      <c r="J32" s="120">
        <f>IF(M32&lt;&gt;"",(H32-I32)/M32,"")</f>
        <v>1.4666666666666531E-2</v>
      </c>
      <c r="K32" s="121">
        <f>(F32*(273.15+D32)/273.15)/(M32*N32)</f>
        <v>7.7680181829275732</v>
      </c>
      <c r="L32" s="15" t="s">
        <v>10</v>
      </c>
      <c r="M32" s="34">
        <f>VLOOKUP(L32,[1]allgemein!$B$3:$C$13,2,FALSE)</f>
        <v>3</v>
      </c>
      <c r="N32" s="14">
        <v>40</v>
      </c>
      <c r="O32" s="13" t="s">
        <v>729</v>
      </c>
      <c r="P32" s="13"/>
      <c r="Q32" s="13"/>
      <c r="R32" s="13"/>
      <c r="S32" s="13"/>
      <c r="T32" s="6"/>
      <c r="BA32" s="9"/>
    </row>
    <row r="33" spans="2:53" x14ac:dyDescent="0.2">
      <c r="B33" s="13"/>
      <c r="C33" s="13" t="s">
        <v>28</v>
      </c>
      <c r="D33" s="13"/>
      <c r="E33" s="32"/>
      <c r="F33" s="33"/>
      <c r="G33" s="40">
        <v>1.8129999999999999</v>
      </c>
      <c r="H33" s="15"/>
      <c r="I33" s="15"/>
      <c r="J33" s="120"/>
      <c r="K33" s="121"/>
      <c r="L33" s="15"/>
      <c r="M33" s="34"/>
      <c r="N33" s="14"/>
      <c r="O33" s="13"/>
      <c r="P33" s="13"/>
      <c r="Q33" s="13"/>
      <c r="R33" s="13"/>
      <c r="S33" s="13"/>
      <c r="T33" s="6"/>
      <c r="BA33" s="9"/>
    </row>
    <row r="34" spans="2:53" x14ac:dyDescent="0.2">
      <c r="B34" s="13"/>
      <c r="C34" s="13">
        <v>503927</v>
      </c>
      <c r="D34" s="13"/>
      <c r="E34" s="32"/>
      <c r="F34" s="33"/>
      <c r="G34" s="40">
        <v>1.871</v>
      </c>
      <c r="H34" s="15"/>
      <c r="I34" s="15"/>
      <c r="J34" s="120"/>
      <c r="K34" s="121"/>
      <c r="L34" s="15"/>
      <c r="M34" s="34"/>
      <c r="N34" s="14"/>
      <c r="O34" s="13"/>
      <c r="P34" s="13" t="s">
        <v>683</v>
      </c>
      <c r="Q34" s="13"/>
      <c r="R34" s="67"/>
      <c r="S34" s="13"/>
      <c r="T34" s="6"/>
      <c r="BA34" s="9"/>
    </row>
    <row r="35" spans="2:53" x14ac:dyDescent="0.2">
      <c r="B35" s="13" t="s">
        <v>731</v>
      </c>
      <c r="C35" s="13" t="s">
        <v>28</v>
      </c>
      <c r="D35" s="13">
        <v>24.6</v>
      </c>
      <c r="E35" s="32">
        <v>0</v>
      </c>
      <c r="F35" s="33">
        <v>854</v>
      </c>
      <c r="G35" s="40">
        <v>1.881</v>
      </c>
      <c r="H35" s="15">
        <v>5.633</v>
      </c>
      <c r="I35" s="15">
        <v>5.5940000000000003</v>
      </c>
      <c r="J35" s="120">
        <f>IF(M35&lt;&gt;"",(H35-I35)/M35,"")</f>
        <v>1.2999999999999901E-2</v>
      </c>
      <c r="K35" s="121">
        <f>(F35*(273.15+D35)/273.15)/(M35*N35)</f>
        <v>7.7575965586673998</v>
      </c>
      <c r="L35" s="15" t="s">
        <v>10</v>
      </c>
      <c r="M35" s="34">
        <f>VLOOKUP(L35,[1]allgemein!$B$3:$C$13,2,FALSE)</f>
        <v>3</v>
      </c>
      <c r="N35" s="14">
        <v>40</v>
      </c>
      <c r="O35" s="13" t="s">
        <v>28</v>
      </c>
      <c r="P35" s="13"/>
      <c r="Q35" s="13"/>
      <c r="R35" s="13"/>
      <c r="S35" s="13"/>
      <c r="T35" s="6"/>
      <c r="BA35" s="9"/>
    </row>
    <row r="36" spans="2:53" x14ac:dyDescent="0.2">
      <c r="B36" s="13"/>
      <c r="C36" s="13" t="s">
        <v>28</v>
      </c>
      <c r="D36" s="13"/>
      <c r="E36" s="32"/>
      <c r="F36" s="33"/>
      <c r="G36" s="40">
        <v>1.875</v>
      </c>
      <c r="H36" s="15"/>
      <c r="I36" s="15"/>
      <c r="J36" s="120"/>
      <c r="K36" s="121"/>
      <c r="L36" s="15"/>
      <c r="M36" s="34"/>
      <c r="N36" s="14"/>
      <c r="O36" s="13"/>
      <c r="P36" s="13"/>
      <c r="Q36" s="13"/>
      <c r="R36" s="13"/>
      <c r="S36" s="13"/>
      <c r="T36" s="6"/>
      <c r="BA36" s="9"/>
    </row>
    <row r="37" spans="2:53" x14ac:dyDescent="0.2">
      <c r="B37" s="13"/>
      <c r="C37" s="13" t="s">
        <v>28</v>
      </c>
      <c r="D37" s="13"/>
      <c r="E37" s="32"/>
      <c r="F37" s="33"/>
      <c r="G37" s="40">
        <v>1.877</v>
      </c>
      <c r="H37" s="15"/>
      <c r="I37" s="15"/>
      <c r="J37" s="120"/>
      <c r="K37" s="121"/>
      <c r="L37" s="15"/>
      <c r="M37" s="34"/>
      <c r="N37" s="14"/>
      <c r="O37" s="13"/>
      <c r="P37" s="13" t="s">
        <v>683</v>
      </c>
      <c r="Q37" s="13"/>
      <c r="R37" s="13"/>
      <c r="S37" s="13"/>
      <c r="T37" s="6"/>
      <c r="BA37" s="9"/>
    </row>
    <row r="38" spans="2:53" x14ac:dyDescent="0.2">
      <c r="B38" s="13" t="s">
        <v>732</v>
      </c>
      <c r="C38" s="13" t="s">
        <v>28</v>
      </c>
      <c r="D38" s="13">
        <v>25.7</v>
      </c>
      <c r="E38" s="32">
        <v>0</v>
      </c>
      <c r="F38" s="33">
        <v>1142</v>
      </c>
      <c r="G38" s="40">
        <v>1.865</v>
      </c>
      <c r="H38" s="15">
        <v>7.4610000000000003</v>
      </c>
      <c r="I38" s="15">
        <v>7.41</v>
      </c>
      <c r="J38" s="120">
        <f>IF(M38&lt;&gt;"",(H38-I38)/M38,"")</f>
        <v>1.2750000000000039E-2</v>
      </c>
      <c r="K38" s="121">
        <f>(F38*(273.15+D38)/273.15)/(M38*N38)</f>
        <v>7.8090495149185433</v>
      </c>
      <c r="L38" s="15" t="s">
        <v>39</v>
      </c>
      <c r="M38" s="34">
        <f>VLOOKUP(L38,[1]allgemein!$B$3:$C$13,2,FALSE)</f>
        <v>4</v>
      </c>
      <c r="N38" s="14">
        <v>40</v>
      </c>
      <c r="O38" s="13" t="s">
        <v>733</v>
      </c>
      <c r="P38" s="13" t="s">
        <v>738</v>
      </c>
      <c r="Q38" s="13"/>
      <c r="R38" s="13"/>
      <c r="S38" s="13"/>
      <c r="T38" s="6"/>
      <c r="BA38" s="9"/>
    </row>
    <row r="39" spans="2:53" x14ac:dyDescent="0.2">
      <c r="B39" s="13"/>
      <c r="C39" s="13" t="s">
        <v>28</v>
      </c>
      <c r="D39" s="13"/>
      <c r="E39" s="32"/>
      <c r="F39" s="33"/>
      <c r="G39" s="40">
        <v>1.8660000000000001</v>
      </c>
      <c r="H39" s="15"/>
      <c r="I39" s="15"/>
      <c r="J39" s="120"/>
      <c r="K39" s="121"/>
      <c r="L39" s="15"/>
      <c r="M39" s="34"/>
      <c r="N39" s="14"/>
      <c r="O39" s="13"/>
      <c r="P39" s="13"/>
      <c r="Q39" s="13"/>
      <c r="R39" s="13"/>
      <c r="S39" s="13"/>
      <c r="T39" s="6"/>
      <c r="BA39" s="9"/>
    </row>
    <row r="40" spans="2:53" x14ac:dyDescent="0.2">
      <c r="B40" s="13"/>
      <c r="C40" s="13" t="s">
        <v>28</v>
      </c>
      <c r="D40" s="13"/>
      <c r="E40" s="32"/>
      <c r="F40" s="33"/>
      <c r="G40" s="40">
        <v>1.863</v>
      </c>
      <c r="H40" s="15"/>
      <c r="I40" s="15"/>
      <c r="J40" s="120"/>
      <c r="K40" s="121"/>
      <c r="L40" s="15"/>
      <c r="M40" s="34"/>
      <c r="N40" s="14"/>
      <c r="O40" s="13"/>
      <c r="P40" s="13"/>
      <c r="Q40" s="13"/>
      <c r="R40" s="13"/>
      <c r="S40" s="13"/>
      <c r="T40" s="6"/>
      <c r="BA40" s="9"/>
    </row>
    <row r="41" spans="2:53" x14ac:dyDescent="0.2">
      <c r="B41" s="13"/>
      <c r="C41" s="13" t="s">
        <v>28</v>
      </c>
      <c r="D41" s="13"/>
      <c r="E41" s="32"/>
      <c r="F41" s="33"/>
      <c r="G41" s="40">
        <v>1.867</v>
      </c>
      <c r="H41" s="15"/>
      <c r="I41" s="15"/>
      <c r="J41" s="120"/>
      <c r="K41" s="121"/>
      <c r="L41" s="15"/>
      <c r="M41" s="34"/>
      <c r="N41" s="14"/>
      <c r="O41" s="13"/>
      <c r="P41" s="13"/>
      <c r="Q41" s="13"/>
      <c r="R41" s="13"/>
      <c r="S41" s="13"/>
      <c r="T41" s="6"/>
      <c r="BA41" s="9"/>
    </row>
    <row r="42" spans="2:53" x14ac:dyDescent="0.2">
      <c r="B42" s="13" t="s">
        <v>752</v>
      </c>
      <c r="C42" s="13" t="s">
        <v>28</v>
      </c>
      <c r="D42" s="13">
        <v>25.8</v>
      </c>
      <c r="E42" s="32">
        <v>0</v>
      </c>
      <c r="F42" s="33">
        <v>853</v>
      </c>
      <c r="G42" s="40">
        <v>1.871</v>
      </c>
      <c r="H42" s="15">
        <v>5.6239999999999997</v>
      </c>
      <c r="I42" s="15">
        <v>5.5830000000000002</v>
      </c>
      <c r="J42" s="120">
        <f>IF(M42&lt;&gt;"",(H42-I42)/M42,"")</f>
        <v>1.3666666666666494E-2</v>
      </c>
      <c r="K42" s="121">
        <f>(F42*(273.15+D42)/273.15)/(M42*N42)</f>
        <v>7.7797409848068826</v>
      </c>
      <c r="L42" s="15" t="s">
        <v>10</v>
      </c>
      <c r="M42" s="34">
        <f>VLOOKUP(L42,[1]allgemein!$B$3:$C$13,2,FALSE)</f>
        <v>3</v>
      </c>
      <c r="N42" s="14">
        <v>40</v>
      </c>
      <c r="O42" s="13" t="s">
        <v>736</v>
      </c>
      <c r="P42" s="13" t="s">
        <v>738</v>
      </c>
      <c r="Q42" s="67" t="s">
        <v>737</v>
      </c>
      <c r="R42" s="13"/>
      <c r="S42" s="13"/>
      <c r="T42" s="6"/>
      <c r="BA42" s="9"/>
    </row>
    <row r="43" spans="2:53" x14ac:dyDescent="0.2">
      <c r="B43" s="13"/>
      <c r="C43" s="13" t="s">
        <v>28</v>
      </c>
      <c r="D43" s="13"/>
      <c r="E43" s="32"/>
      <c r="F43" s="33"/>
      <c r="G43" s="40">
        <v>1.877</v>
      </c>
      <c r="H43" s="15"/>
      <c r="I43" s="15"/>
      <c r="J43" s="120"/>
      <c r="K43" s="121"/>
      <c r="L43" s="15"/>
      <c r="M43" s="34"/>
      <c r="N43" s="14"/>
      <c r="O43" s="13"/>
      <c r="P43" s="13"/>
      <c r="Q43" s="13"/>
      <c r="R43" s="13"/>
      <c r="S43" s="13"/>
      <c r="T43" s="6"/>
      <c r="BA43" s="9"/>
    </row>
    <row r="44" spans="2:53" x14ac:dyDescent="0.2">
      <c r="B44" s="13"/>
      <c r="C44" s="13" t="s">
        <v>28</v>
      </c>
      <c r="D44" s="13"/>
      <c r="E44" s="32"/>
      <c r="F44" s="33"/>
      <c r="G44" s="40">
        <v>1.8759999999999999</v>
      </c>
      <c r="H44" s="15"/>
      <c r="I44" s="15"/>
      <c r="J44" s="120"/>
      <c r="K44" s="121"/>
      <c r="L44" s="15"/>
      <c r="M44" s="34"/>
      <c r="N44" s="14"/>
      <c r="O44" s="13"/>
      <c r="P44" s="13"/>
      <c r="Q44" s="13"/>
      <c r="R44" s="13"/>
      <c r="S44" s="13"/>
      <c r="T44" s="6"/>
      <c r="BA44" s="9"/>
    </row>
    <row r="45" spans="2:53" x14ac:dyDescent="0.2">
      <c r="B45" s="13" t="s">
        <v>740</v>
      </c>
      <c r="C45" s="13">
        <v>503924</v>
      </c>
      <c r="D45" s="13">
        <v>26.5</v>
      </c>
      <c r="E45" s="32">
        <v>0.2</v>
      </c>
      <c r="F45" s="33">
        <v>169</v>
      </c>
      <c r="H45" s="15">
        <v>1.889</v>
      </c>
      <c r="I45" s="15">
        <v>1.873</v>
      </c>
      <c r="J45" s="120">
        <f t="shared" ref="J45:J56" si="4">IF(M45&lt;&gt;"",(H45-I45)/M45,"")</f>
        <v>1.6000000000000014E-2</v>
      </c>
      <c r="K45" s="121">
        <f t="shared" ref="K45:K56" si="5">(F45*(273.15+D45)/273.15)/(M45*N45)</f>
        <v>7.4158301299652214</v>
      </c>
      <c r="L45" s="15" t="s">
        <v>22</v>
      </c>
      <c r="M45" s="34">
        <f>VLOOKUP(L45,[1]allgemein!$B$3:$C$13,2,FALSE)</f>
        <v>1</v>
      </c>
      <c r="N45" s="14">
        <v>25</v>
      </c>
      <c r="O45" s="13" t="s">
        <v>739</v>
      </c>
      <c r="P45" s="13"/>
      <c r="Q45" s="13"/>
      <c r="R45" s="13"/>
      <c r="S45" s="13"/>
      <c r="T45" s="6"/>
      <c r="BA45" s="9"/>
    </row>
    <row r="46" spans="2:53" x14ac:dyDescent="0.2">
      <c r="B46" s="13" t="s">
        <v>28</v>
      </c>
      <c r="C46" s="13">
        <v>503924</v>
      </c>
      <c r="D46" s="13">
        <v>26.5</v>
      </c>
      <c r="E46" s="32">
        <v>1.8</v>
      </c>
      <c r="F46" s="33">
        <v>173</v>
      </c>
      <c r="H46" s="15">
        <v>1.8560000000000001</v>
      </c>
      <c r="I46" s="15">
        <v>1.839</v>
      </c>
      <c r="J46" s="120">
        <f t="shared" si="4"/>
        <v>1.7000000000000126E-2</v>
      </c>
      <c r="K46" s="121">
        <f t="shared" si="5"/>
        <v>7.5913527365916158</v>
      </c>
      <c r="L46" s="15" t="s">
        <v>22</v>
      </c>
      <c r="M46" s="34">
        <f>VLOOKUP(L46,[1]allgemein!$B$3:$C$13,2,FALSE)</f>
        <v>1</v>
      </c>
      <c r="N46" s="14">
        <v>25</v>
      </c>
      <c r="O46" s="13"/>
      <c r="P46" s="13"/>
      <c r="Q46" s="67" t="s">
        <v>760</v>
      </c>
      <c r="R46" s="13"/>
      <c r="S46" s="13"/>
      <c r="T46" s="6"/>
      <c r="BA46" s="9"/>
    </row>
    <row r="47" spans="2:53" x14ac:dyDescent="0.2">
      <c r="B47" s="13" t="s">
        <v>28</v>
      </c>
      <c r="C47" s="13" t="s">
        <v>28</v>
      </c>
      <c r="D47" s="13">
        <v>26.4</v>
      </c>
      <c r="E47" s="32">
        <v>0.1</v>
      </c>
      <c r="F47" s="33">
        <v>173</v>
      </c>
      <c r="H47" s="15">
        <v>1.853</v>
      </c>
      <c r="I47" s="15">
        <v>1.84</v>
      </c>
      <c r="J47" s="120">
        <f t="shared" si="4"/>
        <v>1.2999999999999901E-2</v>
      </c>
      <c r="K47" s="121">
        <f t="shared" si="5"/>
        <v>7.5888193300384401</v>
      </c>
      <c r="L47" s="15" t="s">
        <v>22</v>
      </c>
      <c r="M47" s="34">
        <f>VLOOKUP(L47,[1]allgemein!$B$3:$C$13,2,FALSE)</f>
        <v>1</v>
      </c>
      <c r="N47" s="14">
        <v>25</v>
      </c>
      <c r="O47" s="13"/>
      <c r="P47" s="13"/>
      <c r="Q47" s="13"/>
      <c r="R47" s="13"/>
      <c r="S47" s="13"/>
      <c r="T47" s="6"/>
      <c r="BA47" s="9"/>
    </row>
    <row r="48" spans="2:53" x14ac:dyDescent="0.2">
      <c r="B48" s="13" t="s">
        <v>741</v>
      </c>
      <c r="C48" s="13">
        <v>503924</v>
      </c>
      <c r="D48" s="13">
        <v>26.6</v>
      </c>
      <c r="E48" s="32">
        <v>0</v>
      </c>
      <c r="F48" s="33">
        <v>173</v>
      </c>
      <c r="H48" s="15">
        <v>1.855</v>
      </c>
      <c r="I48" s="15">
        <v>1.839</v>
      </c>
      <c r="J48" s="120">
        <f t="shared" si="4"/>
        <v>1.6000000000000014E-2</v>
      </c>
      <c r="K48" s="121">
        <f t="shared" si="5"/>
        <v>7.5938861431447924</v>
      </c>
      <c r="L48" s="15" t="s">
        <v>22</v>
      </c>
      <c r="M48" s="34">
        <f>VLOOKUP(L48,[1]allgemein!$B$3:$C$13,2,FALSE)</f>
        <v>1</v>
      </c>
      <c r="N48" s="14">
        <v>25</v>
      </c>
      <c r="O48" s="13" t="s">
        <v>28</v>
      </c>
      <c r="P48" s="13"/>
      <c r="Q48" s="13"/>
      <c r="R48" s="13"/>
      <c r="S48" s="13"/>
      <c r="T48" s="6"/>
      <c r="BA48" s="9"/>
    </row>
    <row r="49" spans="2:53" x14ac:dyDescent="0.2">
      <c r="B49" s="13" t="s">
        <v>742</v>
      </c>
      <c r="C49" s="13">
        <v>503924</v>
      </c>
      <c r="D49" s="13">
        <v>26.6</v>
      </c>
      <c r="E49" s="32">
        <v>0.1</v>
      </c>
      <c r="F49" s="33">
        <v>173</v>
      </c>
      <c r="H49" s="15">
        <v>1.845</v>
      </c>
      <c r="I49" s="15">
        <v>1.825</v>
      </c>
      <c r="J49" s="120">
        <f t="shared" si="4"/>
        <v>2.0000000000000018E-2</v>
      </c>
      <c r="K49" s="121">
        <f t="shared" si="5"/>
        <v>7.5938861431447924</v>
      </c>
      <c r="L49" s="15" t="s">
        <v>22</v>
      </c>
      <c r="M49" s="34">
        <f>VLOOKUP(L49,[1]allgemein!$B$3:$C$13,2,FALSE)</f>
        <v>1</v>
      </c>
      <c r="N49" s="14">
        <v>25</v>
      </c>
      <c r="O49" s="13" t="s">
        <v>28</v>
      </c>
      <c r="P49" s="13"/>
      <c r="Q49" s="13"/>
      <c r="R49" s="13"/>
      <c r="S49" s="13"/>
      <c r="T49" s="6"/>
      <c r="BA49" s="9"/>
    </row>
    <row r="50" spans="2:53" x14ac:dyDescent="0.2">
      <c r="B50" s="13" t="s">
        <v>743</v>
      </c>
      <c r="C50" s="13" t="s">
        <v>28</v>
      </c>
      <c r="D50" s="13">
        <v>26.6</v>
      </c>
      <c r="E50" s="32">
        <v>0</v>
      </c>
      <c r="F50" s="33">
        <v>173</v>
      </c>
      <c r="H50" s="15">
        <v>1.8440000000000001</v>
      </c>
      <c r="I50" s="15">
        <v>1.8260000000000001</v>
      </c>
      <c r="J50" s="120">
        <f t="shared" si="4"/>
        <v>1.8000000000000016E-2</v>
      </c>
      <c r="K50" s="121">
        <f t="shared" si="5"/>
        <v>7.5938861431447924</v>
      </c>
      <c r="L50" s="15" t="s">
        <v>22</v>
      </c>
      <c r="M50" s="34">
        <f>VLOOKUP(L50,[1]allgemein!$B$3:$C$13,2,FALSE)</f>
        <v>1</v>
      </c>
      <c r="N50" s="14">
        <v>25</v>
      </c>
      <c r="O50" s="13" t="s">
        <v>28</v>
      </c>
      <c r="P50" s="13"/>
      <c r="Q50" s="37"/>
      <c r="R50" s="13"/>
      <c r="S50" s="13"/>
      <c r="T50" s="6"/>
      <c r="BA50" s="9"/>
    </row>
    <row r="51" spans="2:53" x14ac:dyDescent="0.2">
      <c r="B51" s="13" t="s">
        <v>744</v>
      </c>
      <c r="C51" s="13" t="s">
        <v>28</v>
      </c>
      <c r="D51" s="13">
        <v>26.6</v>
      </c>
      <c r="E51" s="32">
        <v>0</v>
      </c>
      <c r="F51" s="33">
        <v>173</v>
      </c>
      <c r="H51" s="15">
        <v>1.839</v>
      </c>
      <c r="I51" s="15">
        <v>1.8180000000000001</v>
      </c>
      <c r="J51" s="120">
        <f t="shared" si="4"/>
        <v>2.0999999999999908E-2</v>
      </c>
      <c r="K51" s="121">
        <f t="shared" si="5"/>
        <v>7.5938861431447924</v>
      </c>
      <c r="L51" s="15" t="s">
        <v>22</v>
      </c>
      <c r="M51" s="34">
        <f>VLOOKUP(L51,[1]allgemein!$B$3:$C$13,2,FALSE)</f>
        <v>1</v>
      </c>
      <c r="N51" s="14">
        <v>25</v>
      </c>
      <c r="O51" s="13" t="s">
        <v>28</v>
      </c>
      <c r="P51" s="13"/>
      <c r="Q51" s="13"/>
      <c r="R51" s="13"/>
      <c r="S51" s="13"/>
      <c r="T51" s="6"/>
      <c r="BA51" s="9"/>
    </row>
    <row r="52" spans="2:53" x14ac:dyDescent="0.2">
      <c r="B52" s="13" t="s">
        <v>745</v>
      </c>
      <c r="C52" s="13" t="s">
        <v>28</v>
      </c>
      <c r="D52" s="13">
        <v>26.5</v>
      </c>
      <c r="E52" s="32">
        <v>0</v>
      </c>
      <c r="F52" s="33">
        <v>173</v>
      </c>
      <c r="H52" s="15">
        <v>1.8480000000000001</v>
      </c>
      <c r="I52" s="15">
        <v>1.829</v>
      </c>
      <c r="J52" s="120">
        <f t="shared" si="4"/>
        <v>1.9000000000000128E-2</v>
      </c>
      <c r="K52" s="121">
        <f t="shared" si="5"/>
        <v>7.5913527365916158</v>
      </c>
      <c r="L52" s="15" t="s">
        <v>22</v>
      </c>
      <c r="M52" s="34">
        <f>VLOOKUP(L52,[1]allgemein!$B$3:$C$13,2,FALSE)</f>
        <v>1</v>
      </c>
      <c r="N52" s="14">
        <v>25</v>
      </c>
      <c r="O52" s="13" t="s">
        <v>28</v>
      </c>
      <c r="P52" s="13"/>
      <c r="Q52" s="13"/>
      <c r="R52" s="13"/>
      <c r="S52" s="13"/>
      <c r="T52" s="6"/>
      <c r="BA52" s="9"/>
    </row>
    <row r="53" spans="2:53" x14ac:dyDescent="0.2">
      <c r="B53" s="13" t="s">
        <v>746</v>
      </c>
      <c r="C53" s="13" t="s">
        <v>28</v>
      </c>
      <c r="D53" s="13">
        <v>26.5</v>
      </c>
      <c r="E53" s="32">
        <v>0.1</v>
      </c>
      <c r="F53" s="33">
        <v>173</v>
      </c>
      <c r="H53" s="15">
        <v>1.8360000000000001</v>
      </c>
      <c r="I53" s="15">
        <v>1.8180000000000001</v>
      </c>
      <c r="J53" s="120">
        <f t="shared" si="4"/>
        <v>1.8000000000000016E-2</v>
      </c>
      <c r="K53" s="121">
        <f t="shared" si="5"/>
        <v>7.5913527365916158</v>
      </c>
      <c r="L53" s="15" t="s">
        <v>22</v>
      </c>
      <c r="M53" s="34">
        <f>VLOOKUP(L53,[1]allgemein!$B$3:$C$13,2,FALSE)</f>
        <v>1</v>
      </c>
      <c r="N53" s="14">
        <v>25</v>
      </c>
      <c r="O53" s="13" t="s">
        <v>28</v>
      </c>
      <c r="P53" s="13"/>
      <c r="Q53" s="13"/>
      <c r="R53" s="13"/>
      <c r="S53" s="13"/>
      <c r="T53" s="6"/>
      <c r="BA53" s="9"/>
    </row>
    <row r="54" spans="2:53" x14ac:dyDescent="0.2">
      <c r="B54" s="13" t="s">
        <v>747</v>
      </c>
      <c r="C54" s="13" t="s">
        <v>28</v>
      </c>
      <c r="D54" s="13">
        <v>26.5</v>
      </c>
      <c r="E54" s="32">
        <v>0</v>
      </c>
      <c r="F54" s="33">
        <v>173</v>
      </c>
      <c r="H54" s="15">
        <v>1.839</v>
      </c>
      <c r="I54" s="15">
        <v>1.82</v>
      </c>
      <c r="J54" s="120">
        <f t="shared" si="4"/>
        <v>1.8999999999999906E-2</v>
      </c>
      <c r="K54" s="121">
        <f t="shared" si="5"/>
        <v>7.5913527365916158</v>
      </c>
      <c r="L54" s="15" t="s">
        <v>22</v>
      </c>
      <c r="M54" s="34">
        <f>VLOOKUP(L54,[1]allgemein!$B$3:$C$13,2,FALSE)</f>
        <v>1</v>
      </c>
      <c r="N54" s="14">
        <v>25</v>
      </c>
      <c r="O54" s="13" t="s">
        <v>28</v>
      </c>
      <c r="P54" s="13"/>
      <c r="Q54" s="13"/>
      <c r="R54" s="13"/>
      <c r="S54" s="13"/>
      <c r="T54" s="6"/>
      <c r="BA54" s="9"/>
    </row>
    <row r="55" spans="2:53" x14ac:dyDescent="0.2">
      <c r="B55" s="13" t="s">
        <v>748</v>
      </c>
      <c r="C55" s="13" t="s">
        <v>28</v>
      </c>
      <c r="D55" s="13">
        <v>26.5</v>
      </c>
      <c r="E55" s="32">
        <v>0</v>
      </c>
      <c r="F55" s="33">
        <v>173</v>
      </c>
      <c r="H55" s="15">
        <v>1.839</v>
      </c>
      <c r="I55" s="15">
        <v>1.8220000000000001</v>
      </c>
      <c r="J55" s="120">
        <f t="shared" si="4"/>
        <v>1.6999999999999904E-2</v>
      </c>
      <c r="K55" s="121">
        <f t="shared" si="5"/>
        <v>7.5913527365916158</v>
      </c>
      <c r="L55" s="15" t="s">
        <v>22</v>
      </c>
      <c r="M55" s="34">
        <f>VLOOKUP(L55,[1]allgemein!$B$3:$C$13,2,FALSE)</f>
        <v>1</v>
      </c>
      <c r="N55" s="14">
        <v>25</v>
      </c>
      <c r="O55" s="13" t="s">
        <v>28</v>
      </c>
      <c r="P55" s="13"/>
      <c r="Q55" s="13"/>
      <c r="R55" s="13"/>
      <c r="S55" s="13"/>
      <c r="T55" s="6"/>
      <c r="BA55" s="9"/>
    </row>
    <row r="56" spans="2:53" x14ac:dyDescent="0.2">
      <c r="B56" s="13" t="s">
        <v>749</v>
      </c>
      <c r="C56" s="13" t="s">
        <v>28</v>
      </c>
      <c r="D56" s="13">
        <v>25.9</v>
      </c>
      <c r="E56" s="32">
        <v>0.2</v>
      </c>
      <c r="F56" s="33">
        <v>854</v>
      </c>
      <c r="G56" s="40">
        <v>1.8540000000000001</v>
      </c>
      <c r="H56" s="15">
        <v>5.5540000000000003</v>
      </c>
      <c r="I56" s="15">
        <v>5.51</v>
      </c>
      <c r="J56" s="120">
        <f t="shared" si="4"/>
        <v>1.4666666666666828E-2</v>
      </c>
      <c r="K56" s="121">
        <f t="shared" si="5"/>
        <v>7.7914668375129654</v>
      </c>
      <c r="L56" s="15" t="s">
        <v>10</v>
      </c>
      <c r="M56" s="34">
        <f>VLOOKUP(L56,[1]allgemein!$B$3:$C$13,2,FALSE)</f>
        <v>3</v>
      </c>
      <c r="N56" s="14">
        <v>40</v>
      </c>
      <c r="O56" s="13" t="s">
        <v>751</v>
      </c>
      <c r="P56" s="13"/>
      <c r="Q56" s="13"/>
      <c r="R56" s="13"/>
      <c r="S56" s="13"/>
      <c r="T56" s="6"/>
      <c r="BA56" s="9"/>
    </row>
    <row r="57" spans="2:53" x14ac:dyDescent="0.2">
      <c r="B57" s="13"/>
      <c r="C57" s="13" t="s">
        <v>28</v>
      </c>
      <c r="D57" s="13"/>
      <c r="E57" s="32"/>
      <c r="F57" s="33"/>
      <c r="G57" s="40">
        <v>1.8480000000000001</v>
      </c>
      <c r="H57" s="15"/>
      <c r="I57" s="15"/>
      <c r="J57" s="120"/>
      <c r="K57" s="121"/>
      <c r="L57" s="15"/>
      <c r="M57" s="34"/>
      <c r="N57" s="14"/>
      <c r="O57" s="13"/>
      <c r="P57" s="13"/>
      <c r="Q57" s="13"/>
      <c r="R57" s="13"/>
      <c r="S57" s="13"/>
      <c r="T57" s="6"/>
      <c r="BA57" s="9"/>
    </row>
    <row r="58" spans="2:53" x14ac:dyDescent="0.2">
      <c r="B58" s="13"/>
      <c r="C58" s="13" t="s">
        <v>28</v>
      </c>
      <c r="D58" s="13"/>
      <c r="E58" s="32"/>
      <c r="F58" s="33"/>
      <c r="G58" s="40">
        <v>1.8520000000000001</v>
      </c>
      <c r="H58" s="15"/>
      <c r="I58" s="15"/>
      <c r="J58" s="120"/>
      <c r="K58" s="121"/>
      <c r="L58" s="15"/>
      <c r="M58" s="34"/>
      <c r="N58" s="14"/>
      <c r="O58" s="13"/>
      <c r="P58" s="13" t="s">
        <v>738</v>
      </c>
      <c r="Q58" s="13"/>
      <c r="R58" s="13"/>
      <c r="S58" s="13"/>
      <c r="T58" s="6"/>
      <c r="BA58" s="9"/>
    </row>
    <row r="59" spans="2:53" x14ac:dyDescent="0.2">
      <c r="B59" s="13" t="s">
        <v>750</v>
      </c>
      <c r="C59" s="13" t="s">
        <v>28</v>
      </c>
      <c r="D59" s="13">
        <v>25.6</v>
      </c>
      <c r="E59" s="32">
        <v>0.1</v>
      </c>
      <c r="F59" s="33">
        <v>854</v>
      </c>
      <c r="G59" s="40">
        <v>1.859</v>
      </c>
      <c r="H59" s="15">
        <v>5.5679999999999996</v>
      </c>
      <c r="I59" s="15">
        <v>5.5220000000000002</v>
      </c>
      <c r="J59" s="120">
        <f>IF(M59&lt;&gt;"",(H59-I59)/M59,"")</f>
        <v>1.5333333333333124E-2</v>
      </c>
      <c r="K59" s="121">
        <f>(F59*(273.15+D59)/273.15)/(M59*N59)</f>
        <v>7.7836506193178359</v>
      </c>
      <c r="L59" s="15" t="s">
        <v>10</v>
      </c>
      <c r="M59" s="34">
        <f>VLOOKUP(L59,[1]allgemein!$B$3:$C$13,2,FALSE)</f>
        <v>3</v>
      </c>
      <c r="N59" s="14">
        <v>40</v>
      </c>
      <c r="O59" s="13" t="s">
        <v>28</v>
      </c>
      <c r="P59" s="13"/>
      <c r="Q59" s="13"/>
      <c r="R59" s="13"/>
      <c r="S59" s="13"/>
      <c r="T59" s="6"/>
      <c r="BA59" s="9"/>
    </row>
    <row r="60" spans="2:53" x14ac:dyDescent="0.2">
      <c r="B60" s="13"/>
      <c r="C60" s="13" t="s">
        <v>28</v>
      </c>
      <c r="D60" s="13"/>
      <c r="E60" s="32"/>
      <c r="F60" s="33"/>
      <c r="G60" s="40">
        <v>1.8520000000000001</v>
      </c>
      <c r="H60" s="15"/>
      <c r="I60" s="15"/>
      <c r="J60" s="120"/>
      <c r="K60" s="121"/>
      <c r="L60" s="15"/>
      <c r="M60" s="34"/>
      <c r="N60" s="14"/>
      <c r="O60" s="13"/>
      <c r="P60" s="13"/>
      <c r="Q60" s="67" t="s">
        <v>753</v>
      </c>
      <c r="R60" s="13"/>
      <c r="S60" s="13"/>
      <c r="T60" s="6"/>
      <c r="BA60" s="9"/>
    </row>
    <row r="61" spans="2:53" x14ac:dyDescent="0.2">
      <c r="B61" s="13"/>
      <c r="C61" s="13" t="s">
        <v>28</v>
      </c>
      <c r="D61" s="13"/>
      <c r="E61" s="32"/>
      <c r="F61" s="33"/>
      <c r="G61" s="40">
        <v>1.857</v>
      </c>
      <c r="H61" s="15"/>
      <c r="I61" s="15"/>
      <c r="J61" s="120"/>
      <c r="K61" s="121"/>
      <c r="L61" s="15"/>
      <c r="M61" s="34"/>
      <c r="N61" s="14"/>
      <c r="O61" s="13"/>
      <c r="P61" s="13" t="s">
        <v>738</v>
      </c>
      <c r="Q61" s="67" t="s">
        <v>753</v>
      </c>
      <c r="R61" s="13"/>
      <c r="S61" s="13"/>
      <c r="T61" s="6"/>
      <c r="BA61" s="9"/>
    </row>
    <row r="62" spans="2:53" x14ac:dyDescent="0.2">
      <c r="B62" s="13" t="s">
        <v>755</v>
      </c>
      <c r="C62" s="13" t="s">
        <v>28</v>
      </c>
      <c r="D62" s="32">
        <v>27.3</v>
      </c>
      <c r="E62" s="32">
        <v>0</v>
      </c>
      <c r="F62" s="33">
        <v>564</v>
      </c>
      <c r="G62" s="40">
        <v>1.859</v>
      </c>
      <c r="H62" s="15">
        <v>3.718</v>
      </c>
      <c r="I62" s="15">
        <v>3.6949999999999998</v>
      </c>
      <c r="J62" s="120">
        <f>IF(M62&lt;&gt;"",(H62-I62)/M62,"")</f>
        <v>1.1500000000000066E-2</v>
      </c>
      <c r="K62" s="121">
        <f>(F62*(273.15+D62)/273.15)/(M62*N62)</f>
        <v>7.7546128500823723</v>
      </c>
      <c r="L62" s="15" t="s">
        <v>8</v>
      </c>
      <c r="M62" s="34">
        <f>VLOOKUP(L62,[1]allgemein!$B$3:$C$13,2,FALSE)</f>
        <v>2</v>
      </c>
      <c r="N62" s="14">
        <v>40</v>
      </c>
      <c r="O62" s="13" t="s">
        <v>754</v>
      </c>
      <c r="Q62" s="13" t="s">
        <v>28</v>
      </c>
      <c r="R62" s="13"/>
      <c r="S62" s="13"/>
      <c r="T62" s="6"/>
      <c r="BA62" s="9"/>
    </row>
    <row r="63" spans="2:53" x14ac:dyDescent="0.2">
      <c r="B63" s="13"/>
      <c r="C63" s="13">
        <v>512136</v>
      </c>
      <c r="D63" s="32"/>
      <c r="E63" s="32"/>
      <c r="F63" s="33"/>
      <c r="G63" s="40">
        <v>1.859</v>
      </c>
      <c r="H63" s="15"/>
      <c r="I63" s="15"/>
      <c r="J63" s="120"/>
      <c r="K63" s="121"/>
      <c r="L63" s="15"/>
      <c r="M63" s="34"/>
      <c r="N63" s="14"/>
      <c r="O63" s="13"/>
      <c r="P63" s="13" t="s">
        <v>683</v>
      </c>
      <c r="Q63" s="13"/>
      <c r="R63" s="13"/>
      <c r="S63" s="13"/>
      <c r="T63" s="6"/>
      <c r="BA63" s="9"/>
    </row>
    <row r="64" spans="2:53" x14ac:dyDescent="0.2">
      <c r="B64" s="13" t="s">
        <v>756</v>
      </c>
      <c r="C64" s="13" t="s">
        <v>28</v>
      </c>
      <c r="D64" s="32">
        <v>27.2</v>
      </c>
      <c r="E64" s="32">
        <v>0</v>
      </c>
      <c r="F64" s="33">
        <v>565</v>
      </c>
      <c r="G64" s="40">
        <v>1.8069999999999999</v>
      </c>
      <c r="H64" s="15">
        <v>3.6669999999999998</v>
      </c>
      <c r="I64" s="15">
        <v>3.645</v>
      </c>
      <c r="J64" s="120">
        <f>IF(M64&lt;&gt;"",(H64-I64)/M64,"")</f>
        <v>1.0999999999999899E-2</v>
      </c>
      <c r="K64" s="121">
        <f>(F64*(273.15+D64)/273.15)/(M64*N64)</f>
        <v>7.7657765879553349</v>
      </c>
      <c r="L64" s="15" t="s">
        <v>8</v>
      </c>
      <c r="M64" s="34">
        <f>VLOOKUP(L64,[1]allgemein!$B$3:$C$13,2,FALSE)</f>
        <v>2</v>
      </c>
      <c r="N64" s="14">
        <v>40</v>
      </c>
      <c r="O64" s="13" t="s">
        <v>28</v>
      </c>
      <c r="P64" s="13"/>
      <c r="Q64" s="50" t="s">
        <v>778</v>
      </c>
      <c r="R64" s="13"/>
      <c r="S64" s="13"/>
      <c r="T64" s="6"/>
      <c r="BA64" s="9"/>
    </row>
    <row r="65" spans="2:53" x14ac:dyDescent="0.2">
      <c r="B65" s="13"/>
      <c r="C65" s="13" t="s">
        <v>28</v>
      </c>
      <c r="D65" s="32"/>
      <c r="E65" s="32"/>
      <c r="F65" s="33"/>
      <c r="G65" s="40">
        <v>1.86</v>
      </c>
      <c r="H65" s="15"/>
      <c r="I65" s="15"/>
      <c r="J65" s="120"/>
      <c r="K65" s="121"/>
      <c r="L65" s="15"/>
      <c r="M65" s="34"/>
      <c r="N65" s="14"/>
      <c r="O65" s="13"/>
      <c r="P65" s="13" t="s">
        <v>683</v>
      </c>
      <c r="Q65" s="13" t="s">
        <v>28</v>
      </c>
      <c r="R65" s="13"/>
      <c r="S65" s="13"/>
      <c r="T65" s="6"/>
      <c r="BA65" s="9"/>
    </row>
    <row r="66" spans="2:53" x14ac:dyDescent="0.2">
      <c r="B66" s="13" t="s">
        <v>757</v>
      </c>
      <c r="C66" s="13" t="s">
        <v>28</v>
      </c>
      <c r="D66" s="32">
        <v>26.8</v>
      </c>
      <c r="E66" s="32">
        <v>0</v>
      </c>
      <c r="F66" s="33">
        <v>564</v>
      </c>
      <c r="G66" s="40">
        <v>1.859</v>
      </c>
      <c r="H66" s="15">
        <v>3.706</v>
      </c>
      <c r="I66" s="15">
        <v>3.6850000000000001</v>
      </c>
      <c r="J66" s="120">
        <f>IF(M66&lt;&gt;"",(H66-I66)/M66,"")</f>
        <v>1.0499999999999954E-2</v>
      </c>
      <c r="K66" s="121">
        <f>(F66*(273.15+D66)/273.15)/(M66*N66)</f>
        <v>7.7417078528281165</v>
      </c>
      <c r="L66" s="15" t="s">
        <v>8</v>
      </c>
      <c r="M66" s="34">
        <f>VLOOKUP(L66,[1]allgemein!$B$3:$C$13,2,FALSE)</f>
        <v>2</v>
      </c>
      <c r="N66" s="14">
        <v>40</v>
      </c>
      <c r="O66" s="13" t="s">
        <v>28</v>
      </c>
      <c r="P66" s="13"/>
      <c r="Q66" s="13" t="s">
        <v>28</v>
      </c>
      <c r="R66" s="13"/>
      <c r="S66" s="13"/>
      <c r="T66" s="6"/>
      <c r="BA66" s="9"/>
    </row>
    <row r="67" spans="2:53" x14ac:dyDescent="0.2">
      <c r="B67" s="13"/>
      <c r="C67" s="13" t="s">
        <v>28</v>
      </c>
      <c r="D67" s="32"/>
      <c r="E67" s="32"/>
      <c r="F67" s="33"/>
      <c r="G67" s="40">
        <v>1.847</v>
      </c>
      <c r="H67" s="15"/>
      <c r="I67" s="15"/>
      <c r="J67" s="120"/>
      <c r="K67" s="121"/>
      <c r="L67" s="15"/>
      <c r="M67" s="34"/>
      <c r="N67" s="14"/>
      <c r="O67" s="13"/>
      <c r="P67" s="13" t="s">
        <v>683</v>
      </c>
      <c r="Q67" s="13" t="s">
        <v>28</v>
      </c>
      <c r="R67" s="13"/>
      <c r="S67" s="13"/>
      <c r="T67" s="6"/>
      <c r="BA67" s="9"/>
    </row>
    <row r="68" spans="2:53" x14ac:dyDescent="0.2">
      <c r="B68" s="13" t="s">
        <v>758</v>
      </c>
      <c r="C68" s="13" t="s">
        <v>28</v>
      </c>
      <c r="D68" s="32">
        <v>26.4</v>
      </c>
      <c r="E68" s="32">
        <v>0</v>
      </c>
      <c r="F68" s="33">
        <v>565</v>
      </c>
      <c r="G68" s="40">
        <v>1.859</v>
      </c>
      <c r="H68" s="15">
        <v>3.6680000000000001</v>
      </c>
      <c r="I68" s="15">
        <v>3.6440000000000001</v>
      </c>
      <c r="J68" s="120">
        <f>IF(M68&lt;&gt;"",(H68-I68)/M68,"")</f>
        <v>1.2000000000000011E-2</v>
      </c>
      <c r="K68" s="121">
        <f>(F68*(273.15+D68)/273.15)/(M68*N68)</f>
        <v>7.7450919824272377</v>
      </c>
      <c r="L68" s="15" t="s">
        <v>8</v>
      </c>
      <c r="M68" s="34">
        <f>VLOOKUP(L68,[1]allgemein!$B$3:$C$13,2,FALSE)</f>
        <v>2</v>
      </c>
      <c r="N68" s="14">
        <v>40</v>
      </c>
      <c r="O68" s="13" t="s">
        <v>28</v>
      </c>
      <c r="P68" s="13"/>
      <c r="Q68" s="13" t="s">
        <v>28</v>
      </c>
      <c r="R68" s="13"/>
      <c r="S68" s="13"/>
      <c r="T68" s="6"/>
      <c r="BA68" s="9"/>
    </row>
    <row r="69" spans="2:53" x14ac:dyDescent="0.2">
      <c r="B69" s="13"/>
      <c r="C69" s="13" t="s">
        <v>28</v>
      </c>
      <c r="D69" s="32"/>
      <c r="E69" s="32"/>
      <c r="F69" s="33"/>
      <c r="G69" s="40">
        <v>1.8089999999999999</v>
      </c>
      <c r="H69" s="15"/>
      <c r="I69" s="15"/>
      <c r="J69" s="120"/>
      <c r="K69" s="121"/>
      <c r="L69" s="15"/>
      <c r="M69" s="34"/>
      <c r="N69" s="14"/>
      <c r="O69" s="13"/>
      <c r="P69" s="13" t="s">
        <v>683</v>
      </c>
      <c r="Q69" s="13" t="s">
        <v>28</v>
      </c>
      <c r="R69" s="13"/>
      <c r="S69" s="13"/>
      <c r="T69" s="6"/>
      <c r="BA69" s="9"/>
    </row>
    <row r="70" spans="2:53" x14ac:dyDescent="0.2">
      <c r="B70" s="13" t="s">
        <v>759</v>
      </c>
      <c r="C70" s="13" t="s">
        <v>28</v>
      </c>
      <c r="D70" s="32">
        <v>26.1</v>
      </c>
      <c r="E70" s="32">
        <v>0</v>
      </c>
      <c r="F70" s="33">
        <v>565</v>
      </c>
      <c r="G70" s="40">
        <v>1.8069999999999999</v>
      </c>
      <c r="H70" s="15">
        <v>3.665</v>
      </c>
      <c r="I70" s="15">
        <v>3.641</v>
      </c>
      <c r="J70" s="120">
        <f>IF(M70&lt;&gt;"",(H70-I70)/M70,"")</f>
        <v>1.2000000000000011E-2</v>
      </c>
      <c r="K70" s="121">
        <f>(F70*(273.15+D70)/273.15)/(M70*N70)</f>
        <v>7.7373352553542016</v>
      </c>
      <c r="L70" s="15" t="s">
        <v>8</v>
      </c>
      <c r="M70" s="34">
        <f>VLOOKUP(L70,[1]allgemein!$B$3:$C$13,2,FALSE)</f>
        <v>2</v>
      </c>
      <c r="N70" s="14">
        <v>40</v>
      </c>
      <c r="O70" s="13" t="s">
        <v>28</v>
      </c>
      <c r="P70" s="13"/>
      <c r="Q70" s="13" t="s">
        <v>28</v>
      </c>
      <c r="R70" s="13"/>
      <c r="S70" s="13"/>
      <c r="T70" s="6"/>
      <c r="BA70" s="9"/>
    </row>
    <row r="71" spans="2:53" x14ac:dyDescent="0.2">
      <c r="B71" s="13"/>
      <c r="C71" s="13" t="s">
        <v>28</v>
      </c>
      <c r="D71" s="32"/>
      <c r="E71" s="32"/>
      <c r="F71" s="33"/>
      <c r="G71" s="40">
        <v>1.8580000000000001</v>
      </c>
      <c r="H71" s="15"/>
      <c r="I71" s="15"/>
      <c r="J71" s="120"/>
      <c r="K71" s="121"/>
      <c r="L71" s="15"/>
      <c r="M71" s="34"/>
      <c r="N71" s="14"/>
      <c r="O71" s="13"/>
      <c r="P71" s="13" t="s">
        <v>683</v>
      </c>
      <c r="Q71" s="50"/>
      <c r="R71" s="13"/>
      <c r="S71" s="13"/>
      <c r="T71" s="6"/>
      <c r="BA71" s="9"/>
    </row>
    <row r="72" spans="2:53" x14ac:dyDescent="0.2">
      <c r="B72" s="13" t="s">
        <v>762</v>
      </c>
      <c r="C72" s="13">
        <v>503924</v>
      </c>
      <c r="D72" s="13">
        <v>26.2</v>
      </c>
      <c r="E72" s="32">
        <v>0</v>
      </c>
      <c r="F72" s="33">
        <v>173</v>
      </c>
      <c r="H72" s="15">
        <v>1.849</v>
      </c>
      <c r="I72" s="15">
        <v>1.8360000000000001</v>
      </c>
      <c r="J72" s="120">
        <f t="shared" ref="J72:J79" si="6">IF(M72&lt;&gt;"",(H72-I72)/M72,"")</f>
        <v>1.2999999999999901E-2</v>
      </c>
      <c r="K72" s="121">
        <f t="shared" ref="K72:K79" si="7">(F72*(273.15+D72)/273.15)/(M72*N72)</f>
        <v>7.5837525169320887</v>
      </c>
      <c r="L72" s="15" t="s">
        <v>22</v>
      </c>
      <c r="M72" s="34">
        <f>VLOOKUP(L72,[1]allgemein!$B$3:$C$13,2,FALSE)</f>
        <v>1</v>
      </c>
      <c r="N72" s="14">
        <v>25</v>
      </c>
      <c r="O72" s="13" t="s">
        <v>739</v>
      </c>
      <c r="P72" s="13"/>
      <c r="Q72" s="50"/>
      <c r="R72" s="13"/>
      <c r="S72" s="13"/>
      <c r="T72" s="6" t="s">
        <v>772</v>
      </c>
      <c r="BA72" s="9"/>
    </row>
    <row r="73" spans="2:53" x14ac:dyDescent="0.2">
      <c r="B73" s="13" t="s">
        <v>763</v>
      </c>
      <c r="C73" s="13" t="s">
        <v>28</v>
      </c>
      <c r="D73" s="13">
        <v>26.1</v>
      </c>
      <c r="E73" s="32">
        <v>0</v>
      </c>
      <c r="F73" s="33">
        <v>173</v>
      </c>
      <c r="H73" s="15">
        <v>1.8520000000000001</v>
      </c>
      <c r="I73" s="15">
        <v>1.837</v>
      </c>
      <c r="J73" s="120">
        <f t="shared" si="6"/>
        <v>1.5000000000000124E-2</v>
      </c>
      <c r="K73" s="121">
        <f t="shared" si="7"/>
        <v>7.5812191103789131</v>
      </c>
      <c r="L73" s="15" t="s">
        <v>22</v>
      </c>
      <c r="M73" s="34">
        <f>VLOOKUP(L73,[1]allgemein!$B$3:$C$13,2,FALSE)</f>
        <v>1</v>
      </c>
      <c r="N73" s="14">
        <v>25</v>
      </c>
      <c r="O73" s="13" t="s">
        <v>28</v>
      </c>
      <c r="P73" s="13"/>
      <c r="Q73" s="50"/>
      <c r="R73" s="13"/>
      <c r="S73" s="13"/>
      <c r="T73" s="6" t="s">
        <v>772</v>
      </c>
      <c r="BA73" s="9"/>
    </row>
    <row r="74" spans="2:53" x14ac:dyDescent="0.2">
      <c r="B74" s="13" t="s">
        <v>764</v>
      </c>
      <c r="C74" s="13" t="s">
        <v>28</v>
      </c>
      <c r="D74" s="13">
        <v>25.9</v>
      </c>
      <c r="E74" s="32">
        <v>0</v>
      </c>
      <c r="F74" s="33">
        <v>173</v>
      </c>
      <c r="H74" s="15">
        <v>1.8480000000000001</v>
      </c>
      <c r="I74" s="15">
        <v>1.8320000000000001</v>
      </c>
      <c r="J74" s="120">
        <f t="shared" si="6"/>
        <v>1.6000000000000014E-2</v>
      </c>
      <c r="K74" s="121">
        <f t="shared" si="7"/>
        <v>7.5761522972725608</v>
      </c>
      <c r="L74" s="15" t="s">
        <v>22</v>
      </c>
      <c r="M74" s="34">
        <f>VLOOKUP(L74,[1]allgemein!$B$3:$C$13,2,FALSE)</f>
        <v>1</v>
      </c>
      <c r="N74" s="14">
        <v>25</v>
      </c>
      <c r="O74" s="13" t="s">
        <v>28</v>
      </c>
      <c r="P74" s="13"/>
      <c r="Q74" s="50"/>
      <c r="R74" s="13"/>
      <c r="S74" s="13"/>
      <c r="T74" s="6" t="s">
        <v>772</v>
      </c>
      <c r="BA74" s="9"/>
    </row>
    <row r="75" spans="2:53" x14ac:dyDescent="0.2">
      <c r="B75" s="13" t="s">
        <v>765</v>
      </c>
      <c r="C75" s="13" t="s">
        <v>28</v>
      </c>
      <c r="D75" s="13">
        <v>25.8</v>
      </c>
      <c r="E75" s="32">
        <v>0</v>
      </c>
      <c r="F75" s="33">
        <v>173</v>
      </c>
      <c r="H75" s="15">
        <v>1.849</v>
      </c>
      <c r="I75" s="15">
        <v>1.8340000000000001</v>
      </c>
      <c r="J75" s="120">
        <f t="shared" si="6"/>
        <v>1.4999999999999902E-2</v>
      </c>
      <c r="K75" s="121">
        <f t="shared" si="7"/>
        <v>7.5736188907193851</v>
      </c>
      <c r="L75" s="15" t="s">
        <v>22</v>
      </c>
      <c r="M75" s="34">
        <f>VLOOKUP(L75,[1]allgemein!$B$3:$C$13,2,FALSE)</f>
        <v>1</v>
      </c>
      <c r="N75" s="14">
        <v>25</v>
      </c>
      <c r="O75" s="13" t="s">
        <v>28</v>
      </c>
      <c r="P75" s="13"/>
      <c r="Q75" s="50"/>
      <c r="R75" s="13"/>
      <c r="S75" s="13"/>
      <c r="T75" s="6" t="s">
        <v>772</v>
      </c>
      <c r="BA75" s="9"/>
    </row>
    <row r="76" spans="2:53" x14ac:dyDescent="0.2">
      <c r="B76" s="13" t="s">
        <v>766</v>
      </c>
      <c r="C76" s="13" t="s">
        <v>28</v>
      </c>
      <c r="D76" s="13">
        <v>25.7</v>
      </c>
      <c r="E76" s="32">
        <v>0</v>
      </c>
      <c r="F76" s="33">
        <v>173</v>
      </c>
      <c r="H76" s="15">
        <v>1.8540000000000001</v>
      </c>
      <c r="I76" s="15">
        <v>1.84</v>
      </c>
      <c r="J76" s="120">
        <f t="shared" si="6"/>
        <v>1.4000000000000012E-2</v>
      </c>
      <c r="K76" s="121">
        <f t="shared" si="7"/>
        <v>7.5710854841662094</v>
      </c>
      <c r="L76" s="15" t="s">
        <v>22</v>
      </c>
      <c r="M76" s="34">
        <f>VLOOKUP(L76,[1]allgemein!$B$3:$C$13,2,FALSE)</f>
        <v>1</v>
      </c>
      <c r="N76" s="14">
        <v>25</v>
      </c>
      <c r="O76" s="13" t="s">
        <v>28</v>
      </c>
      <c r="P76" s="13"/>
      <c r="Q76" s="50"/>
      <c r="R76" s="13"/>
      <c r="S76" s="13"/>
      <c r="T76" s="6" t="s">
        <v>772</v>
      </c>
      <c r="BA76" s="9"/>
    </row>
    <row r="77" spans="2:53" x14ac:dyDescent="0.2">
      <c r="B77" s="13" t="s">
        <v>767</v>
      </c>
      <c r="C77" s="13" t="s">
        <v>28</v>
      </c>
      <c r="D77" s="13">
        <v>24.8</v>
      </c>
      <c r="E77" s="32">
        <v>0</v>
      </c>
      <c r="F77" s="33">
        <v>173</v>
      </c>
      <c r="H77" s="15">
        <v>1.845</v>
      </c>
      <c r="I77" s="15">
        <v>1.8340000000000001</v>
      </c>
      <c r="J77" s="120">
        <f t="shared" si="6"/>
        <v>1.0999999999999899E-2</v>
      </c>
      <c r="K77" s="121">
        <f t="shared" si="7"/>
        <v>7.5482848251876256</v>
      </c>
      <c r="L77" s="15" t="s">
        <v>22</v>
      </c>
      <c r="M77" s="34">
        <f>VLOOKUP(L77,[1]allgemein!$B$3:$C$13,2,FALSE)</f>
        <v>1</v>
      </c>
      <c r="N77" s="14">
        <v>25</v>
      </c>
      <c r="O77" s="13" t="s">
        <v>28</v>
      </c>
      <c r="P77" s="13"/>
      <c r="Q77" s="50"/>
      <c r="R77" s="13"/>
      <c r="S77" s="13"/>
      <c r="T77" s="6" t="s">
        <v>772</v>
      </c>
      <c r="BA77" s="9"/>
    </row>
    <row r="78" spans="2:53" x14ac:dyDescent="0.2">
      <c r="B78" s="13" t="s">
        <v>768</v>
      </c>
      <c r="C78" s="13" t="s">
        <v>28</v>
      </c>
      <c r="D78" s="13">
        <v>24.9</v>
      </c>
      <c r="E78" s="32">
        <v>0</v>
      </c>
      <c r="F78" s="33">
        <v>173</v>
      </c>
      <c r="H78" s="15">
        <v>1.84</v>
      </c>
      <c r="I78" s="15">
        <v>1.8260000000000001</v>
      </c>
      <c r="J78" s="120">
        <f t="shared" si="6"/>
        <v>1.4000000000000012E-2</v>
      </c>
      <c r="K78" s="121">
        <f t="shared" si="7"/>
        <v>7.5508182317408012</v>
      </c>
      <c r="L78" s="15" t="s">
        <v>22</v>
      </c>
      <c r="M78" s="34">
        <f>VLOOKUP(L78,[1]allgemein!$B$3:$C$13,2,FALSE)</f>
        <v>1</v>
      </c>
      <c r="N78" s="14">
        <v>25</v>
      </c>
      <c r="O78" s="13" t="s">
        <v>28</v>
      </c>
      <c r="P78" s="13"/>
      <c r="Q78" s="50"/>
      <c r="R78" s="13"/>
      <c r="S78" s="13"/>
      <c r="T78" s="6" t="s">
        <v>772</v>
      </c>
      <c r="BA78" s="9"/>
    </row>
    <row r="79" spans="2:53" x14ac:dyDescent="0.2">
      <c r="B79" s="13" t="s">
        <v>769</v>
      </c>
      <c r="C79" s="13" t="s">
        <v>28</v>
      </c>
      <c r="D79" s="13">
        <v>24.9</v>
      </c>
      <c r="E79" s="32">
        <v>0</v>
      </c>
      <c r="F79" s="33">
        <v>173</v>
      </c>
      <c r="H79" s="15">
        <v>1.841</v>
      </c>
      <c r="I79" s="15">
        <v>1.825</v>
      </c>
      <c r="J79" s="120">
        <f t="shared" si="6"/>
        <v>1.6000000000000014E-2</v>
      </c>
      <c r="K79" s="121">
        <f t="shared" si="7"/>
        <v>7.5508182317408012</v>
      </c>
      <c r="L79" s="15" t="s">
        <v>22</v>
      </c>
      <c r="M79" s="34">
        <f>VLOOKUP(L79,[1]allgemein!$B$3:$C$13,2,FALSE)</f>
        <v>1</v>
      </c>
      <c r="N79" s="14">
        <v>25</v>
      </c>
      <c r="O79" s="13" t="s">
        <v>28</v>
      </c>
      <c r="P79" s="13"/>
      <c r="Q79" s="50"/>
      <c r="R79" s="13"/>
      <c r="S79" s="13"/>
      <c r="T79" s="6" t="s">
        <v>772</v>
      </c>
      <c r="BA79" s="9"/>
    </row>
    <row r="80" spans="2:53" x14ac:dyDescent="0.2">
      <c r="B80" s="13" t="s">
        <v>770</v>
      </c>
      <c r="C80" s="13" t="s">
        <v>28</v>
      </c>
      <c r="D80" s="13">
        <v>25.1</v>
      </c>
      <c r="E80" s="32">
        <v>0</v>
      </c>
      <c r="F80" s="33">
        <v>173</v>
      </c>
      <c r="H80" s="15">
        <v>1.863</v>
      </c>
      <c r="I80" s="15">
        <v>1.8480000000000001</v>
      </c>
      <c r="J80" s="120">
        <f>IF(M80&lt;&gt;"",(H80-I80)/M80,"")</f>
        <v>1.4999999999999902E-2</v>
      </c>
      <c r="K80" s="121">
        <f>(F80*(273.15+D80)/273.15)/(M80*N80)</f>
        <v>7.5558850448471535</v>
      </c>
      <c r="L80" s="15" t="s">
        <v>22</v>
      </c>
      <c r="M80" s="34">
        <f>VLOOKUP(L80,[1]allgemein!$B$3:$C$13,2,FALSE)</f>
        <v>1</v>
      </c>
      <c r="N80" s="14">
        <v>25</v>
      </c>
      <c r="O80" s="13" t="s">
        <v>28</v>
      </c>
      <c r="P80" s="13"/>
      <c r="Q80" s="50"/>
      <c r="R80" s="13"/>
      <c r="S80" s="13"/>
      <c r="T80" s="6" t="s">
        <v>772</v>
      </c>
      <c r="BA80" s="9"/>
    </row>
    <row r="81" spans="2:53" x14ac:dyDescent="0.2">
      <c r="B81" s="13"/>
      <c r="C81" s="13"/>
      <c r="D81" s="13"/>
      <c r="E81" s="32"/>
      <c r="F81" s="33"/>
      <c r="H81" s="15"/>
      <c r="I81" s="15"/>
      <c r="J81" s="120"/>
      <c r="K81" s="121"/>
      <c r="L81" s="15"/>
      <c r="M81" s="34"/>
      <c r="N81" s="14"/>
      <c r="O81" s="13"/>
      <c r="P81" s="13"/>
      <c r="Q81" s="50"/>
      <c r="R81" s="13"/>
      <c r="S81" s="13"/>
      <c r="T81" s="6"/>
      <c r="BA81" s="9"/>
    </row>
    <row r="82" spans="2:53" x14ac:dyDescent="0.2">
      <c r="B82" s="13" t="s">
        <v>780</v>
      </c>
      <c r="C82" s="13" t="s">
        <v>28</v>
      </c>
      <c r="D82" s="13">
        <v>26.8</v>
      </c>
      <c r="E82" s="145">
        <v>0.1</v>
      </c>
      <c r="F82" s="33">
        <v>173</v>
      </c>
      <c r="H82" s="15">
        <v>1.8460000000000001</v>
      </c>
      <c r="I82" s="15">
        <v>1.829</v>
      </c>
      <c r="J82" s="120">
        <f t="shared" ref="J82:J92" si="8">IF(M82&lt;&gt;"",(H82-I82)/M82,"")</f>
        <v>1.7000000000000126E-2</v>
      </c>
      <c r="K82" s="121">
        <f t="shared" ref="K82:K92" si="9">(F82*(273.15+D82)/273.15)/(M82*N82)</f>
        <v>7.5989529562511446</v>
      </c>
      <c r="L82" s="15" t="s">
        <v>22</v>
      </c>
      <c r="M82" s="34">
        <f>VLOOKUP(L82,[1]allgemein!$B$3:$C$13,2,FALSE)</f>
        <v>1</v>
      </c>
      <c r="N82" s="14">
        <v>25</v>
      </c>
      <c r="O82" s="13" t="s">
        <v>789</v>
      </c>
      <c r="P82" s="13"/>
      <c r="Q82" s="50"/>
      <c r="R82" s="13" t="s">
        <v>862</v>
      </c>
      <c r="S82" s="146" t="s">
        <v>834</v>
      </c>
      <c r="T82" s="6"/>
      <c r="BA82" s="9"/>
    </row>
    <row r="83" spans="2:53" x14ac:dyDescent="0.2">
      <c r="B83" s="13" t="s">
        <v>781</v>
      </c>
      <c r="C83" s="13" t="s">
        <v>28</v>
      </c>
      <c r="D83" s="13">
        <v>26.6</v>
      </c>
      <c r="E83" s="145">
        <v>0.2</v>
      </c>
      <c r="F83" s="33">
        <v>173</v>
      </c>
      <c r="H83" s="15">
        <v>1.843</v>
      </c>
      <c r="I83" s="15">
        <v>1.8280000000000001</v>
      </c>
      <c r="J83" s="120">
        <f t="shared" si="8"/>
        <v>1.4999999999999902E-2</v>
      </c>
      <c r="K83" s="121">
        <f t="shared" si="9"/>
        <v>7.5938861431447924</v>
      </c>
      <c r="L83" s="15" t="s">
        <v>22</v>
      </c>
      <c r="M83" s="34">
        <f>VLOOKUP(L83,[1]allgemein!$B$3:$C$13,2,FALSE)</f>
        <v>1</v>
      </c>
      <c r="N83" s="14">
        <v>25</v>
      </c>
      <c r="O83" s="13" t="s">
        <v>28</v>
      </c>
      <c r="P83" s="13"/>
      <c r="Q83" s="50"/>
      <c r="R83" s="13" t="s">
        <v>862</v>
      </c>
      <c r="S83" s="80"/>
      <c r="T83" s="6"/>
      <c r="BA83" s="9"/>
    </row>
    <row r="84" spans="2:53" x14ac:dyDescent="0.2">
      <c r="B84" s="13" t="s">
        <v>782</v>
      </c>
      <c r="C84" s="13">
        <v>503925</v>
      </c>
      <c r="D84" s="13">
        <v>26.6</v>
      </c>
      <c r="E84" s="145">
        <v>0</v>
      </c>
      <c r="F84" s="33">
        <v>173</v>
      </c>
      <c r="H84" s="15">
        <v>1.8480000000000001</v>
      </c>
      <c r="I84" s="15">
        <v>1.8340000000000001</v>
      </c>
      <c r="J84" s="120">
        <f t="shared" si="8"/>
        <v>1.4000000000000012E-2</v>
      </c>
      <c r="K84" s="121">
        <f t="shared" si="9"/>
        <v>7.5938861431447924</v>
      </c>
      <c r="L84" s="15" t="s">
        <v>22</v>
      </c>
      <c r="M84" s="34">
        <f>VLOOKUP(L84,[1]allgemein!$B$3:$C$13,2,FALSE)</f>
        <v>1</v>
      </c>
      <c r="N84" s="14">
        <v>25</v>
      </c>
      <c r="O84" s="13" t="s">
        <v>28</v>
      </c>
      <c r="P84" s="13"/>
      <c r="Q84" s="50"/>
      <c r="R84" s="13" t="s">
        <v>862</v>
      </c>
      <c r="S84" s="80"/>
      <c r="T84" s="6"/>
      <c r="BA84" s="9"/>
    </row>
    <row r="85" spans="2:53" x14ac:dyDescent="0.2">
      <c r="B85" s="13" t="s">
        <v>783</v>
      </c>
      <c r="C85" s="13" t="s">
        <v>28</v>
      </c>
      <c r="D85" s="13">
        <v>26.4</v>
      </c>
      <c r="E85" s="145">
        <v>0</v>
      </c>
      <c r="F85" s="33">
        <v>172</v>
      </c>
      <c r="H85" s="15">
        <v>1.8420000000000001</v>
      </c>
      <c r="I85" s="15">
        <v>1.83</v>
      </c>
      <c r="J85" s="120">
        <f t="shared" si="8"/>
        <v>1.2000000000000011E-2</v>
      </c>
      <c r="K85" s="121">
        <f t="shared" si="9"/>
        <v>7.5449533223503567</v>
      </c>
      <c r="L85" s="15" t="s">
        <v>22</v>
      </c>
      <c r="M85" s="34">
        <f>VLOOKUP(L85,[1]allgemein!$B$3:$C$13,2,FALSE)</f>
        <v>1</v>
      </c>
      <c r="N85" s="14">
        <v>25</v>
      </c>
      <c r="O85" s="13" t="s">
        <v>28</v>
      </c>
      <c r="P85" s="13"/>
      <c r="Q85" s="50"/>
      <c r="R85" s="13" t="s">
        <v>862</v>
      </c>
      <c r="S85" s="80"/>
      <c r="T85" s="6"/>
      <c r="BA85" s="9"/>
    </row>
    <row r="86" spans="2:53" x14ac:dyDescent="0.2">
      <c r="B86" s="13" t="s">
        <v>784</v>
      </c>
      <c r="C86" s="13" t="s">
        <v>28</v>
      </c>
      <c r="D86" s="13">
        <v>28</v>
      </c>
      <c r="E86" s="145">
        <v>0.4</v>
      </c>
      <c r="F86" s="33">
        <v>173</v>
      </c>
      <c r="H86" s="15">
        <v>1.83</v>
      </c>
      <c r="I86" s="15">
        <v>1.8149999999999999</v>
      </c>
      <c r="J86" s="120">
        <f t="shared" si="8"/>
        <v>1.5000000000000124E-2</v>
      </c>
      <c r="K86" s="121">
        <f t="shared" si="9"/>
        <v>7.6293538348892547</v>
      </c>
      <c r="L86" s="15" t="s">
        <v>22</v>
      </c>
      <c r="M86" s="34">
        <f>VLOOKUP(L86,[1]allgemein!$B$3:$C$13,2,FALSE)</f>
        <v>1</v>
      </c>
      <c r="N86" s="14">
        <v>25</v>
      </c>
      <c r="O86" s="13" t="s">
        <v>28</v>
      </c>
      <c r="P86" s="13"/>
      <c r="Q86" s="50"/>
      <c r="R86" s="13" t="s">
        <v>862</v>
      </c>
      <c r="S86" s="80"/>
      <c r="T86" s="6"/>
      <c r="BA86" s="9"/>
    </row>
    <row r="87" spans="2:53" x14ac:dyDescent="0.2">
      <c r="B87" s="13" t="s">
        <v>785</v>
      </c>
      <c r="C87" s="13" t="s">
        <v>28</v>
      </c>
      <c r="D87" s="13">
        <v>28</v>
      </c>
      <c r="E87" s="145">
        <v>0.4</v>
      </c>
      <c r="F87" s="33">
        <v>173</v>
      </c>
      <c r="H87" s="15">
        <v>1.839</v>
      </c>
      <c r="I87" s="15">
        <v>1.827</v>
      </c>
      <c r="J87" s="120">
        <f t="shared" si="8"/>
        <v>1.2000000000000011E-2</v>
      </c>
      <c r="K87" s="121">
        <f t="shared" si="9"/>
        <v>7.6293538348892547</v>
      </c>
      <c r="L87" s="15" t="s">
        <v>22</v>
      </c>
      <c r="M87" s="34">
        <f>VLOOKUP(L87,[1]allgemein!$B$3:$C$13,2,FALSE)</f>
        <v>1</v>
      </c>
      <c r="N87" s="14">
        <v>25</v>
      </c>
      <c r="O87" s="13" t="s">
        <v>28</v>
      </c>
      <c r="P87" s="13"/>
      <c r="Q87" s="50"/>
      <c r="R87" s="13" t="s">
        <v>862</v>
      </c>
      <c r="S87" s="80"/>
      <c r="T87" s="6"/>
      <c r="BA87" s="9"/>
    </row>
    <row r="88" spans="2:53" x14ac:dyDescent="0.2">
      <c r="B88" s="13" t="s">
        <v>790</v>
      </c>
      <c r="C88" s="13" t="s">
        <v>28</v>
      </c>
      <c r="D88" s="13">
        <v>28</v>
      </c>
      <c r="E88" s="145">
        <v>0.5</v>
      </c>
      <c r="F88" s="33">
        <v>173</v>
      </c>
      <c r="H88" s="15">
        <v>1.845</v>
      </c>
      <c r="I88" s="15">
        <v>1.8280000000000001</v>
      </c>
      <c r="J88" s="120">
        <f t="shared" si="8"/>
        <v>1.6999999999999904E-2</v>
      </c>
      <c r="K88" s="121">
        <f t="shared" si="9"/>
        <v>7.6293538348892547</v>
      </c>
      <c r="L88" s="15" t="s">
        <v>22</v>
      </c>
      <c r="M88" s="34">
        <f>VLOOKUP(L88,[1]allgemein!$B$3:$C$13,2,FALSE)</f>
        <v>1</v>
      </c>
      <c r="N88" s="14">
        <v>25</v>
      </c>
      <c r="O88" s="13" t="s">
        <v>28</v>
      </c>
      <c r="P88" s="13"/>
      <c r="Q88" s="50"/>
      <c r="R88" s="13" t="s">
        <v>862</v>
      </c>
      <c r="S88" s="80"/>
      <c r="T88" s="6"/>
      <c r="BA88" s="9"/>
    </row>
    <row r="89" spans="2:53" x14ac:dyDescent="0.2">
      <c r="B89" s="13" t="s">
        <v>786</v>
      </c>
      <c r="C89" s="13" t="s">
        <v>28</v>
      </c>
      <c r="D89" s="32">
        <v>27.9</v>
      </c>
      <c r="E89" s="145">
        <v>1.3</v>
      </c>
      <c r="F89" s="33">
        <v>171</v>
      </c>
      <c r="H89" s="15">
        <v>1.8879999999999999</v>
      </c>
      <c r="I89" s="15">
        <v>1.87</v>
      </c>
      <c r="J89" s="120">
        <f t="shared" si="8"/>
        <v>1.7999999999999794E-2</v>
      </c>
      <c r="K89" s="121">
        <f t="shared" si="9"/>
        <v>7.5386490939044482</v>
      </c>
      <c r="L89" s="15" t="s">
        <v>22</v>
      </c>
      <c r="M89" s="34">
        <f>VLOOKUP(L89,[1]allgemein!$B$3:$C$13,2,FALSE)</f>
        <v>1</v>
      </c>
      <c r="N89" s="14">
        <v>25</v>
      </c>
      <c r="O89" s="13" t="s">
        <v>28</v>
      </c>
      <c r="P89" s="13"/>
      <c r="Q89" s="50" t="s">
        <v>863</v>
      </c>
      <c r="R89" s="13" t="s">
        <v>862</v>
      </c>
      <c r="S89" s="80"/>
      <c r="T89" s="6"/>
      <c r="BA89" s="9"/>
    </row>
    <row r="90" spans="2:53" x14ac:dyDescent="0.2">
      <c r="B90" s="13" t="s">
        <v>28</v>
      </c>
      <c r="C90" s="13" t="s">
        <v>28</v>
      </c>
      <c r="D90" s="32">
        <v>25.8</v>
      </c>
      <c r="E90" s="145">
        <v>0.2</v>
      </c>
      <c r="F90" s="33">
        <v>172</v>
      </c>
      <c r="H90" s="15">
        <v>1.847</v>
      </c>
      <c r="I90" s="15">
        <v>1.8149999999999999</v>
      </c>
      <c r="J90" s="120">
        <f>IF(M90&lt;&gt;"",(H90-I90)/M90,"")</f>
        <v>3.2000000000000028E-2</v>
      </c>
      <c r="K90" s="121">
        <f>(F90*(273.15+D90)/273.15)/(M90*N90)</f>
        <v>7.5298407468423951</v>
      </c>
      <c r="L90" s="15" t="s">
        <v>22</v>
      </c>
      <c r="M90" s="34">
        <f>VLOOKUP(L90,[1]allgemein!$B$3:$C$13,2,FALSE)</f>
        <v>1</v>
      </c>
      <c r="N90" s="14">
        <v>25</v>
      </c>
      <c r="O90" s="13"/>
      <c r="P90" s="13"/>
      <c r="Q90" s="50" t="s">
        <v>160</v>
      </c>
      <c r="R90" s="13" t="s">
        <v>862</v>
      </c>
      <c r="S90" s="80"/>
      <c r="T90" s="6"/>
      <c r="BA90" s="9"/>
    </row>
    <row r="91" spans="2:53" ht="12.75" customHeight="1" x14ac:dyDescent="0.2">
      <c r="B91" s="13" t="s">
        <v>787</v>
      </c>
      <c r="C91" s="13" t="s">
        <v>28</v>
      </c>
      <c r="D91" s="32">
        <v>27.8</v>
      </c>
      <c r="E91" s="145">
        <v>0.1</v>
      </c>
      <c r="F91" s="33">
        <v>173</v>
      </c>
      <c r="H91" s="15">
        <v>1.835</v>
      </c>
      <c r="I91" s="15">
        <v>1.8180000000000001</v>
      </c>
      <c r="J91" s="120">
        <f t="shared" si="8"/>
        <v>1.6999999999999904E-2</v>
      </c>
      <c r="K91" s="121">
        <f t="shared" si="9"/>
        <v>7.6242870217829033</v>
      </c>
      <c r="L91" s="15" t="s">
        <v>22</v>
      </c>
      <c r="M91" s="34">
        <f>VLOOKUP(L91,[1]allgemein!$B$3:$C$13,2,FALSE)</f>
        <v>1</v>
      </c>
      <c r="N91" s="14">
        <v>25</v>
      </c>
      <c r="O91" s="13" t="s">
        <v>28</v>
      </c>
      <c r="P91" s="13"/>
      <c r="Q91" s="50"/>
      <c r="R91" s="13" t="s">
        <v>862</v>
      </c>
      <c r="S91" s="80"/>
      <c r="T91" s="6"/>
      <c r="BA91" s="9"/>
    </row>
    <row r="92" spans="2:53" ht="12.75" customHeight="1" x14ac:dyDescent="0.2">
      <c r="B92" s="13" t="s">
        <v>788</v>
      </c>
      <c r="C92" s="13" t="s">
        <v>28</v>
      </c>
      <c r="D92" s="13">
        <v>27.8</v>
      </c>
      <c r="E92" s="145">
        <v>0.1</v>
      </c>
      <c r="F92" s="33">
        <v>173</v>
      </c>
      <c r="H92" s="15">
        <v>1.827</v>
      </c>
      <c r="I92" s="15">
        <v>1.81</v>
      </c>
      <c r="J92" s="120">
        <f t="shared" si="8"/>
        <v>1.6999999999999904E-2</v>
      </c>
      <c r="K92" s="121">
        <f t="shared" si="9"/>
        <v>7.6242870217829033</v>
      </c>
      <c r="L92" s="15" t="s">
        <v>22</v>
      </c>
      <c r="M92" s="34">
        <f>VLOOKUP(L92,[1]allgemein!$B$3:$C$13,2,FALSE)</f>
        <v>1</v>
      </c>
      <c r="N92" s="14">
        <v>25</v>
      </c>
      <c r="O92" s="13" t="s">
        <v>28</v>
      </c>
      <c r="P92" s="13"/>
      <c r="Q92" s="50"/>
      <c r="R92" s="13" t="s">
        <v>862</v>
      </c>
      <c r="S92" s="80"/>
      <c r="T92" s="6"/>
      <c r="BA92" s="9"/>
    </row>
    <row r="93" spans="2:53" ht="12.75" customHeight="1" x14ac:dyDescent="0.2">
      <c r="B93" s="13" t="s">
        <v>791</v>
      </c>
      <c r="C93" s="13">
        <v>512136</v>
      </c>
      <c r="D93" s="32">
        <v>28.4</v>
      </c>
      <c r="E93" s="32">
        <v>0</v>
      </c>
      <c r="F93" s="33">
        <v>279</v>
      </c>
      <c r="H93" s="15">
        <v>1.8819999999999999</v>
      </c>
      <c r="I93" s="15">
        <v>1.867</v>
      </c>
      <c r="J93" s="120">
        <f t="shared" ref="J93:J100" si="10">IF(M93&lt;&gt;"",(H93-I93)/M93,"")</f>
        <v>1.4999999999999902E-2</v>
      </c>
      <c r="K93" s="121">
        <f t="shared" ref="K93:K100" si="11">(F93*(273.15+D93)/273.15)/(M93*N93)</f>
        <v>7.7002059308072477</v>
      </c>
      <c r="L93" s="15" t="s">
        <v>23</v>
      </c>
      <c r="M93" s="34">
        <f>VLOOKUP(L93,[1]allgemein!$B$3:$C$13,2,FALSE)</f>
        <v>1</v>
      </c>
      <c r="N93" s="14">
        <v>40</v>
      </c>
      <c r="O93" s="13" t="s">
        <v>799</v>
      </c>
      <c r="P93" s="13"/>
      <c r="Q93" s="67" t="s">
        <v>775</v>
      </c>
      <c r="R93" s="13"/>
      <c r="S93" s="13"/>
      <c r="T93" s="6"/>
      <c r="BA93" s="9"/>
    </row>
    <row r="94" spans="2:53" ht="12.75" customHeight="1" x14ac:dyDescent="0.2">
      <c r="B94" s="13" t="s">
        <v>792</v>
      </c>
      <c r="C94" s="13" t="s">
        <v>28</v>
      </c>
      <c r="D94" s="32">
        <v>28.3</v>
      </c>
      <c r="E94" s="32">
        <v>0</v>
      </c>
      <c r="F94" s="33">
        <v>279</v>
      </c>
      <c r="H94" s="15">
        <v>1.8759999999999999</v>
      </c>
      <c r="I94" s="15">
        <v>1.86</v>
      </c>
      <c r="J94" s="120">
        <f t="shared" si="10"/>
        <v>1.5999999999999792E-2</v>
      </c>
      <c r="K94" s="121">
        <f t="shared" si="11"/>
        <v>7.6976523887973656</v>
      </c>
      <c r="L94" s="15" t="s">
        <v>23</v>
      </c>
      <c r="M94" s="34">
        <f>VLOOKUP(L94,[1]allgemein!$B$3:$C$13,2,FALSE)</f>
        <v>1</v>
      </c>
      <c r="N94" s="14">
        <v>40</v>
      </c>
      <c r="O94" s="13" t="s">
        <v>800</v>
      </c>
      <c r="P94" s="13"/>
      <c r="Q94" s="13" t="s">
        <v>28</v>
      </c>
      <c r="R94" s="13"/>
      <c r="S94" s="13"/>
      <c r="T94" s="6"/>
      <c r="BA94" s="9"/>
    </row>
    <row r="95" spans="2:53" ht="12.75" customHeight="1" x14ac:dyDescent="0.2">
      <c r="B95" s="13" t="s">
        <v>793</v>
      </c>
      <c r="C95" s="13" t="s">
        <v>28</v>
      </c>
      <c r="D95" s="32">
        <v>28.2</v>
      </c>
      <c r="E95" s="32">
        <v>0</v>
      </c>
      <c r="F95" s="33">
        <v>279</v>
      </c>
      <c r="H95" s="15">
        <v>1.889</v>
      </c>
      <c r="I95" s="15">
        <v>1.8759999999999999</v>
      </c>
      <c r="J95" s="120">
        <f t="shared" si="10"/>
        <v>1.3000000000000123E-2</v>
      </c>
      <c r="K95" s="121">
        <f t="shared" si="11"/>
        <v>7.695098846787479</v>
      </c>
      <c r="L95" s="15" t="s">
        <v>23</v>
      </c>
      <c r="M95" s="34">
        <f>VLOOKUP(L95,[1]allgemein!$B$3:$C$13,2,FALSE)</f>
        <v>1</v>
      </c>
      <c r="N95" s="14">
        <v>40</v>
      </c>
      <c r="O95" s="13" t="s">
        <v>28</v>
      </c>
      <c r="P95" s="13"/>
      <c r="Q95" s="13" t="s">
        <v>28</v>
      </c>
      <c r="R95" s="13"/>
      <c r="S95" s="13"/>
      <c r="T95" s="6"/>
      <c r="BA95" s="9"/>
    </row>
    <row r="96" spans="2:53" ht="12.75" customHeight="1" x14ac:dyDescent="0.2">
      <c r="B96" s="13" t="s">
        <v>794</v>
      </c>
      <c r="C96" s="13" t="s">
        <v>28</v>
      </c>
      <c r="D96" s="32">
        <v>28.1</v>
      </c>
      <c r="E96" s="32">
        <v>0</v>
      </c>
      <c r="F96" s="33">
        <v>279</v>
      </c>
      <c r="H96" s="15">
        <v>1.883</v>
      </c>
      <c r="I96" s="15">
        <v>1.869</v>
      </c>
      <c r="J96" s="120">
        <f t="shared" si="10"/>
        <v>1.4000000000000012E-2</v>
      </c>
      <c r="K96" s="121">
        <f t="shared" si="11"/>
        <v>7.692545304777596</v>
      </c>
      <c r="L96" s="15" t="s">
        <v>23</v>
      </c>
      <c r="M96" s="34">
        <f>VLOOKUP(L96,[1]allgemein!$B$3:$C$13,2,FALSE)</f>
        <v>1</v>
      </c>
      <c r="N96" s="14">
        <v>40</v>
      </c>
      <c r="O96" s="13" t="s">
        <v>28</v>
      </c>
      <c r="P96" s="13"/>
      <c r="Q96" s="13" t="s">
        <v>28</v>
      </c>
      <c r="R96" s="13"/>
      <c r="S96" s="13"/>
      <c r="T96" s="6"/>
      <c r="BA96" s="9"/>
    </row>
    <row r="97" spans="2:53" ht="12.75" customHeight="1" x14ac:dyDescent="0.2">
      <c r="B97" s="13" t="s">
        <v>795</v>
      </c>
      <c r="C97" s="13" t="s">
        <v>28</v>
      </c>
      <c r="D97" s="32">
        <v>28</v>
      </c>
      <c r="E97" s="32">
        <v>0</v>
      </c>
      <c r="F97" s="33">
        <v>279</v>
      </c>
      <c r="H97" s="15">
        <v>1.8939999999999999</v>
      </c>
      <c r="I97" s="15">
        <v>1.881</v>
      </c>
      <c r="J97" s="120">
        <f t="shared" si="10"/>
        <v>1.2999999999999901E-2</v>
      </c>
      <c r="K97" s="121">
        <f t="shared" si="11"/>
        <v>7.6899917627677095</v>
      </c>
      <c r="L97" s="15" t="s">
        <v>23</v>
      </c>
      <c r="M97" s="34">
        <f>VLOOKUP(L97,[1]allgemein!$B$3:$C$13,2,FALSE)</f>
        <v>1</v>
      </c>
      <c r="N97" s="14">
        <v>40</v>
      </c>
      <c r="O97" s="13" t="s">
        <v>28</v>
      </c>
      <c r="P97" s="13"/>
      <c r="Q97" s="13" t="s">
        <v>28</v>
      </c>
      <c r="R97" s="13"/>
      <c r="S97" s="13"/>
      <c r="T97" s="6"/>
      <c r="BA97" s="9"/>
    </row>
    <row r="98" spans="2:53" ht="12.75" customHeight="1" x14ac:dyDescent="0.2">
      <c r="B98" s="13" t="s">
        <v>796</v>
      </c>
      <c r="C98" s="13" t="s">
        <v>28</v>
      </c>
      <c r="D98" s="32">
        <v>27.7</v>
      </c>
      <c r="E98" s="145">
        <v>0</v>
      </c>
      <c r="F98" s="33">
        <v>280</v>
      </c>
      <c r="H98" s="15">
        <v>1.893</v>
      </c>
      <c r="I98" s="15">
        <v>1.881</v>
      </c>
      <c r="J98" s="120">
        <f t="shared" si="10"/>
        <v>1.2000000000000011E-2</v>
      </c>
      <c r="K98" s="121">
        <f t="shared" si="11"/>
        <v>7.7098663737872952</v>
      </c>
      <c r="L98" s="15" t="s">
        <v>23</v>
      </c>
      <c r="M98" s="34">
        <f>VLOOKUP(L98,[1]allgemein!$B$3:$C$13,2,FALSE)</f>
        <v>1</v>
      </c>
      <c r="N98" s="14">
        <v>40</v>
      </c>
      <c r="O98" s="13" t="s">
        <v>773</v>
      </c>
      <c r="P98" s="13"/>
      <c r="Q98" s="13" t="s">
        <v>28</v>
      </c>
      <c r="R98" s="13"/>
      <c r="S98" s="80"/>
      <c r="T98" s="6"/>
      <c r="BA98" s="9"/>
    </row>
    <row r="99" spans="2:53" ht="12.75" customHeight="1" x14ac:dyDescent="0.2">
      <c r="B99" s="13" t="s">
        <v>797</v>
      </c>
      <c r="C99" s="13">
        <v>512136</v>
      </c>
      <c r="D99" s="32">
        <v>28.4</v>
      </c>
      <c r="E99" s="145">
        <v>2.5</v>
      </c>
      <c r="F99" s="33">
        <v>278</v>
      </c>
      <c r="H99" s="15">
        <v>1.901</v>
      </c>
      <c r="I99" s="15">
        <v>1.8879999999999999</v>
      </c>
      <c r="J99" s="120">
        <f t="shared" si="10"/>
        <v>1.3000000000000123E-2</v>
      </c>
      <c r="K99" s="121">
        <f t="shared" si="11"/>
        <v>7.6726066263957531</v>
      </c>
      <c r="L99" s="15" t="s">
        <v>23</v>
      </c>
      <c r="M99" s="34">
        <f>VLOOKUP(L99,[1]allgemein!$B$3:$C$13,2,FALSE)</f>
        <v>1</v>
      </c>
      <c r="N99" s="14">
        <v>40</v>
      </c>
      <c r="O99" s="13" t="s">
        <v>28</v>
      </c>
      <c r="P99" s="13"/>
      <c r="Q99" s="13" t="s">
        <v>28</v>
      </c>
      <c r="R99" s="13"/>
      <c r="S99" s="80"/>
      <c r="T99" s="6"/>
      <c r="BA99" s="9"/>
    </row>
    <row r="100" spans="2:53" ht="12.75" customHeight="1" x14ac:dyDescent="0.2">
      <c r="B100" s="13" t="s">
        <v>798</v>
      </c>
      <c r="C100" s="13" t="s">
        <v>28</v>
      </c>
      <c r="D100" s="32">
        <v>28.4</v>
      </c>
      <c r="E100" s="145">
        <v>3.1</v>
      </c>
      <c r="F100" s="33">
        <v>278</v>
      </c>
      <c r="H100" s="15">
        <v>1.893</v>
      </c>
      <c r="I100" s="15">
        <v>1.879</v>
      </c>
      <c r="J100" s="120">
        <f t="shared" si="10"/>
        <v>1.4000000000000012E-2</v>
      </c>
      <c r="K100" s="121">
        <f t="shared" si="11"/>
        <v>7.6726066263957531</v>
      </c>
      <c r="L100" s="15" t="s">
        <v>23</v>
      </c>
      <c r="M100" s="34">
        <f>VLOOKUP(L100,[1]allgemein!$B$3:$C$13,2,FALSE)</f>
        <v>1</v>
      </c>
      <c r="N100" s="14">
        <v>40</v>
      </c>
      <c r="O100" s="13" t="s">
        <v>28</v>
      </c>
      <c r="P100" s="13"/>
      <c r="Q100" s="13" t="s">
        <v>28</v>
      </c>
      <c r="R100" s="13"/>
      <c r="S100" s="80"/>
      <c r="T100" s="6"/>
      <c r="BA100" s="9"/>
    </row>
    <row r="101" spans="2:53" ht="12.75" customHeight="1" x14ac:dyDescent="0.2">
      <c r="B101" s="13" t="s">
        <v>803</v>
      </c>
      <c r="C101" s="13" t="s">
        <v>28</v>
      </c>
      <c r="D101" s="32">
        <v>27.2</v>
      </c>
      <c r="E101" s="145">
        <v>2.9</v>
      </c>
      <c r="F101" s="33">
        <v>277</v>
      </c>
      <c r="H101" s="15">
        <v>1.897</v>
      </c>
      <c r="I101" s="15">
        <v>1.8839999999999999</v>
      </c>
      <c r="J101" s="120">
        <f t="shared" ref="J101:J107" si="12">IF(M101&lt;&gt;"",(H101-I101)/M101,"")</f>
        <v>1.3000000000000123E-2</v>
      </c>
      <c r="K101" s="121">
        <f t="shared" ref="K101:K107" si="13">(F101*(273.15+D101)/273.15)/(M101*N101)</f>
        <v>7.6145844773933744</v>
      </c>
      <c r="L101" s="15" t="s">
        <v>23</v>
      </c>
      <c r="M101" s="34">
        <f>VLOOKUP(L101,[1]allgemein!$B$3:$C$13,2,FALSE)</f>
        <v>1</v>
      </c>
      <c r="N101" s="14">
        <v>40</v>
      </c>
      <c r="O101" s="13" t="s">
        <v>853</v>
      </c>
      <c r="P101" s="13"/>
      <c r="Q101" s="13" t="s">
        <v>28</v>
      </c>
      <c r="R101" s="13" t="s">
        <v>833</v>
      </c>
      <c r="S101" s="80"/>
      <c r="T101" s="6"/>
      <c r="BA101" s="9"/>
    </row>
    <row r="102" spans="2:53" ht="12.75" customHeight="1" x14ac:dyDescent="0.2">
      <c r="B102" s="13" t="s">
        <v>804</v>
      </c>
      <c r="C102" s="13" t="s">
        <v>28</v>
      </c>
      <c r="D102" s="32">
        <v>27.2</v>
      </c>
      <c r="E102" s="145">
        <v>2.7</v>
      </c>
      <c r="F102" s="33">
        <v>277</v>
      </c>
      <c r="H102" s="15">
        <v>1.907</v>
      </c>
      <c r="I102" s="15">
        <v>1.895</v>
      </c>
      <c r="J102" s="120">
        <f t="shared" si="12"/>
        <v>1.2000000000000011E-2</v>
      </c>
      <c r="K102" s="121">
        <f t="shared" si="13"/>
        <v>7.6145844773933744</v>
      </c>
      <c r="L102" s="15" t="s">
        <v>23</v>
      </c>
      <c r="M102" s="34">
        <f>VLOOKUP(L102,[1]allgemein!$B$3:$C$13,2,FALSE)</f>
        <v>1</v>
      </c>
      <c r="N102" s="14">
        <v>40</v>
      </c>
      <c r="O102" s="13" t="s">
        <v>28</v>
      </c>
      <c r="P102" s="13"/>
      <c r="Q102" s="13" t="s">
        <v>28</v>
      </c>
      <c r="R102" s="13"/>
      <c r="S102" s="80"/>
      <c r="T102" s="6"/>
      <c r="BA102" s="9"/>
    </row>
    <row r="103" spans="2:53" ht="12.75" customHeight="1" x14ac:dyDescent="0.2">
      <c r="B103" s="13" t="s">
        <v>805</v>
      </c>
      <c r="C103" s="13" t="s">
        <v>28</v>
      </c>
      <c r="D103" s="32">
        <v>26.7</v>
      </c>
      <c r="E103" s="145">
        <v>2.1</v>
      </c>
      <c r="F103" s="33">
        <v>278</v>
      </c>
      <c r="H103" s="15">
        <v>1.9</v>
      </c>
      <c r="I103" s="15">
        <v>1.887</v>
      </c>
      <c r="J103" s="120">
        <f t="shared" si="12"/>
        <v>1.2999999999999901E-2</v>
      </c>
      <c r="K103" s="121">
        <f t="shared" si="13"/>
        <v>7.6293520043931906</v>
      </c>
      <c r="L103" s="15" t="s">
        <v>23</v>
      </c>
      <c r="M103" s="34">
        <f>VLOOKUP(L103,[1]allgemein!$B$3:$C$13,2,FALSE)</f>
        <v>1</v>
      </c>
      <c r="N103" s="14">
        <v>40</v>
      </c>
      <c r="O103" s="13" t="s">
        <v>852</v>
      </c>
      <c r="P103" s="13"/>
      <c r="Q103" s="13" t="s">
        <v>28</v>
      </c>
      <c r="R103" s="13" t="s">
        <v>832</v>
      </c>
      <c r="S103" s="80"/>
      <c r="T103" s="6"/>
      <c r="BA103" s="9"/>
    </row>
    <row r="104" spans="2:53" ht="12.75" customHeight="1" x14ac:dyDescent="0.2">
      <c r="B104" s="13" t="s">
        <v>806</v>
      </c>
      <c r="C104" s="13" t="s">
        <v>28</v>
      </c>
      <c r="D104" s="32">
        <v>26.5</v>
      </c>
      <c r="E104" s="145">
        <v>3</v>
      </c>
      <c r="F104" s="33">
        <v>278</v>
      </c>
      <c r="H104" s="15">
        <v>1.9039999999999999</v>
      </c>
      <c r="I104" s="15">
        <v>1.89</v>
      </c>
      <c r="J104" s="120">
        <f t="shared" si="12"/>
        <v>1.4000000000000012E-2</v>
      </c>
      <c r="K104" s="121">
        <f t="shared" si="13"/>
        <v>7.6242632253340661</v>
      </c>
      <c r="L104" s="15" t="s">
        <v>23</v>
      </c>
      <c r="M104" s="34">
        <f>VLOOKUP(L104,[1]allgemein!$B$3:$C$13,2,FALSE)</f>
        <v>1</v>
      </c>
      <c r="N104" s="14">
        <v>40</v>
      </c>
      <c r="O104" s="13" t="s">
        <v>28</v>
      </c>
      <c r="P104" s="13"/>
      <c r="Q104" s="13" t="s">
        <v>28</v>
      </c>
      <c r="R104" s="13" t="s">
        <v>28</v>
      </c>
      <c r="S104" s="80"/>
      <c r="T104" s="6"/>
      <c r="BA104" s="9"/>
    </row>
    <row r="105" spans="2:53" ht="12.75" customHeight="1" x14ac:dyDescent="0.2">
      <c r="B105" s="13" t="s">
        <v>807</v>
      </c>
      <c r="C105" s="13" t="s">
        <v>28</v>
      </c>
      <c r="D105" s="32">
        <v>26.3</v>
      </c>
      <c r="E105" s="145">
        <v>2.4</v>
      </c>
      <c r="F105" s="33">
        <v>278</v>
      </c>
      <c r="H105" s="15">
        <v>1.9079999999999999</v>
      </c>
      <c r="I105" s="15">
        <v>1.893</v>
      </c>
      <c r="J105" s="120">
        <f t="shared" si="12"/>
        <v>1.4999999999999902E-2</v>
      </c>
      <c r="K105" s="121">
        <f t="shared" si="13"/>
        <v>7.6191744462749398</v>
      </c>
      <c r="L105" s="15" t="s">
        <v>23</v>
      </c>
      <c r="M105" s="34">
        <f>VLOOKUP(L105,[1]allgemein!$B$3:$C$13,2,FALSE)</f>
        <v>1</v>
      </c>
      <c r="N105" s="14">
        <v>40</v>
      </c>
      <c r="O105" s="13" t="s">
        <v>773</v>
      </c>
      <c r="P105" s="13"/>
      <c r="Q105" s="13" t="s">
        <v>28</v>
      </c>
      <c r="R105" s="13"/>
      <c r="S105" s="80"/>
      <c r="T105" s="6"/>
      <c r="BA105" s="9"/>
    </row>
    <row r="106" spans="2:53" ht="12.75" customHeight="1" x14ac:dyDescent="0.2">
      <c r="B106" s="13" t="s">
        <v>808</v>
      </c>
      <c r="C106" s="13">
        <v>514283</v>
      </c>
      <c r="D106" s="32">
        <v>25.8</v>
      </c>
      <c r="E106" s="145">
        <v>1.8</v>
      </c>
      <c r="F106" s="33">
        <v>280</v>
      </c>
      <c r="H106" s="15">
        <v>1.9059999999999999</v>
      </c>
      <c r="I106" s="15">
        <v>1.895</v>
      </c>
      <c r="J106" s="120">
        <f t="shared" si="12"/>
        <v>1.0999999999999899E-2</v>
      </c>
      <c r="K106" s="121">
        <f t="shared" si="13"/>
        <v>7.6611751784733668</v>
      </c>
      <c r="L106" s="15" t="s">
        <v>23</v>
      </c>
      <c r="M106" s="34">
        <f>VLOOKUP(L106,[1]allgemein!$B$3:$C$13,2,FALSE)</f>
        <v>1</v>
      </c>
      <c r="N106" s="14">
        <v>40</v>
      </c>
      <c r="O106" s="13" t="s">
        <v>851</v>
      </c>
      <c r="P106" s="13"/>
      <c r="Q106" s="13" t="s">
        <v>28</v>
      </c>
      <c r="R106" s="13"/>
      <c r="S106" s="80"/>
      <c r="T106" s="6"/>
      <c r="BA106" s="9"/>
    </row>
    <row r="107" spans="2:53" x14ac:dyDescent="0.2">
      <c r="B107" s="13" t="s">
        <v>810</v>
      </c>
      <c r="C107" s="13">
        <v>512136</v>
      </c>
      <c r="D107" s="32">
        <v>28.1</v>
      </c>
      <c r="E107" s="145">
        <v>4.2</v>
      </c>
      <c r="F107" s="33">
        <v>566</v>
      </c>
      <c r="G107" s="40">
        <v>1.8540000000000001</v>
      </c>
      <c r="H107" s="15">
        <v>3.7010000000000001</v>
      </c>
      <c r="I107" s="15">
        <v>3.669</v>
      </c>
      <c r="J107" s="120">
        <f t="shared" si="12"/>
        <v>1.6000000000000014E-2</v>
      </c>
      <c r="K107" s="121">
        <f t="shared" si="13"/>
        <v>7.8028326926597114</v>
      </c>
      <c r="L107" s="15" t="s">
        <v>8</v>
      </c>
      <c r="M107" s="34">
        <f>VLOOKUP(L107,[1]allgemein!$B$3:$C$13,2,FALSE)</f>
        <v>2</v>
      </c>
      <c r="N107" s="14">
        <v>40</v>
      </c>
      <c r="O107" s="13" t="s">
        <v>809</v>
      </c>
      <c r="P107" s="13"/>
      <c r="Q107" s="50"/>
      <c r="R107" s="13"/>
      <c r="S107" s="80"/>
      <c r="T107" s="6"/>
      <c r="BA107" s="9"/>
    </row>
    <row r="108" spans="2:53" x14ac:dyDescent="0.2">
      <c r="B108" s="13"/>
      <c r="C108" s="13" t="s">
        <v>28</v>
      </c>
      <c r="D108" s="32"/>
      <c r="E108" s="32"/>
      <c r="F108" s="33"/>
      <c r="G108" s="40">
        <v>1.847</v>
      </c>
      <c r="H108" s="15"/>
      <c r="I108" s="15"/>
      <c r="J108" s="120"/>
      <c r="K108" s="121"/>
      <c r="L108" s="15"/>
      <c r="M108" s="34"/>
      <c r="N108" s="14"/>
      <c r="O108" s="13"/>
      <c r="P108" s="13" t="s">
        <v>683</v>
      </c>
      <c r="Q108" s="50"/>
      <c r="R108" s="13"/>
      <c r="S108" s="80"/>
      <c r="T108" s="6"/>
      <c r="BA108" s="9"/>
    </row>
    <row r="109" spans="2:53" x14ac:dyDescent="0.2">
      <c r="B109" s="13" t="s">
        <v>811</v>
      </c>
      <c r="C109" s="13" t="s">
        <v>28</v>
      </c>
      <c r="D109" s="32">
        <v>28</v>
      </c>
      <c r="E109" s="145">
        <v>2.2999999999999998</v>
      </c>
      <c r="F109" s="33">
        <v>566</v>
      </c>
      <c r="G109" s="40">
        <v>1.851</v>
      </c>
      <c r="H109" s="15">
        <v>3.7</v>
      </c>
      <c r="I109" s="15">
        <v>3.67</v>
      </c>
      <c r="J109" s="120">
        <f>IF(M109&lt;&gt;"",(H109-I109)/M109,"")</f>
        <v>1.5000000000000124E-2</v>
      </c>
      <c r="K109" s="121">
        <f>(F109*(273.15+D109)/273.15)/(M109*N109)</f>
        <v>7.8002425407285374</v>
      </c>
      <c r="L109" s="15" t="s">
        <v>8</v>
      </c>
      <c r="M109" s="34">
        <f>VLOOKUP(L109,[1]allgemein!$B$3:$C$13,2,FALSE)</f>
        <v>2</v>
      </c>
      <c r="N109" s="14">
        <v>40</v>
      </c>
      <c r="O109" s="13" t="s">
        <v>28</v>
      </c>
      <c r="P109" s="13"/>
      <c r="Q109" s="50"/>
      <c r="R109" s="13"/>
      <c r="S109" s="80"/>
      <c r="T109" s="6"/>
      <c r="BA109" s="9"/>
    </row>
    <row r="110" spans="2:53" x14ac:dyDescent="0.2">
      <c r="B110" s="13"/>
      <c r="C110" s="13" t="s">
        <v>28</v>
      </c>
      <c r="D110" s="32"/>
      <c r="E110" s="32"/>
      <c r="F110" s="33"/>
      <c r="G110" s="40">
        <v>1.849</v>
      </c>
      <c r="H110" s="15"/>
      <c r="I110" s="15"/>
      <c r="J110" s="120"/>
      <c r="K110" s="121"/>
      <c r="L110" s="15"/>
      <c r="M110" s="34"/>
      <c r="N110" s="14"/>
      <c r="O110" s="13"/>
      <c r="P110" s="13" t="s">
        <v>683</v>
      </c>
      <c r="R110" s="13"/>
      <c r="S110" s="96"/>
      <c r="T110" s="6"/>
      <c r="BA110" s="9"/>
    </row>
    <row r="111" spans="2:53" x14ac:dyDescent="0.2">
      <c r="B111" s="13" t="s">
        <v>814</v>
      </c>
      <c r="C111" s="13" t="s">
        <v>28</v>
      </c>
      <c r="D111" s="32">
        <v>27.8</v>
      </c>
      <c r="E111" s="145">
        <v>1.6</v>
      </c>
      <c r="F111" s="33">
        <v>281</v>
      </c>
      <c r="H111" s="15">
        <v>1.8660000000000001</v>
      </c>
      <c r="I111" s="15">
        <v>1.8520000000000001</v>
      </c>
      <c r="J111" s="120">
        <f>IF(M111&lt;&gt;"",(H111-I111)/M111,"")</f>
        <v>1.4000000000000012E-2</v>
      </c>
      <c r="K111" s="121">
        <f>(F111*(273.15+D111)/273.15)/(M111*N111)</f>
        <v>7.739973457807066</v>
      </c>
      <c r="L111" s="15" t="s">
        <v>9</v>
      </c>
      <c r="M111" s="34">
        <f>VLOOKUP(L111,[1]allgemein!$B$3:$C$13,2,FALSE)</f>
        <v>1</v>
      </c>
      <c r="N111" s="14">
        <v>40</v>
      </c>
      <c r="O111" s="13" t="s">
        <v>813</v>
      </c>
      <c r="P111" s="13" t="s">
        <v>683</v>
      </c>
      <c r="R111" s="13"/>
      <c r="S111" s="80"/>
      <c r="T111" s="6"/>
      <c r="BA111" s="9"/>
    </row>
    <row r="112" spans="2:53" x14ac:dyDescent="0.2">
      <c r="B112" s="13" t="s">
        <v>815</v>
      </c>
      <c r="C112" s="13" t="s">
        <v>28</v>
      </c>
      <c r="D112" s="32">
        <v>28.3</v>
      </c>
      <c r="E112" s="145">
        <v>1.3</v>
      </c>
      <c r="F112" s="33">
        <v>280</v>
      </c>
      <c r="H112" s="15">
        <v>1.849</v>
      </c>
      <c r="I112" s="15">
        <v>1.8340000000000001</v>
      </c>
      <c r="J112" s="120">
        <f>IF(M112&lt;&gt;"",(H112-I112)/M112,"")</f>
        <v>1.4999999999999902E-2</v>
      </c>
      <c r="K112" s="121">
        <f>(F112*(273.15+D112)/273.15)/(M112*N112)</f>
        <v>7.725242540728539</v>
      </c>
      <c r="L112" s="15" t="s">
        <v>9</v>
      </c>
      <c r="M112" s="34">
        <f>VLOOKUP(L112,[1]allgemein!$B$3:$C$13,2,FALSE)</f>
        <v>1</v>
      </c>
      <c r="N112" s="14">
        <v>40</v>
      </c>
      <c r="O112" s="13" t="s">
        <v>812</v>
      </c>
      <c r="P112" s="13" t="s">
        <v>683</v>
      </c>
      <c r="Q112" s="50"/>
      <c r="R112" s="13"/>
      <c r="S112" s="80"/>
      <c r="T112" s="6"/>
      <c r="BA112" s="9"/>
    </row>
    <row r="113" spans="2:53" x14ac:dyDescent="0.2">
      <c r="B113" s="13" t="s">
        <v>816</v>
      </c>
      <c r="C113" s="13" t="s">
        <v>28</v>
      </c>
      <c r="D113" s="32">
        <v>28.3</v>
      </c>
      <c r="E113" s="145">
        <v>1.1000000000000001</v>
      </c>
      <c r="F113" s="33">
        <v>279</v>
      </c>
      <c r="H113" s="15">
        <v>1.855</v>
      </c>
      <c r="I113" s="15">
        <v>1.839</v>
      </c>
      <c r="J113" s="120">
        <f>IF(M113&lt;&gt;"",(H113-I113)/M113,"")</f>
        <v>1.6000000000000014E-2</v>
      </c>
      <c r="K113" s="121">
        <f>(F113*(273.15+D113)/273.15)/(M113*N113)</f>
        <v>7.6976523887973656</v>
      </c>
      <c r="L113" s="15" t="s">
        <v>9</v>
      </c>
      <c r="M113" s="34">
        <f>VLOOKUP(L113,[1]allgemein!$B$3:$C$13,2,FALSE)</f>
        <v>1</v>
      </c>
      <c r="N113" s="14">
        <v>40</v>
      </c>
      <c r="O113" s="13" t="s">
        <v>28</v>
      </c>
      <c r="P113" s="13" t="s">
        <v>683</v>
      </c>
      <c r="Q113" s="50"/>
      <c r="R113" s="13"/>
      <c r="S113" s="80"/>
      <c r="T113" s="6"/>
      <c r="BA113" s="9"/>
    </row>
    <row r="114" spans="2:53" x14ac:dyDescent="0.2">
      <c r="B114" s="13" t="s">
        <v>817</v>
      </c>
      <c r="C114" s="13" t="s">
        <v>28</v>
      </c>
      <c r="D114" s="32">
        <v>28.3</v>
      </c>
      <c r="E114" s="145">
        <v>1.2</v>
      </c>
      <c r="F114" s="33">
        <v>279</v>
      </c>
      <c r="H114" s="15">
        <v>1.8460000000000001</v>
      </c>
      <c r="I114" s="15">
        <v>1.831</v>
      </c>
      <c r="J114" s="120">
        <f>IF(M114&lt;&gt;"",(H114-I114)/M114,"")</f>
        <v>1.5000000000000124E-2</v>
      </c>
      <c r="K114" s="121">
        <f>(F114*(273.15+D114)/273.15)/(M114*N114)</f>
        <v>7.6976523887973656</v>
      </c>
      <c r="L114" s="15" t="s">
        <v>9</v>
      </c>
      <c r="M114" s="34">
        <f>VLOOKUP(L114,[1]allgemein!$B$3:$C$13,2,FALSE)</f>
        <v>1</v>
      </c>
      <c r="N114" s="14">
        <v>40</v>
      </c>
      <c r="O114" s="13" t="s">
        <v>28</v>
      </c>
      <c r="P114" s="13" t="s">
        <v>683</v>
      </c>
      <c r="Q114" s="50"/>
      <c r="R114" s="13"/>
      <c r="S114" s="80"/>
      <c r="T114" s="6"/>
      <c r="BA114" s="9"/>
    </row>
    <row r="115" spans="2:53" x14ac:dyDescent="0.2">
      <c r="B115" s="13" t="s">
        <v>818</v>
      </c>
      <c r="C115" s="13" t="s">
        <v>28</v>
      </c>
      <c r="D115" s="32">
        <v>28.3</v>
      </c>
      <c r="E115" s="145">
        <v>1.2</v>
      </c>
      <c r="F115" s="33">
        <v>279</v>
      </c>
      <c r="H115" s="15">
        <v>1.845</v>
      </c>
      <c r="I115" s="15">
        <v>1.83</v>
      </c>
      <c r="J115" s="120">
        <f>IF(M115&lt;&gt;"",(H115-I115)/M115,"")</f>
        <v>1.4999999999999902E-2</v>
      </c>
      <c r="K115" s="121">
        <f>(F115*(273.15+D115)/273.15)/(M115*N115)</f>
        <v>7.6976523887973656</v>
      </c>
      <c r="L115" s="15" t="s">
        <v>9</v>
      </c>
      <c r="M115" s="34">
        <f>VLOOKUP(L115,[1]allgemein!$B$3:$C$13,2,FALSE)</f>
        <v>1</v>
      </c>
      <c r="N115" s="14">
        <v>40</v>
      </c>
      <c r="O115" s="13" t="s">
        <v>28</v>
      </c>
      <c r="P115" s="13" t="s">
        <v>683</v>
      </c>
      <c r="Q115" s="50"/>
      <c r="R115" s="13"/>
      <c r="S115" s="80"/>
      <c r="T115" s="6"/>
      <c r="BA115" s="9"/>
    </row>
    <row r="116" spans="2:53" x14ac:dyDescent="0.2">
      <c r="B116" s="113"/>
      <c r="C116" s="13"/>
      <c r="D116" s="32"/>
      <c r="E116" s="32"/>
      <c r="F116" s="33"/>
      <c r="H116" s="15"/>
      <c r="I116" s="15"/>
      <c r="J116" s="120"/>
      <c r="K116" s="121"/>
      <c r="L116" s="15"/>
      <c r="M116" s="34"/>
      <c r="N116" s="14"/>
      <c r="O116" s="13"/>
      <c r="P116" s="13"/>
      <c r="Q116" s="50"/>
      <c r="R116" s="13"/>
      <c r="S116" s="80"/>
      <c r="T116" s="6"/>
      <c r="BA116" s="9"/>
    </row>
    <row r="117" spans="2:53" x14ac:dyDescent="0.2">
      <c r="B117" s="113" t="s">
        <v>819</v>
      </c>
      <c r="C117" s="13">
        <v>503925</v>
      </c>
      <c r="D117" s="32">
        <v>26.2</v>
      </c>
      <c r="E117" s="32">
        <v>1.9</v>
      </c>
      <c r="F117" s="33">
        <v>169</v>
      </c>
      <c r="H117" s="15">
        <v>1.8939999999999999</v>
      </c>
      <c r="I117" s="15">
        <v>1.8819999999999999</v>
      </c>
      <c r="J117" s="120">
        <f t="shared" ref="J117:J122" si="14">IF(M117&lt;&gt;"",(H117-I117)/M117,"")</f>
        <v>1.2000000000000011E-2</v>
      </c>
      <c r="K117" s="121">
        <f t="shared" ref="K117:K122" si="15">(F117*(273.15+D117)/273.15)/(M117*N117)</f>
        <v>7.4084056379278787</v>
      </c>
      <c r="L117" s="15" t="s">
        <v>22</v>
      </c>
      <c r="M117" s="34">
        <f>VLOOKUP(L117,[1]allgemein!$B$3:$C$13,2,FALSE)</f>
        <v>1</v>
      </c>
      <c r="N117" s="14">
        <v>25</v>
      </c>
      <c r="O117" s="13" t="s">
        <v>825</v>
      </c>
      <c r="P117" s="13"/>
      <c r="Q117" s="50" t="s">
        <v>826</v>
      </c>
      <c r="R117" s="13"/>
      <c r="S117" s="13"/>
      <c r="T117" s="147" t="s">
        <v>862</v>
      </c>
      <c r="BA117" s="9"/>
    </row>
    <row r="118" spans="2:53" x14ac:dyDescent="0.2">
      <c r="B118" s="13" t="s">
        <v>820</v>
      </c>
      <c r="C118" s="13" t="s">
        <v>28</v>
      </c>
      <c r="D118" s="13">
        <v>25.8</v>
      </c>
      <c r="E118" s="32">
        <v>0</v>
      </c>
      <c r="F118" s="33">
        <v>173</v>
      </c>
      <c r="H118" s="15">
        <v>1.84</v>
      </c>
      <c r="I118" s="15">
        <v>1.8220000000000001</v>
      </c>
      <c r="J118" s="120">
        <f t="shared" si="14"/>
        <v>1.8000000000000016E-2</v>
      </c>
      <c r="K118" s="121">
        <f t="shared" si="15"/>
        <v>7.5736188907193851</v>
      </c>
      <c r="L118" s="15" t="s">
        <v>22</v>
      </c>
      <c r="M118" s="34">
        <f>VLOOKUP(L118,[1]allgemein!$B$3:$C$13,2,FALSE)</f>
        <v>1</v>
      </c>
      <c r="N118" s="14">
        <v>25</v>
      </c>
      <c r="O118" s="13" t="s">
        <v>28</v>
      </c>
      <c r="P118" s="13"/>
      <c r="Q118" s="50"/>
      <c r="R118" s="13"/>
      <c r="S118" s="13"/>
      <c r="T118" s="147" t="s">
        <v>862</v>
      </c>
      <c r="BA118" s="9"/>
    </row>
    <row r="119" spans="2:53" x14ac:dyDescent="0.2">
      <c r="B119" s="13" t="s">
        <v>821</v>
      </c>
      <c r="C119" s="13" t="s">
        <v>28</v>
      </c>
      <c r="D119" s="32">
        <v>25.7</v>
      </c>
      <c r="E119" s="32">
        <v>0</v>
      </c>
      <c r="F119" s="33">
        <v>173</v>
      </c>
      <c r="H119" s="15">
        <v>1.8620000000000001</v>
      </c>
      <c r="I119" s="15">
        <v>1.8420000000000001</v>
      </c>
      <c r="J119" s="120">
        <f t="shared" si="14"/>
        <v>2.0000000000000018E-2</v>
      </c>
      <c r="K119" s="121">
        <f t="shared" si="15"/>
        <v>7.5710854841662094</v>
      </c>
      <c r="L119" s="15" t="s">
        <v>22</v>
      </c>
      <c r="M119" s="34">
        <f>VLOOKUP(L119,[1]allgemein!$B$3:$C$13,2,FALSE)</f>
        <v>1</v>
      </c>
      <c r="N119" s="14">
        <v>25</v>
      </c>
      <c r="O119" s="13" t="s">
        <v>28</v>
      </c>
      <c r="P119" s="13"/>
      <c r="Q119" s="50"/>
      <c r="R119" s="13"/>
      <c r="S119" s="13"/>
      <c r="T119" s="147" t="s">
        <v>862</v>
      </c>
      <c r="BA119" s="9"/>
    </row>
    <row r="120" spans="2:53" x14ac:dyDescent="0.2">
      <c r="B120" s="13" t="s">
        <v>822</v>
      </c>
      <c r="C120" s="13" t="s">
        <v>28</v>
      </c>
      <c r="D120" s="32">
        <v>25.5</v>
      </c>
      <c r="E120" s="32">
        <v>0</v>
      </c>
      <c r="F120" s="33">
        <v>172</v>
      </c>
      <c r="H120" s="15">
        <v>1.8520000000000001</v>
      </c>
      <c r="I120" s="15">
        <v>1.843</v>
      </c>
      <c r="J120" s="120">
        <f t="shared" si="14"/>
        <v>9.000000000000119E-3</v>
      </c>
      <c r="K120" s="121">
        <f t="shared" si="15"/>
        <v>7.5222844590884135</v>
      </c>
      <c r="L120" s="15" t="s">
        <v>22</v>
      </c>
      <c r="M120" s="34">
        <f>VLOOKUP(L120,[1]allgemein!$B$3:$C$13,2,FALSE)</f>
        <v>1</v>
      </c>
      <c r="N120" s="14">
        <v>25</v>
      </c>
      <c r="O120" s="13" t="s">
        <v>28</v>
      </c>
      <c r="P120" s="13"/>
      <c r="Q120" s="50"/>
      <c r="R120" s="13"/>
      <c r="S120" s="13"/>
      <c r="T120" s="147" t="s">
        <v>862</v>
      </c>
      <c r="BA120" s="9"/>
    </row>
    <row r="121" spans="2:53" x14ac:dyDescent="0.2">
      <c r="B121" s="13" t="s">
        <v>823</v>
      </c>
      <c r="C121" s="13" t="s">
        <v>28</v>
      </c>
      <c r="D121" s="32">
        <v>25.5</v>
      </c>
      <c r="E121" s="32">
        <v>0</v>
      </c>
      <c r="F121" s="33">
        <v>173</v>
      </c>
      <c r="H121" s="15">
        <v>1.8440000000000001</v>
      </c>
      <c r="I121" s="15">
        <v>1.827</v>
      </c>
      <c r="J121" s="120">
        <f t="shared" si="14"/>
        <v>1.7000000000000126E-2</v>
      </c>
      <c r="K121" s="121">
        <f t="shared" si="15"/>
        <v>7.566018671059858</v>
      </c>
      <c r="L121" s="15" t="s">
        <v>22</v>
      </c>
      <c r="M121" s="34">
        <f>VLOOKUP(L121,[1]allgemein!$B$3:$C$13,2,FALSE)</f>
        <v>1</v>
      </c>
      <c r="N121" s="14">
        <v>25</v>
      </c>
      <c r="O121" s="13" t="s">
        <v>28</v>
      </c>
      <c r="P121" s="13"/>
      <c r="Q121" s="50"/>
      <c r="R121" s="13"/>
      <c r="S121" s="13"/>
      <c r="T121" s="147" t="s">
        <v>862</v>
      </c>
      <c r="BA121" s="9"/>
    </row>
    <row r="122" spans="2:53" x14ac:dyDescent="0.2">
      <c r="B122" s="13" t="s">
        <v>824</v>
      </c>
      <c r="C122" s="13">
        <v>505189</v>
      </c>
      <c r="D122" s="32">
        <v>25.8</v>
      </c>
      <c r="E122" s="32">
        <v>0</v>
      </c>
      <c r="F122" s="33">
        <v>173</v>
      </c>
      <c r="H122" s="15">
        <v>2.0710000000000002</v>
      </c>
      <c r="I122" s="15">
        <v>2.0550000000000002</v>
      </c>
      <c r="J122" s="120">
        <f t="shared" si="14"/>
        <v>1.6000000000000014E-2</v>
      </c>
      <c r="K122" s="121">
        <f t="shared" si="15"/>
        <v>7.5736188907193851</v>
      </c>
      <c r="L122" s="15" t="s">
        <v>22</v>
      </c>
      <c r="M122" s="34">
        <f>VLOOKUP(L122,[1]allgemein!$B$3:$C$13,2,FALSE)</f>
        <v>1</v>
      </c>
      <c r="N122" s="14">
        <v>25</v>
      </c>
      <c r="O122" s="13" t="s">
        <v>28</v>
      </c>
      <c r="P122" s="13"/>
      <c r="Q122" s="50"/>
      <c r="R122" s="13"/>
      <c r="S122" s="13"/>
      <c r="T122" s="147" t="s">
        <v>862</v>
      </c>
      <c r="BA122" s="9"/>
    </row>
    <row r="123" spans="2:53" x14ac:dyDescent="0.2">
      <c r="B123" s="119" t="s">
        <v>28</v>
      </c>
      <c r="C123" s="13">
        <v>503925</v>
      </c>
      <c r="D123" s="32">
        <v>22.9</v>
      </c>
      <c r="E123" s="32">
        <v>0.1</v>
      </c>
      <c r="F123" s="33">
        <v>172</v>
      </c>
      <c r="H123" s="15">
        <v>1.8520000000000001</v>
      </c>
      <c r="I123" s="15">
        <v>1.839</v>
      </c>
      <c r="J123" s="120">
        <f>IF(M123&lt;&gt;"",(H123-I123)/M123,"")</f>
        <v>1.3000000000000123E-2</v>
      </c>
      <c r="K123" s="121">
        <f>(F123*(273.15+D123)/273.15)/(M123*N123)</f>
        <v>7.456796631887241</v>
      </c>
      <c r="L123" s="15" t="s">
        <v>22</v>
      </c>
      <c r="M123" s="34">
        <f>VLOOKUP(L123,[1]allgemein!$B$3:$C$13,2,FALSE)</f>
        <v>1</v>
      </c>
      <c r="N123" s="14">
        <v>25</v>
      </c>
      <c r="O123" s="13" t="s">
        <v>28</v>
      </c>
      <c r="P123" s="13"/>
      <c r="Q123" s="50" t="s">
        <v>871</v>
      </c>
      <c r="R123" s="13" t="s">
        <v>872</v>
      </c>
      <c r="S123" s="13"/>
      <c r="T123" s="147" t="s">
        <v>862</v>
      </c>
      <c r="BA123" s="9"/>
    </row>
    <row r="124" spans="2:53" x14ac:dyDescent="0.2">
      <c r="B124" s="13" t="s">
        <v>828</v>
      </c>
      <c r="C124" s="13" t="s">
        <v>28</v>
      </c>
      <c r="D124" s="32">
        <v>26.5</v>
      </c>
      <c r="E124" s="32">
        <v>0.1</v>
      </c>
      <c r="F124" s="33">
        <v>173</v>
      </c>
      <c r="H124" s="15">
        <v>1.839</v>
      </c>
      <c r="I124" s="15">
        <v>1.8240000000000001</v>
      </c>
      <c r="J124" s="120">
        <f>IF(M124&lt;&gt;"",(H124-I124)/M124,"")</f>
        <v>1.4999999999999902E-2</v>
      </c>
      <c r="K124" s="121">
        <f>(F124*(273.15+D124)/273.15)/(M124*N124)</f>
        <v>7.5913527365916158</v>
      </c>
      <c r="L124" s="15" t="s">
        <v>22</v>
      </c>
      <c r="M124" s="34">
        <f>VLOOKUP(L124,[1]allgemein!$B$3:$C$13,2,FALSE)</f>
        <v>1</v>
      </c>
      <c r="N124" s="14">
        <v>25</v>
      </c>
      <c r="O124" s="13">
        <v>522217</v>
      </c>
      <c r="P124" s="13"/>
      <c r="Q124" s="50" t="s">
        <v>827</v>
      </c>
      <c r="R124" s="13" t="s">
        <v>829</v>
      </c>
      <c r="S124" s="13"/>
      <c r="T124" s="6"/>
      <c r="BA124" s="9"/>
    </row>
    <row r="125" spans="2:53" x14ac:dyDescent="0.2">
      <c r="B125" s="13"/>
      <c r="C125" s="13"/>
      <c r="D125" s="32"/>
      <c r="E125" s="32"/>
      <c r="F125" s="33"/>
      <c r="H125" s="15"/>
      <c r="I125" s="15"/>
      <c r="J125" s="120"/>
      <c r="K125" s="121"/>
      <c r="L125" s="15"/>
      <c r="M125" s="34"/>
      <c r="N125" s="14"/>
      <c r="O125" s="13"/>
      <c r="P125" s="13"/>
      <c r="Q125" s="50"/>
      <c r="R125" s="13"/>
      <c r="S125" s="13"/>
      <c r="T125" s="6"/>
      <c r="BA125" s="9"/>
    </row>
    <row r="126" spans="2:53" x14ac:dyDescent="0.2">
      <c r="B126" s="13"/>
      <c r="C126" s="13"/>
      <c r="D126" s="32"/>
      <c r="E126" s="32"/>
      <c r="F126" s="33"/>
      <c r="H126" s="15"/>
      <c r="I126" s="15"/>
      <c r="J126" s="120"/>
      <c r="K126" s="121"/>
      <c r="L126" s="15"/>
      <c r="M126" s="34"/>
      <c r="N126" s="14"/>
      <c r="O126" s="13"/>
      <c r="P126" s="13"/>
      <c r="Q126" s="50"/>
      <c r="R126" s="13"/>
      <c r="S126" s="13"/>
      <c r="T126" s="6"/>
      <c r="BA126" s="9"/>
    </row>
    <row r="127" spans="2:53" x14ac:dyDescent="0.2">
      <c r="B127" s="13"/>
      <c r="C127" s="13"/>
      <c r="D127" s="32"/>
      <c r="E127" s="32"/>
      <c r="F127" s="33"/>
      <c r="H127" s="15"/>
      <c r="I127" s="15"/>
      <c r="J127" s="120"/>
      <c r="K127" s="121"/>
      <c r="L127" s="15"/>
      <c r="M127" s="34"/>
      <c r="N127" s="14"/>
      <c r="O127" s="13"/>
      <c r="P127" s="13"/>
      <c r="Q127" s="50"/>
      <c r="R127" s="13"/>
      <c r="S127" s="13"/>
      <c r="T127" s="6"/>
      <c r="BA127" s="9"/>
    </row>
    <row r="128" spans="2:53" x14ac:dyDescent="0.2">
      <c r="B128" s="13"/>
      <c r="C128" s="13"/>
      <c r="D128" s="32"/>
      <c r="E128" s="32"/>
      <c r="F128" s="33"/>
      <c r="H128" s="15"/>
      <c r="I128" s="15"/>
      <c r="J128" s="120"/>
      <c r="K128" s="121"/>
      <c r="L128" s="15"/>
      <c r="M128" s="34"/>
      <c r="N128" s="14"/>
      <c r="O128" s="13"/>
      <c r="P128" s="13"/>
      <c r="Q128" s="50"/>
      <c r="R128" s="13"/>
      <c r="S128" s="13"/>
      <c r="T128" s="6"/>
      <c r="BA128" s="9"/>
    </row>
    <row r="129" spans="2:53" x14ac:dyDescent="0.2">
      <c r="B129" s="13"/>
      <c r="C129" s="13"/>
      <c r="D129" s="13"/>
      <c r="E129" s="32"/>
      <c r="F129" s="33"/>
      <c r="H129" s="15"/>
      <c r="I129" s="15"/>
      <c r="J129" s="120"/>
      <c r="K129" s="121"/>
      <c r="L129" s="15"/>
      <c r="M129" s="34"/>
      <c r="N129" s="14"/>
      <c r="O129" s="13"/>
      <c r="P129" s="13"/>
      <c r="Q129" s="50"/>
      <c r="R129" s="13"/>
      <c r="S129" s="13"/>
      <c r="T129" s="6"/>
      <c r="BA129" s="9"/>
    </row>
    <row r="130" spans="2:53" ht="15" x14ac:dyDescent="0.2">
      <c r="B130" s="136" t="s">
        <v>776</v>
      </c>
      <c r="C130" s="13"/>
      <c r="D130" s="32"/>
      <c r="E130" s="32"/>
      <c r="F130" s="33"/>
      <c r="H130" s="15"/>
      <c r="I130" s="15"/>
      <c r="J130" s="120"/>
      <c r="K130" s="121"/>
      <c r="L130" s="15"/>
      <c r="M130" s="34"/>
      <c r="N130" s="14"/>
      <c r="O130" s="13"/>
      <c r="P130" s="13"/>
      <c r="Q130" s="50"/>
      <c r="R130" s="13"/>
      <c r="S130" s="13"/>
      <c r="T130" s="6"/>
      <c r="BA130" s="9"/>
    </row>
    <row r="131" spans="2:53" ht="14.25" x14ac:dyDescent="0.25">
      <c r="B131" s="13" t="s">
        <v>703</v>
      </c>
      <c r="C131" s="13">
        <v>702716</v>
      </c>
      <c r="D131" s="32">
        <v>25.4</v>
      </c>
      <c r="E131" s="32">
        <v>0.2</v>
      </c>
      <c r="F131" s="33">
        <v>170</v>
      </c>
      <c r="H131" s="15">
        <v>1.871</v>
      </c>
      <c r="I131" s="15">
        <v>1.849</v>
      </c>
      <c r="J131" s="120">
        <f>IF(M131&lt;&gt;"",(H131-I131)/M131,"")</f>
        <v>2.200000000000002E-2</v>
      </c>
      <c r="K131" s="121">
        <f>(F131*(273.15+D131)/273.15)/(M131*N131)</f>
        <v>7.4323265604978941</v>
      </c>
      <c r="L131" s="15" t="s">
        <v>25</v>
      </c>
      <c r="M131" s="34">
        <f>VLOOKUP(L131,[1]allgemein!$B$3:$C$13,2,FALSE)</f>
        <v>1</v>
      </c>
      <c r="N131" s="14">
        <v>25</v>
      </c>
      <c r="O131" s="13" t="s">
        <v>709</v>
      </c>
      <c r="P131" s="13"/>
      <c r="Q131" s="50" t="s">
        <v>606</v>
      </c>
      <c r="R131" s="13" t="s">
        <v>721</v>
      </c>
      <c r="S131" s="13"/>
      <c r="T131" s="6"/>
      <c r="BA131" s="9"/>
    </row>
    <row r="132" spans="2:53" x14ac:dyDescent="0.2">
      <c r="B132" s="13" t="s">
        <v>28</v>
      </c>
      <c r="C132" s="13" t="s">
        <v>28</v>
      </c>
      <c r="D132" s="32">
        <v>25.2</v>
      </c>
      <c r="E132" s="32">
        <v>0</v>
      </c>
      <c r="F132" s="33">
        <v>170</v>
      </c>
      <c r="H132" s="15">
        <v>1.8720000000000001</v>
      </c>
      <c r="I132" s="15">
        <v>1.849</v>
      </c>
      <c r="J132" s="120">
        <f>IF(M132&lt;&gt;"",(H132-I132)/M132,"")</f>
        <v>2.3000000000000131E-2</v>
      </c>
      <c r="K132" s="121">
        <f>(F132*(273.15+D132)/273.15)/(M132*N132)</f>
        <v>7.4273476112026353</v>
      </c>
      <c r="L132" s="15" t="s">
        <v>22</v>
      </c>
      <c r="M132" s="34">
        <f>VLOOKUP(L132,[1]allgemein!$B$3:$C$13,2,FALSE)</f>
        <v>1</v>
      </c>
      <c r="N132" s="14">
        <v>25</v>
      </c>
      <c r="O132" s="13"/>
      <c r="P132" s="13"/>
      <c r="Q132" s="50" t="s">
        <v>607</v>
      </c>
      <c r="R132" s="13"/>
      <c r="S132" s="13"/>
      <c r="T132" s="6"/>
      <c r="BA132" s="9"/>
    </row>
    <row r="133" spans="2:53" x14ac:dyDescent="0.2">
      <c r="B133" s="13" t="s">
        <v>28</v>
      </c>
      <c r="C133" s="13">
        <v>503924</v>
      </c>
      <c r="D133" s="32">
        <v>26.8</v>
      </c>
      <c r="E133" s="32">
        <v>0</v>
      </c>
      <c r="F133" s="33">
        <v>173</v>
      </c>
      <c r="H133" s="15">
        <v>1.847</v>
      </c>
      <c r="I133" s="15">
        <v>1.833</v>
      </c>
      <c r="J133" s="120">
        <f>IF(M133&lt;&gt;"",(H133-I133)/M133,"")</f>
        <v>1.4000000000000012E-2</v>
      </c>
      <c r="K133" s="121">
        <f>(F133*(273.15+D133)/273.15)/(M133*N133)</f>
        <v>7.5989529562511446</v>
      </c>
      <c r="L133" s="15" t="s">
        <v>22</v>
      </c>
      <c r="M133" s="34">
        <f>VLOOKUP(L133,[1]allgemein!$B$3:$C$13,2,FALSE)</f>
        <v>1</v>
      </c>
      <c r="N133" s="14">
        <v>25</v>
      </c>
      <c r="O133" s="13"/>
      <c r="P133" s="13"/>
      <c r="Q133" s="50" t="s">
        <v>685</v>
      </c>
      <c r="R133" s="13"/>
      <c r="S133" s="13"/>
      <c r="T133" s="6"/>
      <c r="BA133" s="9"/>
    </row>
    <row r="134" spans="2:53" x14ac:dyDescent="0.2">
      <c r="B134" s="13" t="s">
        <v>355</v>
      </c>
      <c r="C134" s="13">
        <v>496135</v>
      </c>
      <c r="D134" s="13">
        <v>25.1</v>
      </c>
      <c r="E134" s="32">
        <v>0</v>
      </c>
      <c r="F134" s="33">
        <v>172</v>
      </c>
      <c r="H134" s="15">
        <v>1.867</v>
      </c>
      <c r="I134" s="15">
        <v>1.853</v>
      </c>
      <c r="J134" s="120">
        <f>IF(M134&lt;&gt;"",(H134-I134)/M134,"")</f>
        <v>1.4000000000000012E-2</v>
      </c>
      <c r="K134" s="121">
        <f>(F134*(273.15+D134)/273.15)/(M134*N134)</f>
        <v>7.5122094087497713</v>
      </c>
      <c r="L134" s="15" t="s">
        <v>22</v>
      </c>
      <c r="M134" s="34">
        <f>VLOOKUP(L134,[1]allgemein!$B$3:$C$13,2,FALSE)</f>
        <v>1</v>
      </c>
      <c r="N134" s="14">
        <v>25</v>
      </c>
      <c r="O134" s="13" t="s">
        <v>253</v>
      </c>
      <c r="P134" s="13"/>
      <c r="Q134" s="50" t="s">
        <v>710</v>
      </c>
      <c r="R134" s="13"/>
      <c r="S134" s="13"/>
      <c r="T134" s="6"/>
      <c r="BA134" s="9"/>
    </row>
    <row r="135" spans="2:53" x14ac:dyDescent="0.2">
      <c r="B135" s="13" t="s">
        <v>352</v>
      </c>
      <c r="C135" s="13"/>
      <c r="D135" s="13"/>
      <c r="E135" s="32"/>
      <c r="F135" s="33"/>
      <c r="H135" s="15"/>
      <c r="I135" s="15"/>
      <c r="J135" s="120">
        <f>IF(M135&lt;&gt;"",(H135-I135)/M135,"")</f>
        <v>0</v>
      </c>
      <c r="K135" s="121">
        <f>(F135*(273.15+D135)/273.15)/(M135*N135)</f>
        <v>0</v>
      </c>
      <c r="L135" s="15" t="s">
        <v>22</v>
      </c>
      <c r="M135" s="34">
        <f>VLOOKUP(L135,[1]allgemein!$B$3:$C$13,2,FALSE)</f>
        <v>1</v>
      </c>
      <c r="N135" s="14">
        <v>25</v>
      </c>
      <c r="O135" s="13"/>
      <c r="P135" s="13"/>
      <c r="Q135" s="50" t="s">
        <v>771</v>
      </c>
      <c r="R135" s="13"/>
      <c r="S135" s="13"/>
      <c r="T135" s="6"/>
      <c r="BA135" s="9"/>
    </row>
    <row r="136" spans="2:53" x14ac:dyDescent="0.2">
      <c r="B136" s="13"/>
      <c r="C136" s="13"/>
      <c r="D136" s="32"/>
      <c r="E136" s="32"/>
      <c r="F136" s="33"/>
      <c r="H136" s="15"/>
      <c r="I136" s="15"/>
      <c r="J136" s="120"/>
      <c r="K136" s="121"/>
      <c r="L136" s="15"/>
      <c r="M136" s="34"/>
      <c r="N136" s="14"/>
      <c r="O136" s="13"/>
      <c r="P136" s="13"/>
      <c r="Q136" s="50"/>
      <c r="R136" s="13"/>
      <c r="S136" s="13"/>
      <c r="T136" s="6"/>
      <c r="BA136" s="9"/>
    </row>
    <row r="137" spans="2:53" x14ac:dyDescent="0.2">
      <c r="B137" s="13" t="s">
        <v>761</v>
      </c>
      <c r="C137" s="13">
        <v>702229</v>
      </c>
      <c r="D137" s="13">
        <v>25.6</v>
      </c>
      <c r="E137" s="32">
        <v>0.1</v>
      </c>
      <c r="F137" s="33">
        <v>172</v>
      </c>
      <c r="H137" s="15">
        <v>1.893</v>
      </c>
      <c r="I137" s="15">
        <v>1.8680000000000001</v>
      </c>
      <c r="J137" s="120">
        <f>IF(M137&lt;&gt;"",(H137-I137)/M137,"")</f>
        <v>2.4999999999999911E-2</v>
      </c>
      <c r="K137" s="121">
        <f>(F137*(273.15+D137)/273.15)/(M137*N137)</f>
        <v>7.5248032216730731</v>
      </c>
      <c r="L137" s="15" t="s">
        <v>22</v>
      </c>
      <c r="M137" s="34">
        <f>VLOOKUP(L137,[1]allgemein!$B$3:$C$13,2,FALSE)</f>
        <v>1</v>
      </c>
      <c r="N137" s="14">
        <v>25</v>
      </c>
      <c r="O137" s="13" t="s">
        <v>253</v>
      </c>
      <c r="P137" s="13"/>
      <c r="Q137" s="50" t="s">
        <v>777</v>
      </c>
      <c r="R137" s="13"/>
      <c r="S137" s="13"/>
      <c r="T137" s="6"/>
      <c r="BA137" s="9"/>
    </row>
    <row r="138" spans="2:53" x14ac:dyDescent="0.2">
      <c r="B138" s="13" t="s">
        <v>583</v>
      </c>
      <c r="C138" s="13">
        <v>500951</v>
      </c>
      <c r="D138" s="13">
        <v>26.1</v>
      </c>
      <c r="E138" s="32">
        <v>0</v>
      </c>
      <c r="F138" s="33">
        <v>1135</v>
      </c>
      <c r="G138" s="40">
        <v>1.8180000000000001</v>
      </c>
      <c r="H138" s="15">
        <v>7.2830000000000004</v>
      </c>
      <c r="I138" s="15">
        <v>7.24</v>
      </c>
      <c r="J138" s="120">
        <f>IF(M138&lt;&gt;"",(H138-I138)/M138,"")</f>
        <v>1.0750000000000037E-2</v>
      </c>
      <c r="K138" s="121">
        <f>(F138*(273.15+D138)/273.15)/(M138*N138)</f>
        <v>7.7715712520593083</v>
      </c>
      <c r="L138" s="15" t="s">
        <v>39</v>
      </c>
      <c r="M138" s="34">
        <f>VLOOKUP(L138,[1]allgemein!$B$3:$C$13,2,FALSE)</f>
        <v>4</v>
      </c>
      <c r="N138" s="14">
        <v>40</v>
      </c>
      <c r="O138" s="13" t="s">
        <v>253</v>
      </c>
      <c r="P138" s="13"/>
      <c r="Q138" s="50" t="s">
        <v>779</v>
      </c>
      <c r="R138" s="13"/>
      <c r="S138" s="13"/>
      <c r="T138" s="6"/>
      <c r="BA138" s="9"/>
    </row>
    <row r="139" spans="2:53" x14ac:dyDescent="0.2">
      <c r="B139" s="13"/>
      <c r="C139" s="13" t="s">
        <v>28</v>
      </c>
      <c r="D139" s="32"/>
      <c r="E139" s="32"/>
      <c r="F139" s="33"/>
      <c r="G139" s="40">
        <v>1.8169999999999999</v>
      </c>
      <c r="H139" s="15"/>
      <c r="I139" s="15"/>
      <c r="J139" s="120"/>
      <c r="K139" s="121"/>
      <c r="L139" s="15"/>
      <c r="M139" s="34"/>
      <c r="N139" s="14"/>
      <c r="O139" s="13"/>
      <c r="P139" s="13"/>
      <c r="Q139" s="50" t="s">
        <v>301</v>
      </c>
      <c r="R139" s="13"/>
      <c r="S139" s="13"/>
      <c r="T139" s="6"/>
      <c r="BA139" s="9"/>
    </row>
    <row r="140" spans="2:53" x14ac:dyDescent="0.2">
      <c r="B140" s="13"/>
      <c r="C140" s="13" t="s">
        <v>28</v>
      </c>
      <c r="D140" s="32"/>
      <c r="E140" s="32"/>
      <c r="F140" s="33"/>
      <c r="G140" s="40">
        <v>1.825</v>
      </c>
      <c r="H140" s="15"/>
      <c r="I140" s="15"/>
      <c r="J140" s="120"/>
      <c r="K140" s="121"/>
      <c r="L140" s="15"/>
      <c r="M140" s="34"/>
      <c r="N140" s="14"/>
      <c r="O140" s="13"/>
      <c r="P140" s="13"/>
      <c r="Q140" s="50"/>
      <c r="R140" s="13"/>
      <c r="S140" s="13"/>
      <c r="T140" s="6"/>
      <c r="BA140" s="9"/>
    </row>
    <row r="141" spans="2:53" x14ac:dyDescent="0.2">
      <c r="B141" s="13"/>
      <c r="C141" s="13" t="s">
        <v>28</v>
      </c>
      <c r="D141" s="32"/>
      <c r="E141" s="32"/>
      <c r="F141" s="33"/>
      <c r="G141" s="40">
        <v>1.823</v>
      </c>
      <c r="H141" s="15"/>
      <c r="I141" s="15"/>
      <c r="J141" s="120"/>
      <c r="K141" s="121"/>
      <c r="L141" s="15"/>
      <c r="M141" s="34"/>
      <c r="N141" s="14"/>
      <c r="O141" s="13"/>
      <c r="P141" s="13"/>
      <c r="Q141" s="67"/>
      <c r="R141" s="13"/>
      <c r="S141" s="13"/>
      <c r="T141" s="6"/>
      <c r="BA141" s="9"/>
    </row>
    <row r="142" spans="2:53" x14ac:dyDescent="0.2">
      <c r="B142" s="13" t="s">
        <v>352</v>
      </c>
      <c r="C142" s="13">
        <v>503925</v>
      </c>
      <c r="D142" s="13">
        <v>26.7</v>
      </c>
      <c r="E142" s="32">
        <v>0</v>
      </c>
      <c r="F142" s="33">
        <v>172</v>
      </c>
      <c r="H142" s="15">
        <v>1.863</v>
      </c>
      <c r="I142" s="15">
        <v>1.84</v>
      </c>
      <c r="J142" s="120">
        <f>IF(M142&lt;&gt;"",(H142-I142)/M142,"")</f>
        <v>2.2999999999999909E-2</v>
      </c>
      <c r="K142" s="121">
        <f>(F142*(273.15+D142)/273.15)/(M142*N142)</f>
        <v>7.5525096101043383</v>
      </c>
      <c r="L142" s="15" t="s">
        <v>22</v>
      </c>
      <c r="M142" s="34">
        <f>VLOOKUP(L142,[1]allgemein!$B$3:$C$13,2,FALSE)</f>
        <v>1</v>
      </c>
      <c r="N142" s="14">
        <v>25</v>
      </c>
      <c r="O142" s="13"/>
      <c r="P142" s="13"/>
      <c r="Q142" s="67" t="s">
        <v>830</v>
      </c>
      <c r="R142" s="13" t="s">
        <v>831</v>
      </c>
      <c r="S142" s="13"/>
      <c r="T142" s="6"/>
      <c r="BA142" s="9"/>
    </row>
    <row r="143" spans="2:53" x14ac:dyDescent="0.2">
      <c r="B143" s="13"/>
      <c r="C143" s="13"/>
      <c r="D143" s="32"/>
      <c r="E143" s="32"/>
      <c r="F143" s="33"/>
      <c r="H143" s="15"/>
      <c r="I143" s="15"/>
      <c r="J143" s="120"/>
      <c r="K143" s="121"/>
      <c r="L143" s="15"/>
      <c r="M143" s="34"/>
      <c r="N143" s="14"/>
      <c r="O143" s="13"/>
      <c r="P143" s="13"/>
      <c r="Q143" s="67"/>
      <c r="R143" s="13"/>
      <c r="S143" s="13"/>
      <c r="T143" s="6"/>
      <c r="BA143" s="9"/>
    </row>
    <row r="144" spans="2:53" x14ac:dyDescent="0.2">
      <c r="B144" s="13"/>
      <c r="C144" s="13"/>
      <c r="D144" s="32"/>
      <c r="E144" s="32"/>
      <c r="F144" s="33"/>
      <c r="H144" s="15"/>
      <c r="I144" s="15"/>
      <c r="J144" s="120"/>
      <c r="K144" s="121"/>
      <c r="L144" s="15"/>
      <c r="M144" s="34"/>
      <c r="N144" s="14"/>
      <c r="O144" s="13"/>
      <c r="P144" s="13"/>
      <c r="Q144" s="67"/>
      <c r="R144" s="13"/>
      <c r="S144" s="13"/>
      <c r="T144" s="6"/>
      <c r="BA144" s="9"/>
    </row>
    <row r="145" spans="2:53" x14ac:dyDescent="0.2">
      <c r="B145" s="13"/>
      <c r="C145" s="13"/>
      <c r="D145" s="32"/>
      <c r="E145" s="32"/>
      <c r="F145" s="33"/>
      <c r="H145" s="15"/>
      <c r="I145" s="15"/>
      <c r="J145" s="120"/>
      <c r="K145" s="121"/>
      <c r="L145" s="15"/>
      <c r="M145" s="34"/>
      <c r="N145" s="14"/>
      <c r="O145" s="13"/>
      <c r="P145" s="13"/>
      <c r="Q145" s="67"/>
      <c r="R145" s="13"/>
      <c r="S145" s="13"/>
      <c r="T145" s="6"/>
      <c r="BA145" s="9"/>
    </row>
    <row r="146" spans="2:53" x14ac:dyDescent="0.2">
      <c r="B146" s="13"/>
      <c r="C146" s="13"/>
      <c r="D146" s="32"/>
      <c r="E146" s="32"/>
      <c r="F146" s="33"/>
      <c r="H146" s="15"/>
      <c r="I146" s="15"/>
      <c r="J146" s="120"/>
      <c r="K146" s="121"/>
      <c r="L146" s="15"/>
      <c r="M146" s="34"/>
      <c r="N146" s="14"/>
      <c r="O146" s="13"/>
      <c r="P146" s="13"/>
      <c r="Q146" s="67"/>
      <c r="R146" s="13"/>
      <c r="S146" s="13"/>
      <c r="T146" s="6"/>
      <c r="BA146" s="9"/>
    </row>
    <row r="147" spans="2:53" x14ac:dyDescent="0.2">
      <c r="B147" s="13"/>
      <c r="C147" s="13"/>
      <c r="D147" s="32"/>
      <c r="E147" s="32"/>
      <c r="F147" s="33"/>
      <c r="H147" s="15"/>
      <c r="I147" s="15"/>
      <c r="J147" s="120"/>
      <c r="K147" s="121"/>
      <c r="L147" s="15"/>
      <c r="M147" s="34"/>
      <c r="N147" s="14"/>
      <c r="O147" s="13"/>
      <c r="P147" s="13"/>
      <c r="Q147" s="13"/>
      <c r="R147" s="13"/>
      <c r="S147" s="13"/>
      <c r="T147" s="6"/>
      <c r="BA147" s="9"/>
    </row>
    <row r="148" spans="2:53" x14ac:dyDescent="0.2">
      <c r="B148" s="13"/>
      <c r="C148" s="13"/>
      <c r="D148" s="32"/>
      <c r="E148" s="32"/>
      <c r="F148" s="33"/>
      <c r="H148" s="15"/>
      <c r="I148" s="15"/>
      <c r="J148" s="120"/>
      <c r="K148" s="121"/>
      <c r="L148" s="15"/>
      <c r="M148" s="34"/>
      <c r="N148" s="14"/>
      <c r="O148" s="13"/>
      <c r="P148" s="13"/>
      <c r="Q148" s="13"/>
      <c r="R148" s="13"/>
      <c r="S148" s="13"/>
      <c r="T148" s="6"/>
      <c r="BA148" s="9"/>
    </row>
    <row r="149" spans="2:53" x14ac:dyDescent="0.2">
      <c r="B149" s="13"/>
      <c r="C149" s="13"/>
      <c r="D149" s="32"/>
      <c r="E149" s="32"/>
      <c r="F149" s="33"/>
      <c r="H149" s="15"/>
      <c r="I149" s="15"/>
      <c r="J149" s="120"/>
      <c r="K149" s="121"/>
      <c r="L149" s="15"/>
      <c r="M149" s="34"/>
      <c r="N149" s="14"/>
      <c r="O149" s="13"/>
      <c r="P149" s="13"/>
      <c r="Q149" s="67"/>
      <c r="R149" s="13"/>
      <c r="S149" s="13"/>
      <c r="T149" s="6"/>
      <c r="BA149" s="9"/>
    </row>
    <row r="150" spans="2:53" x14ac:dyDescent="0.2">
      <c r="B150" s="13"/>
      <c r="C150" s="13"/>
      <c r="D150" s="32"/>
      <c r="E150" s="32"/>
      <c r="F150" s="33"/>
      <c r="H150" s="15"/>
      <c r="I150" s="15"/>
      <c r="J150" s="120"/>
      <c r="K150" s="121"/>
      <c r="L150" s="15"/>
      <c r="M150" s="34"/>
      <c r="N150" s="14"/>
      <c r="O150" s="13"/>
      <c r="P150" s="13"/>
      <c r="Q150" s="13"/>
      <c r="R150" s="13"/>
      <c r="S150" s="13"/>
      <c r="T150" s="6"/>
      <c r="BA150" s="9"/>
    </row>
    <row r="151" spans="2:53" x14ac:dyDescent="0.2">
      <c r="B151" s="13"/>
      <c r="C151" s="13"/>
      <c r="D151" s="32"/>
      <c r="E151" s="32"/>
      <c r="F151" s="33"/>
      <c r="H151" s="15"/>
      <c r="I151" s="15"/>
      <c r="J151" s="120"/>
      <c r="K151" s="121"/>
      <c r="L151" s="15"/>
      <c r="M151" s="34"/>
      <c r="N151" s="14"/>
      <c r="O151" s="13"/>
      <c r="P151" s="13"/>
      <c r="Q151" s="67"/>
      <c r="R151" s="13"/>
      <c r="S151" s="13"/>
      <c r="T151" s="6"/>
      <c r="BA151" s="9"/>
    </row>
    <row r="152" spans="2:53" x14ac:dyDescent="0.2">
      <c r="B152" s="13"/>
      <c r="C152" s="13"/>
      <c r="D152" s="32"/>
      <c r="E152" s="32"/>
      <c r="F152" s="33"/>
      <c r="H152" s="15"/>
      <c r="I152" s="15"/>
      <c r="J152" s="120"/>
      <c r="K152" s="121"/>
      <c r="L152" s="15"/>
      <c r="M152" s="34"/>
      <c r="N152" s="14"/>
      <c r="O152" s="13"/>
      <c r="P152" s="13"/>
      <c r="Q152" s="13"/>
      <c r="R152" s="13"/>
      <c r="S152" s="13"/>
      <c r="T152" s="6"/>
      <c r="BA152" s="9"/>
    </row>
    <row r="153" spans="2:53" x14ac:dyDescent="0.2">
      <c r="B153" s="13"/>
      <c r="C153" s="13"/>
      <c r="D153" s="32"/>
      <c r="E153" s="32"/>
      <c r="F153" s="33"/>
      <c r="H153" s="15"/>
      <c r="I153" s="15"/>
      <c r="J153" s="120"/>
      <c r="K153" s="121"/>
      <c r="L153" s="15"/>
      <c r="M153" s="34"/>
      <c r="N153" s="14"/>
      <c r="O153" s="13"/>
      <c r="P153" s="13"/>
      <c r="Q153" s="13"/>
      <c r="R153" s="13"/>
      <c r="S153" s="13"/>
      <c r="T153" s="6"/>
      <c r="BA153" s="9"/>
    </row>
    <row r="154" spans="2:53" x14ac:dyDescent="0.2">
      <c r="B154" s="13"/>
      <c r="C154" s="13"/>
      <c r="D154" s="13"/>
      <c r="E154" s="32"/>
      <c r="F154" s="33"/>
      <c r="H154" s="15"/>
      <c r="I154" s="15"/>
      <c r="J154" s="120"/>
      <c r="K154" s="121"/>
      <c r="L154" s="15"/>
      <c r="M154" s="34"/>
      <c r="N154" s="14"/>
      <c r="O154" s="13"/>
      <c r="P154" s="13"/>
      <c r="Q154" s="13"/>
      <c r="R154" s="13"/>
      <c r="S154" s="13"/>
      <c r="T154" s="6"/>
      <c r="BA154" s="9"/>
    </row>
    <row r="155" spans="2:53" x14ac:dyDescent="0.2">
      <c r="B155" s="13"/>
      <c r="C155" s="13"/>
      <c r="D155" s="32"/>
      <c r="E155" s="32"/>
      <c r="F155" s="33"/>
      <c r="H155" s="15"/>
      <c r="I155" s="15"/>
      <c r="J155" s="120"/>
      <c r="K155" s="121"/>
      <c r="L155" s="15"/>
      <c r="M155" s="34"/>
      <c r="N155" s="14"/>
      <c r="O155" s="13"/>
      <c r="P155" s="13"/>
      <c r="Q155" s="67"/>
      <c r="R155" s="13"/>
      <c r="S155" s="13"/>
      <c r="T155" s="6"/>
      <c r="BA155" s="9"/>
    </row>
    <row r="156" spans="2:53" x14ac:dyDescent="0.2">
      <c r="B156" s="13"/>
      <c r="C156" s="13"/>
      <c r="D156" s="32"/>
      <c r="E156" s="32"/>
      <c r="F156" s="33"/>
      <c r="H156" s="15"/>
      <c r="I156" s="15"/>
      <c r="J156" s="120"/>
      <c r="K156" s="121"/>
      <c r="L156" s="15"/>
      <c r="M156" s="34"/>
      <c r="N156" s="14"/>
      <c r="O156" s="13"/>
      <c r="P156" s="13"/>
      <c r="Q156" s="67"/>
      <c r="R156" s="13"/>
      <c r="S156" s="13"/>
      <c r="T156" s="6"/>
      <c r="BA156" s="9"/>
    </row>
    <row r="157" spans="2:53" x14ac:dyDescent="0.2">
      <c r="B157" s="13"/>
      <c r="C157" s="13"/>
      <c r="D157" s="13"/>
      <c r="E157" s="32"/>
      <c r="F157" s="33"/>
      <c r="H157" s="15"/>
      <c r="I157" s="15"/>
      <c r="J157" s="120"/>
      <c r="K157" s="121"/>
      <c r="L157" s="15"/>
      <c r="M157" s="34"/>
      <c r="N157" s="14"/>
      <c r="O157" s="13"/>
      <c r="P157" s="13"/>
      <c r="Q157" s="67"/>
      <c r="R157" s="13"/>
      <c r="S157" s="13"/>
      <c r="T157" s="6"/>
      <c r="BA157" s="9"/>
    </row>
    <row r="158" spans="2:53" x14ac:dyDescent="0.2">
      <c r="B158" s="13"/>
      <c r="C158" s="13"/>
      <c r="D158" s="32"/>
      <c r="E158" s="32"/>
      <c r="F158" s="33"/>
      <c r="H158" s="15"/>
      <c r="I158" s="15"/>
      <c r="J158" s="120"/>
      <c r="K158" s="121"/>
      <c r="L158" s="15"/>
      <c r="M158" s="34"/>
      <c r="N158" s="14"/>
      <c r="O158" s="13"/>
      <c r="P158" s="13"/>
      <c r="Q158" s="67"/>
      <c r="R158" s="13"/>
      <c r="S158" s="13"/>
      <c r="T158" s="6"/>
      <c r="BA158" s="9"/>
    </row>
    <row r="159" spans="2:53" x14ac:dyDescent="0.2">
      <c r="B159" s="13"/>
      <c r="C159" s="13"/>
      <c r="D159" s="32"/>
      <c r="E159" s="32"/>
      <c r="F159" s="33"/>
      <c r="H159" s="15"/>
      <c r="I159" s="15"/>
      <c r="J159" s="120"/>
      <c r="K159" s="121"/>
      <c r="L159" s="15"/>
      <c r="M159" s="34"/>
      <c r="N159" s="14"/>
      <c r="O159" s="13"/>
      <c r="P159" s="13"/>
      <c r="Q159" s="67"/>
      <c r="R159" s="13"/>
      <c r="S159" s="13"/>
      <c r="T159" s="6"/>
      <c r="BA159" s="9"/>
    </row>
    <row r="160" spans="2:53" x14ac:dyDescent="0.2">
      <c r="B160" s="13"/>
      <c r="C160" s="13"/>
      <c r="D160" s="13"/>
      <c r="E160" s="32"/>
      <c r="F160" s="33"/>
      <c r="H160" s="15"/>
      <c r="I160" s="15"/>
      <c r="J160" s="120"/>
      <c r="K160" s="121"/>
      <c r="L160" s="15"/>
      <c r="M160" s="34"/>
      <c r="N160" s="14"/>
      <c r="O160" s="13"/>
      <c r="P160" s="13"/>
      <c r="Q160" s="67"/>
      <c r="R160" s="13"/>
      <c r="S160" s="13"/>
      <c r="T160" s="6"/>
      <c r="BA160" s="9"/>
    </row>
    <row r="161" spans="2:53" x14ac:dyDescent="0.2">
      <c r="B161" s="13"/>
      <c r="C161" s="13"/>
      <c r="D161" s="13"/>
      <c r="E161" s="32"/>
      <c r="F161" s="33"/>
      <c r="H161" s="15"/>
      <c r="I161" s="15"/>
      <c r="J161" s="120"/>
      <c r="K161" s="121"/>
      <c r="L161" s="15"/>
      <c r="M161" s="34"/>
      <c r="N161" s="14"/>
      <c r="O161" s="13"/>
      <c r="P161" s="13"/>
      <c r="Q161" s="67"/>
      <c r="R161" s="13"/>
      <c r="S161" s="13"/>
      <c r="T161" s="6"/>
      <c r="BA161" s="9"/>
    </row>
    <row r="162" spans="2:53" x14ac:dyDescent="0.2">
      <c r="B162" s="13"/>
      <c r="C162" s="13"/>
      <c r="D162" s="32"/>
      <c r="E162" s="32"/>
      <c r="F162" s="33"/>
      <c r="H162" s="15"/>
      <c r="I162" s="15"/>
      <c r="J162" s="120"/>
      <c r="K162" s="121"/>
      <c r="L162" s="15"/>
      <c r="M162" s="34"/>
      <c r="N162" s="14"/>
      <c r="O162" s="13"/>
      <c r="P162" s="13"/>
      <c r="Q162" s="67"/>
      <c r="R162" s="13"/>
      <c r="S162" s="13"/>
      <c r="T162" s="6"/>
      <c r="BA162" s="9"/>
    </row>
    <row r="163" spans="2:53" x14ac:dyDescent="0.2">
      <c r="B163" s="13"/>
      <c r="C163" s="13"/>
      <c r="D163" s="32"/>
      <c r="E163" s="32"/>
      <c r="F163" s="33"/>
      <c r="H163" s="15"/>
      <c r="I163" s="15"/>
      <c r="J163" s="120"/>
      <c r="K163" s="121"/>
      <c r="L163" s="15"/>
      <c r="M163" s="34"/>
      <c r="N163" s="14"/>
      <c r="O163" s="13"/>
      <c r="P163" s="13"/>
      <c r="Q163" s="67"/>
      <c r="R163" s="13"/>
      <c r="S163" s="13"/>
      <c r="T163" s="6"/>
      <c r="BA163" s="9"/>
    </row>
    <row r="164" spans="2:53" x14ac:dyDescent="0.2">
      <c r="B164" s="13"/>
      <c r="C164" s="13"/>
      <c r="D164" s="13"/>
      <c r="E164" s="32"/>
      <c r="F164" s="33"/>
      <c r="H164" s="15"/>
      <c r="I164" s="15"/>
      <c r="J164" s="120"/>
      <c r="K164" s="121"/>
      <c r="L164" s="15"/>
      <c r="M164" s="34"/>
      <c r="N164" s="14"/>
      <c r="O164" s="13"/>
      <c r="P164" s="13"/>
      <c r="Q164" s="67"/>
      <c r="R164" s="13"/>
      <c r="S164" s="13"/>
      <c r="T164" s="6"/>
      <c r="BA164" s="9"/>
    </row>
    <row r="165" spans="2:53" x14ac:dyDescent="0.2">
      <c r="B165" s="13"/>
      <c r="C165" s="13"/>
      <c r="D165" s="32"/>
      <c r="E165" s="32"/>
      <c r="F165" s="33"/>
      <c r="H165" s="15"/>
      <c r="I165" s="15"/>
      <c r="J165" s="120"/>
      <c r="K165" s="121"/>
      <c r="L165" s="15"/>
      <c r="M165" s="34"/>
      <c r="N165" s="14"/>
      <c r="O165" s="13"/>
      <c r="P165" s="13"/>
      <c r="Q165" s="67"/>
      <c r="R165" s="13"/>
      <c r="S165" s="13"/>
      <c r="T165" s="6"/>
      <c r="BA165" s="9"/>
    </row>
    <row r="166" spans="2:53" x14ac:dyDescent="0.2">
      <c r="B166" s="13"/>
      <c r="C166" s="13"/>
      <c r="D166" s="32"/>
      <c r="E166" s="32"/>
      <c r="F166" s="33"/>
      <c r="H166" s="15"/>
      <c r="I166" s="15"/>
      <c r="J166" s="120"/>
      <c r="K166" s="121"/>
      <c r="L166" s="15"/>
      <c r="M166" s="34"/>
      <c r="N166" s="14"/>
      <c r="O166" s="13"/>
      <c r="P166" s="13"/>
      <c r="Q166" s="67"/>
      <c r="R166" s="13"/>
      <c r="S166" s="13"/>
      <c r="T166" s="6"/>
      <c r="BA166" s="9"/>
    </row>
    <row r="167" spans="2:53" x14ac:dyDescent="0.2">
      <c r="B167" s="13"/>
      <c r="C167" s="13"/>
      <c r="D167" s="13"/>
      <c r="E167" s="32"/>
      <c r="F167" s="33"/>
      <c r="H167" s="15"/>
      <c r="I167" s="15"/>
      <c r="J167" s="120"/>
      <c r="K167" s="121"/>
      <c r="L167" s="15"/>
      <c r="M167" s="34"/>
      <c r="N167" s="14"/>
      <c r="O167" s="13"/>
      <c r="P167" s="13"/>
      <c r="Q167" s="13"/>
      <c r="R167" s="13"/>
      <c r="S167" s="13"/>
      <c r="T167" s="6"/>
      <c r="BA167" s="9"/>
    </row>
    <row r="168" spans="2:53" x14ac:dyDescent="0.2">
      <c r="B168" s="13"/>
      <c r="C168" s="13"/>
      <c r="D168" s="32"/>
      <c r="E168" s="32"/>
      <c r="F168" s="33"/>
      <c r="H168" s="15"/>
      <c r="I168" s="15"/>
      <c r="J168" s="120"/>
      <c r="K168" s="121"/>
      <c r="L168" s="15"/>
      <c r="M168" s="34"/>
      <c r="N168" s="14"/>
      <c r="O168" s="13"/>
      <c r="P168" s="13"/>
      <c r="Q168" s="13"/>
      <c r="R168" s="13"/>
      <c r="S168" s="13"/>
      <c r="T168" s="6"/>
      <c r="BA168" s="9"/>
    </row>
    <row r="169" spans="2:53" x14ac:dyDescent="0.2">
      <c r="B169" s="13"/>
      <c r="C169" s="13"/>
      <c r="D169" s="32"/>
      <c r="E169" s="32"/>
      <c r="F169" s="33"/>
      <c r="H169" s="15"/>
      <c r="I169" s="15"/>
      <c r="J169" s="120"/>
      <c r="K169" s="121"/>
      <c r="L169" s="15"/>
      <c r="M169" s="34"/>
      <c r="N169" s="14"/>
      <c r="O169" s="13"/>
      <c r="P169" s="13"/>
      <c r="Q169" s="13"/>
      <c r="R169" s="13"/>
      <c r="S169" s="13"/>
      <c r="T169" s="6"/>
      <c r="BA169" s="9"/>
    </row>
    <row r="170" spans="2:53" x14ac:dyDescent="0.2">
      <c r="B170" s="13"/>
      <c r="C170" s="13"/>
      <c r="D170" s="13"/>
      <c r="E170" s="32"/>
      <c r="F170" s="33"/>
      <c r="H170" s="15"/>
      <c r="I170" s="15"/>
      <c r="J170" s="120"/>
      <c r="K170" s="121"/>
      <c r="L170" s="15"/>
      <c r="M170" s="34"/>
      <c r="N170" s="14"/>
      <c r="O170" s="13"/>
      <c r="P170" s="13"/>
      <c r="Q170" s="13"/>
      <c r="R170" s="13"/>
      <c r="S170" s="13"/>
      <c r="T170" s="6"/>
      <c r="BA170" s="9"/>
    </row>
    <row r="171" spans="2:53" ht="15" x14ac:dyDescent="0.25">
      <c r="B171" s="13"/>
      <c r="C171" s="13"/>
      <c r="D171" s="32"/>
      <c r="E171" s="32"/>
      <c r="F171" s="33"/>
      <c r="H171" s="15"/>
      <c r="I171" s="15"/>
      <c r="J171" s="120"/>
      <c r="K171" s="121"/>
      <c r="L171" s="15"/>
      <c r="M171" s="34"/>
      <c r="N171" s="14"/>
      <c r="O171" s="13"/>
      <c r="P171" s="13"/>
      <c r="Q171" s="13"/>
      <c r="R171" s="139"/>
      <c r="S171" s="13"/>
      <c r="T171" s="6"/>
      <c r="BA171" s="9"/>
    </row>
    <row r="172" spans="2:53" x14ac:dyDescent="0.2">
      <c r="B172" s="13"/>
      <c r="C172" s="13"/>
      <c r="D172" s="32"/>
      <c r="E172" s="32"/>
      <c r="F172" s="33"/>
      <c r="H172" s="15"/>
      <c r="I172" s="15"/>
      <c r="J172" s="120"/>
      <c r="K172" s="121"/>
      <c r="L172" s="15"/>
      <c r="M172" s="34"/>
      <c r="N172" s="14"/>
      <c r="O172" s="13"/>
      <c r="P172" s="13"/>
      <c r="Q172" s="67"/>
      <c r="R172" s="13"/>
      <c r="S172" s="13"/>
      <c r="T172" s="6"/>
      <c r="BA172" s="9"/>
    </row>
    <row r="173" spans="2:53" ht="15" x14ac:dyDescent="0.25">
      <c r="B173" s="13"/>
      <c r="C173" s="13"/>
      <c r="D173" s="13"/>
      <c r="E173" s="32"/>
      <c r="F173" s="33"/>
      <c r="H173" s="15"/>
      <c r="I173" s="15"/>
      <c r="J173" s="120"/>
      <c r="K173" s="121"/>
      <c r="L173" s="15"/>
      <c r="M173" s="34"/>
      <c r="N173" s="14"/>
      <c r="O173" s="13"/>
      <c r="P173" s="13"/>
      <c r="Q173" s="13"/>
      <c r="R173" s="139"/>
      <c r="S173" s="13"/>
      <c r="T173" s="6"/>
      <c r="BA173" s="9"/>
    </row>
    <row r="174" spans="2:53" x14ac:dyDescent="0.2">
      <c r="B174" s="13"/>
      <c r="C174" s="13"/>
      <c r="D174" s="32"/>
      <c r="E174" s="32"/>
      <c r="F174" s="33"/>
      <c r="H174" s="15"/>
      <c r="I174" s="15"/>
      <c r="J174" s="120"/>
      <c r="K174" s="121"/>
      <c r="L174" s="15"/>
      <c r="M174" s="34"/>
      <c r="N174" s="14"/>
      <c r="O174" s="13"/>
      <c r="P174" s="13"/>
      <c r="Q174" s="13"/>
      <c r="R174" s="13"/>
      <c r="S174" s="13"/>
      <c r="T174" s="6"/>
      <c r="BA174" s="9"/>
    </row>
    <row r="175" spans="2:53" ht="15" x14ac:dyDescent="0.25">
      <c r="B175" s="13"/>
      <c r="C175" s="13"/>
      <c r="D175" s="32"/>
      <c r="E175" s="32"/>
      <c r="F175" s="33"/>
      <c r="H175" s="15"/>
      <c r="I175" s="15"/>
      <c r="J175" s="120"/>
      <c r="K175" s="121"/>
      <c r="L175" s="15"/>
      <c r="M175" s="34"/>
      <c r="N175" s="14"/>
      <c r="O175" s="13"/>
      <c r="P175" s="13"/>
      <c r="Q175" s="13"/>
      <c r="R175" s="139"/>
      <c r="S175" s="13"/>
      <c r="T175" s="6"/>
      <c r="BA175" s="9"/>
    </row>
    <row r="176" spans="2:53" x14ac:dyDescent="0.2">
      <c r="B176" s="13"/>
      <c r="C176" s="13"/>
      <c r="D176" s="13"/>
      <c r="E176" s="32"/>
      <c r="F176" s="33"/>
      <c r="H176" s="15"/>
      <c r="I176" s="15"/>
      <c r="J176" s="120"/>
      <c r="K176" s="121"/>
      <c r="L176" s="15"/>
      <c r="M176" s="34"/>
      <c r="N176" s="14"/>
      <c r="O176" s="13"/>
      <c r="P176" s="13"/>
      <c r="Q176" s="13"/>
      <c r="R176" s="13"/>
      <c r="S176" s="13"/>
      <c r="T176" s="6"/>
      <c r="BA176" s="9"/>
    </row>
    <row r="177" spans="2:53" x14ac:dyDescent="0.2">
      <c r="B177" s="13"/>
      <c r="C177" s="13"/>
      <c r="D177" s="32"/>
      <c r="E177" s="32"/>
      <c r="F177" s="33"/>
      <c r="H177" s="15"/>
      <c r="I177" s="15"/>
      <c r="J177" s="120"/>
      <c r="K177" s="121"/>
      <c r="L177" s="15"/>
      <c r="M177" s="34"/>
      <c r="N177" s="14"/>
      <c r="O177" s="13"/>
      <c r="P177" s="13"/>
      <c r="Q177" s="13"/>
      <c r="R177" s="13"/>
      <c r="S177" s="13"/>
      <c r="T177" s="6"/>
      <c r="BA177" s="9"/>
    </row>
    <row r="178" spans="2:53" x14ac:dyDescent="0.2">
      <c r="B178" s="13"/>
      <c r="C178" s="13"/>
      <c r="D178" s="32"/>
      <c r="E178" s="32"/>
      <c r="F178" s="33"/>
      <c r="H178" s="15"/>
      <c r="I178" s="15"/>
      <c r="J178" s="120"/>
      <c r="K178" s="121"/>
      <c r="L178" s="15"/>
      <c r="M178" s="34"/>
      <c r="N178" s="14"/>
      <c r="O178" s="13"/>
      <c r="P178" s="13"/>
      <c r="Q178" s="13"/>
      <c r="R178" s="13"/>
      <c r="S178" s="13"/>
      <c r="T178" s="6"/>
      <c r="BA178" s="9"/>
    </row>
    <row r="179" spans="2:53" x14ac:dyDescent="0.2">
      <c r="B179" s="13"/>
      <c r="C179" s="13"/>
      <c r="D179" s="13"/>
      <c r="E179" s="32"/>
      <c r="F179" s="33"/>
      <c r="H179" s="15"/>
      <c r="I179" s="15"/>
      <c r="J179" s="120"/>
      <c r="K179" s="121"/>
      <c r="L179" s="15"/>
      <c r="M179" s="34"/>
      <c r="N179" s="14"/>
      <c r="O179" s="13"/>
      <c r="P179" s="13"/>
      <c r="Q179" s="13"/>
      <c r="R179" s="13"/>
      <c r="S179" s="13"/>
      <c r="T179" s="6"/>
      <c r="BA179" s="9"/>
    </row>
    <row r="180" spans="2:53" x14ac:dyDescent="0.2">
      <c r="B180" s="13"/>
      <c r="C180" s="13"/>
      <c r="D180" s="13"/>
      <c r="E180" s="32"/>
      <c r="F180" s="33"/>
      <c r="H180" s="15"/>
      <c r="I180" s="15"/>
      <c r="J180" s="120"/>
      <c r="K180" s="121"/>
      <c r="L180" s="15"/>
      <c r="M180" s="34"/>
      <c r="N180" s="14"/>
      <c r="O180" s="13"/>
      <c r="P180" s="13"/>
      <c r="Q180" s="13"/>
      <c r="R180" s="13"/>
      <c r="S180" s="13"/>
      <c r="T180" s="6"/>
      <c r="BA180" s="9"/>
    </row>
    <row r="181" spans="2:53" x14ac:dyDescent="0.2">
      <c r="B181" s="13"/>
      <c r="C181" s="13"/>
      <c r="D181" s="13"/>
      <c r="E181" s="32"/>
      <c r="F181" s="33"/>
      <c r="H181" s="15"/>
      <c r="I181" s="15"/>
      <c r="J181" s="120"/>
      <c r="K181" s="121"/>
      <c r="L181" s="15"/>
      <c r="M181" s="34"/>
      <c r="N181" s="14"/>
      <c r="O181" s="13"/>
      <c r="P181" s="13"/>
      <c r="Q181" s="13"/>
      <c r="R181" s="13"/>
      <c r="S181" s="13"/>
      <c r="T181" s="6"/>
      <c r="BA181" s="9"/>
    </row>
    <row r="182" spans="2:53" x14ac:dyDescent="0.2">
      <c r="B182" s="13"/>
      <c r="C182" s="13"/>
      <c r="D182" s="13"/>
      <c r="E182" s="32"/>
      <c r="F182" s="33"/>
      <c r="H182" s="15"/>
      <c r="I182" s="15"/>
      <c r="J182" s="120"/>
      <c r="K182" s="121"/>
      <c r="L182" s="15"/>
      <c r="M182" s="34"/>
      <c r="N182" s="14"/>
      <c r="O182" s="13"/>
      <c r="P182" s="13"/>
      <c r="Q182" s="13"/>
      <c r="R182" s="13"/>
      <c r="S182" s="13"/>
      <c r="T182" s="6"/>
      <c r="BA182" s="9"/>
    </row>
    <row r="183" spans="2:53" x14ac:dyDescent="0.2">
      <c r="B183" s="13"/>
      <c r="C183" s="13"/>
      <c r="D183" s="13"/>
      <c r="E183" s="32"/>
      <c r="F183" s="33"/>
      <c r="H183" s="15"/>
      <c r="I183" s="15"/>
      <c r="J183" s="120"/>
      <c r="K183" s="121"/>
      <c r="L183" s="15"/>
      <c r="M183" s="34"/>
      <c r="N183" s="14"/>
      <c r="O183" s="13"/>
      <c r="P183" s="13"/>
      <c r="Q183" s="13"/>
      <c r="R183" s="13"/>
      <c r="S183" s="13"/>
      <c r="T183" s="6"/>
      <c r="BA183" s="9"/>
    </row>
    <row r="184" spans="2:53" x14ac:dyDescent="0.2">
      <c r="B184" s="13"/>
      <c r="C184" s="13"/>
      <c r="D184" s="13"/>
      <c r="E184" s="32"/>
      <c r="F184" s="33"/>
      <c r="H184" s="15"/>
      <c r="I184" s="15"/>
      <c r="J184" s="120"/>
      <c r="K184" s="121"/>
      <c r="L184" s="15"/>
      <c r="M184" s="34"/>
      <c r="N184" s="14"/>
      <c r="O184" s="13"/>
      <c r="P184" s="13"/>
      <c r="Q184" s="13"/>
      <c r="R184" s="13"/>
      <c r="S184" s="13"/>
      <c r="T184" s="6"/>
      <c r="BA184" s="9"/>
    </row>
    <row r="185" spans="2:53" x14ac:dyDescent="0.2">
      <c r="B185" s="13"/>
      <c r="C185" s="13"/>
      <c r="D185" s="13"/>
      <c r="E185" s="32"/>
      <c r="F185" s="33"/>
      <c r="H185" s="15"/>
      <c r="I185" s="15"/>
      <c r="J185" s="120"/>
      <c r="K185" s="121"/>
      <c r="L185" s="15"/>
      <c r="M185" s="34"/>
      <c r="N185" s="14"/>
      <c r="O185" s="13"/>
      <c r="P185" s="13"/>
      <c r="Q185" s="13"/>
      <c r="R185" s="13"/>
      <c r="S185" s="13"/>
      <c r="T185" s="6"/>
      <c r="BA185" s="9"/>
    </row>
    <row r="186" spans="2:53" x14ac:dyDescent="0.2">
      <c r="B186" s="13"/>
      <c r="C186" s="13"/>
      <c r="D186" s="13"/>
      <c r="E186" s="32"/>
      <c r="F186" s="33"/>
      <c r="H186" s="15"/>
      <c r="I186" s="15"/>
      <c r="J186" s="120"/>
      <c r="K186" s="121"/>
      <c r="L186" s="15"/>
      <c r="M186" s="34"/>
      <c r="N186" s="14"/>
      <c r="O186" s="13"/>
      <c r="P186" s="13"/>
      <c r="Q186" s="13"/>
      <c r="R186" s="13"/>
      <c r="S186" s="13"/>
      <c r="T186" s="6"/>
      <c r="BA186" s="9"/>
    </row>
    <row r="187" spans="2:53" x14ac:dyDescent="0.2">
      <c r="B187" s="13"/>
      <c r="C187" s="13"/>
      <c r="D187" s="13"/>
      <c r="E187" s="32"/>
      <c r="F187" s="33"/>
      <c r="H187" s="15"/>
      <c r="I187" s="15"/>
      <c r="J187" s="120"/>
      <c r="K187" s="121"/>
      <c r="L187" s="15"/>
      <c r="M187" s="34"/>
      <c r="N187" s="14"/>
      <c r="O187" s="13"/>
      <c r="P187" s="13"/>
      <c r="Q187" s="13"/>
      <c r="R187" s="13"/>
      <c r="S187" s="13"/>
      <c r="T187" s="6"/>
      <c r="BA187" s="9"/>
    </row>
    <row r="188" spans="2:53" x14ac:dyDescent="0.2">
      <c r="B188" s="13"/>
      <c r="C188" s="13"/>
      <c r="D188" s="13"/>
      <c r="E188" s="32"/>
      <c r="F188" s="33"/>
      <c r="H188" s="15"/>
      <c r="I188" s="15"/>
      <c r="J188" s="120"/>
      <c r="K188" s="121"/>
      <c r="L188" s="15"/>
      <c r="M188" s="34"/>
      <c r="N188" s="14"/>
      <c r="O188" s="13"/>
      <c r="P188" s="13"/>
      <c r="Q188" s="13"/>
      <c r="R188" s="13"/>
      <c r="S188" s="13"/>
      <c r="T188" s="6"/>
      <c r="BA188" s="9"/>
    </row>
    <row r="189" spans="2:53" x14ac:dyDescent="0.2">
      <c r="B189" s="13"/>
      <c r="C189" s="13"/>
      <c r="D189" s="13"/>
      <c r="E189" s="32"/>
      <c r="F189" s="33"/>
      <c r="H189" s="15"/>
      <c r="I189" s="15"/>
      <c r="J189" s="120"/>
      <c r="K189" s="121"/>
      <c r="L189" s="15"/>
      <c r="M189" s="34"/>
      <c r="N189" s="14"/>
      <c r="O189" s="13"/>
      <c r="P189" s="13"/>
      <c r="Q189" s="13"/>
      <c r="R189" s="13"/>
      <c r="S189" s="13"/>
      <c r="T189" s="6"/>
      <c r="BA189" s="9"/>
    </row>
    <row r="190" spans="2:53" x14ac:dyDescent="0.2">
      <c r="B190" s="13"/>
      <c r="C190" s="13"/>
      <c r="D190" s="13"/>
      <c r="E190" s="32"/>
      <c r="F190" s="33"/>
      <c r="H190" s="15"/>
      <c r="I190" s="15"/>
      <c r="J190" s="120"/>
      <c r="K190" s="121"/>
      <c r="L190" s="15"/>
      <c r="M190" s="34"/>
      <c r="N190" s="14"/>
      <c r="O190" s="13"/>
      <c r="P190" s="13"/>
      <c r="Q190" s="13"/>
      <c r="R190" s="13"/>
      <c r="S190" s="13"/>
      <c r="T190" s="6"/>
      <c r="BA190" s="9"/>
    </row>
    <row r="191" spans="2:53" x14ac:dyDescent="0.2">
      <c r="B191" s="13"/>
      <c r="C191" s="13"/>
      <c r="D191" s="13"/>
      <c r="E191" s="32"/>
      <c r="F191" s="33"/>
      <c r="H191" s="15"/>
      <c r="I191" s="15"/>
      <c r="J191" s="120"/>
      <c r="K191" s="121"/>
      <c r="L191" s="15"/>
      <c r="M191" s="34"/>
      <c r="N191" s="14"/>
      <c r="O191" s="13"/>
      <c r="P191" s="13"/>
      <c r="Q191" s="13"/>
      <c r="R191" s="13"/>
      <c r="S191" s="13"/>
      <c r="T191" s="6"/>
      <c r="BA191" s="9"/>
    </row>
    <row r="192" spans="2:53" x14ac:dyDescent="0.2">
      <c r="B192" s="13"/>
      <c r="C192" s="13"/>
      <c r="D192" s="13"/>
      <c r="E192" s="32"/>
      <c r="F192" s="33"/>
      <c r="H192" s="15"/>
      <c r="I192" s="15"/>
      <c r="J192" s="120"/>
      <c r="K192" s="121"/>
      <c r="L192" s="15"/>
      <c r="M192" s="34"/>
      <c r="N192" s="14"/>
      <c r="O192" s="13"/>
      <c r="P192" s="13"/>
      <c r="Q192" s="13"/>
      <c r="R192" s="13"/>
      <c r="S192" s="13"/>
      <c r="T192" s="6"/>
      <c r="BA192" s="9"/>
    </row>
    <row r="193" spans="2:53" x14ac:dyDescent="0.2">
      <c r="B193" s="13"/>
      <c r="C193" s="13"/>
      <c r="D193" s="13"/>
      <c r="E193" s="32"/>
      <c r="F193" s="33"/>
      <c r="H193" s="15"/>
      <c r="I193" s="15"/>
      <c r="J193" s="120"/>
      <c r="K193" s="121"/>
      <c r="L193" s="15"/>
      <c r="M193" s="34"/>
      <c r="N193" s="14"/>
      <c r="O193" s="13"/>
      <c r="P193" s="13"/>
      <c r="Q193" s="67"/>
      <c r="R193" s="13"/>
      <c r="S193" s="13"/>
      <c r="T193" s="6"/>
      <c r="BA193" s="9"/>
    </row>
    <row r="194" spans="2:53" x14ac:dyDescent="0.2">
      <c r="B194" s="13"/>
      <c r="C194" s="13"/>
      <c r="D194" s="13"/>
      <c r="E194" s="32"/>
      <c r="F194" s="33"/>
      <c r="H194" s="15"/>
      <c r="I194" s="15"/>
      <c r="J194" s="120"/>
      <c r="K194" s="121"/>
      <c r="L194" s="15"/>
      <c r="M194" s="34"/>
      <c r="N194" s="14"/>
      <c r="O194" s="13"/>
      <c r="P194" s="13"/>
      <c r="Q194" s="13"/>
      <c r="R194" s="13"/>
      <c r="S194" s="13"/>
      <c r="T194" s="6"/>
      <c r="BA194" s="9"/>
    </row>
    <row r="195" spans="2:53" x14ac:dyDescent="0.2">
      <c r="B195" s="13"/>
      <c r="C195" s="13"/>
      <c r="D195" s="13"/>
      <c r="E195" s="32"/>
      <c r="F195" s="33"/>
      <c r="H195" s="15"/>
      <c r="I195" s="15"/>
      <c r="J195" s="120"/>
      <c r="K195" s="121"/>
      <c r="L195" s="15"/>
      <c r="M195" s="34"/>
      <c r="N195" s="14"/>
      <c r="O195" s="13"/>
      <c r="P195" s="13"/>
      <c r="Q195" s="13"/>
      <c r="R195" s="13"/>
      <c r="S195" s="13"/>
      <c r="T195" s="6"/>
      <c r="BA195" s="9"/>
    </row>
    <row r="196" spans="2:53" x14ac:dyDescent="0.2">
      <c r="B196" s="13"/>
      <c r="C196" s="13"/>
      <c r="D196" s="13"/>
      <c r="E196" s="32"/>
      <c r="F196" s="33"/>
      <c r="H196" s="15"/>
      <c r="I196" s="15"/>
      <c r="J196" s="120"/>
      <c r="K196" s="121"/>
      <c r="L196" s="15"/>
      <c r="M196" s="34"/>
      <c r="N196" s="14"/>
      <c r="O196" s="13"/>
      <c r="P196" s="13"/>
      <c r="Q196" s="13"/>
      <c r="R196" s="13"/>
      <c r="S196" s="13"/>
      <c r="T196" s="6"/>
      <c r="BA196" s="9"/>
    </row>
    <row r="197" spans="2:53" x14ac:dyDescent="0.2">
      <c r="B197" s="13"/>
      <c r="C197" s="13"/>
      <c r="D197" s="13"/>
      <c r="E197" s="32"/>
      <c r="F197" s="33"/>
      <c r="H197" s="15"/>
      <c r="I197" s="15"/>
      <c r="J197" s="120"/>
      <c r="K197" s="121"/>
      <c r="L197" s="15"/>
      <c r="M197" s="34"/>
      <c r="N197" s="14"/>
      <c r="O197" s="13"/>
      <c r="P197" s="13"/>
      <c r="Q197" s="13"/>
      <c r="R197" s="13"/>
      <c r="S197" s="13"/>
      <c r="T197" s="6"/>
      <c r="BA197" s="9"/>
    </row>
    <row r="198" spans="2:53" x14ac:dyDescent="0.2">
      <c r="B198" s="13"/>
      <c r="C198" s="13"/>
      <c r="D198" s="13"/>
      <c r="E198" s="32"/>
      <c r="F198" s="33"/>
      <c r="H198" s="15"/>
      <c r="I198" s="15"/>
      <c r="J198" s="120"/>
      <c r="K198" s="121"/>
      <c r="L198" s="15"/>
      <c r="M198" s="34"/>
      <c r="N198" s="14"/>
      <c r="O198" s="13"/>
      <c r="P198" s="13"/>
      <c r="Q198" s="13"/>
      <c r="R198" s="13"/>
      <c r="S198" s="13"/>
      <c r="T198" s="6"/>
      <c r="BA198" s="9"/>
    </row>
    <row r="199" spans="2:53" x14ac:dyDescent="0.2">
      <c r="B199" s="13"/>
      <c r="C199" s="13"/>
      <c r="D199" s="13"/>
      <c r="E199" s="32"/>
      <c r="F199" s="33"/>
      <c r="H199" s="15"/>
      <c r="I199" s="15"/>
      <c r="J199" s="120"/>
      <c r="K199" s="121"/>
      <c r="L199" s="15"/>
      <c r="M199" s="34"/>
      <c r="N199" s="14"/>
      <c r="O199" s="13"/>
      <c r="P199" s="13"/>
      <c r="Q199" s="13"/>
      <c r="R199" s="13"/>
      <c r="S199" s="13"/>
      <c r="T199" s="6"/>
      <c r="BA199" s="9"/>
    </row>
    <row r="200" spans="2:53" x14ac:dyDescent="0.2">
      <c r="B200" s="13"/>
      <c r="C200" s="13"/>
      <c r="D200" s="13"/>
      <c r="E200" s="32"/>
      <c r="F200" s="33"/>
      <c r="H200" s="15"/>
      <c r="I200" s="15"/>
      <c r="J200" s="120"/>
      <c r="K200" s="121"/>
      <c r="L200" s="15"/>
      <c r="M200" s="34"/>
      <c r="N200" s="14"/>
      <c r="O200" s="13"/>
      <c r="P200" s="13"/>
      <c r="Q200" s="13"/>
      <c r="R200" s="13"/>
      <c r="S200" s="13"/>
      <c r="T200" s="6"/>
      <c r="BA200" s="9"/>
    </row>
    <row r="201" spans="2:53" x14ac:dyDescent="0.2">
      <c r="B201" s="13"/>
      <c r="C201" s="13"/>
      <c r="D201" s="13"/>
      <c r="E201" s="32"/>
      <c r="F201" s="33"/>
      <c r="H201" s="15"/>
      <c r="I201" s="15"/>
      <c r="J201" s="120"/>
      <c r="K201" s="121"/>
      <c r="L201" s="15"/>
      <c r="M201" s="34"/>
      <c r="N201" s="14"/>
      <c r="O201" s="13"/>
      <c r="P201" s="13"/>
      <c r="Q201" s="13"/>
      <c r="R201" s="13"/>
      <c r="S201" s="13"/>
      <c r="T201" s="6"/>
      <c r="BA201" s="9"/>
    </row>
    <row r="202" spans="2:53" x14ac:dyDescent="0.2">
      <c r="B202" s="13"/>
      <c r="C202" s="13"/>
      <c r="D202" s="13"/>
      <c r="E202" s="32"/>
      <c r="F202" s="33"/>
      <c r="H202" s="15"/>
      <c r="I202" s="15"/>
      <c r="J202" s="120"/>
      <c r="K202" s="121"/>
      <c r="L202" s="15"/>
      <c r="M202" s="34"/>
      <c r="N202" s="14"/>
      <c r="O202" s="13"/>
      <c r="P202" s="13"/>
      <c r="Q202" s="13"/>
      <c r="R202" s="13"/>
      <c r="S202" s="13"/>
      <c r="T202" s="6"/>
      <c r="BA202" s="9"/>
    </row>
    <row r="203" spans="2:53" x14ac:dyDescent="0.2">
      <c r="B203" s="13"/>
      <c r="C203" s="13"/>
      <c r="D203" s="13"/>
      <c r="E203" s="32"/>
      <c r="F203" s="33"/>
      <c r="H203" s="15"/>
      <c r="I203" s="15"/>
      <c r="J203" s="120"/>
      <c r="K203" s="121"/>
      <c r="L203" s="15"/>
      <c r="M203" s="34"/>
      <c r="N203" s="14"/>
      <c r="O203" s="13"/>
      <c r="P203" s="13"/>
      <c r="Q203" s="13"/>
      <c r="R203" s="13"/>
      <c r="S203" s="13"/>
      <c r="T203" s="6"/>
      <c r="BA203" s="9"/>
    </row>
    <row r="204" spans="2:53" x14ac:dyDescent="0.2">
      <c r="B204" s="13"/>
      <c r="C204" s="13"/>
      <c r="D204" s="13"/>
      <c r="E204" s="32"/>
      <c r="F204" s="33"/>
      <c r="H204" s="15"/>
      <c r="I204" s="15"/>
      <c r="J204" s="120"/>
      <c r="K204" s="121"/>
      <c r="L204" s="15"/>
      <c r="M204" s="34"/>
      <c r="N204" s="14"/>
      <c r="O204" s="13"/>
      <c r="P204" s="13"/>
      <c r="Q204" s="13"/>
      <c r="R204" s="13"/>
      <c r="S204" s="13"/>
      <c r="T204" s="6"/>
      <c r="BA204" s="9"/>
    </row>
    <row r="205" spans="2:53" x14ac:dyDescent="0.2">
      <c r="B205" s="13"/>
      <c r="C205" s="13"/>
      <c r="D205" s="13"/>
      <c r="E205" s="32"/>
      <c r="F205" s="33"/>
      <c r="H205" s="15"/>
      <c r="I205" s="15"/>
      <c r="J205" s="120"/>
      <c r="K205" s="121"/>
      <c r="L205" s="15"/>
      <c r="M205" s="34"/>
      <c r="N205" s="14"/>
      <c r="O205" s="13"/>
      <c r="P205" s="13"/>
      <c r="Q205" s="13"/>
      <c r="R205" s="13"/>
      <c r="S205" s="13"/>
      <c r="T205" s="6"/>
      <c r="BA205" s="9"/>
    </row>
    <row r="206" spans="2:53" x14ac:dyDescent="0.2">
      <c r="B206" s="13"/>
      <c r="C206" s="13"/>
      <c r="D206" s="13"/>
      <c r="E206" s="32"/>
      <c r="F206" s="33"/>
      <c r="H206" s="15"/>
      <c r="I206" s="15"/>
      <c r="J206" s="120"/>
      <c r="K206" s="121"/>
      <c r="L206" s="15"/>
      <c r="M206" s="34"/>
      <c r="N206" s="14"/>
      <c r="O206" s="13"/>
      <c r="P206" s="13"/>
      <c r="Q206" s="13"/>
      <c r="R206" s="13"/>
      <c r="S206" s="13"/>
      <c r="T206" s="6"/>
      <c r="BA206" s="9"/>
    </row>
    <row r="207" spans="2:53" x14ac:dyDescent="0.2">
      <c r="B207" s="13"/>
      <c r="C207" s="13"/>
      <c r="D207" s="13"/>
      <c r="E207" s="32"/>
      <c r="F207" s="33"/>
      <c r="H207" s="15"/>
      <c r="I207" s="15"/>
      <c r="J207" s="120"/>
      <c r="K207" s="121"/>
      <c r="L207" s="15"/>
      <c r="M207" s="34"/>
      <c r="N207" s="14"/>
      <c r="O207" s="13"/>
      <c r="P207" s="13"/>
      <c r="Q207" s="13"/>
      <c r="R207" s="13"/>
      <c r="S207" s="13"/>
      <c r="T207" s="6"/>
      <c r="BA207" s="9"/>
    </row>
    <row r="208" spans="2:53" x14ac:dyDescent="0.2">
      <c r="B208" s="13"/>
      <c r="C208" s="13"/>
      <c r="D208" s="13"/>
      <c r="E208" s="32"/>
      <c r="F208" s="33"/>
      <c r="H208" s="15"/>
      <c r="I208" s="15"/>
      <c r="J208" s="120"/>
      <c r="K208" s="121"/>
      <c r="L208" s="15"/>
      <c r="M208" s="34"/>
      <c r="N208" s="14"/>
      <c r="O208" s="13"/>
      <c r="P208" s="13"/>
      <c r="Q208" s="13"/>
      <c r="R208" s="13"/>
      <c r="S208" s="13"/>
      <c r="T208" s="6"/>
      <c r="BA208" s="9"/>
    </row>
    <row r="209" spans="2:53" x14ac:dyDescent="0.2">
      <c r="B209" s="13"/>
      <c r="C209" s="13"/>
      <c r="D209" s="13"/>
      <c r="E209" s="32"/>
      <c r="F209" s="33"/>
      <c r="H209" s="15"/>
      <c r="I209" s="15"/>
      <c r="J209" s="120"/>
      <c r="K209" s="121"/>
      <c r="L209" s="15"/>
      <c r="M209" s="34"/>
      <c r="N209" s="14"/>
      <c r="O209" s="13"/>
      <c r="P209" s="13"/>
      <c r="Q209" s="13"/>
      <c r="R209" s="13"/>
      <c r="S209" s="13"/>
      <c r="T209" s="6"/>
      <c r="BA209" s="9"/>
    </row>
    <row r="210" spans="2:53" x14ac:dyDescent="0.2">
      <c r="B210" s="13"/>
      <c r="C210" s="13"/>
      <c r="D210" s="13"/>
      <c r="E210" s="32"/>
      <c r="F210" s="33"/>
      <c r="H210" s="15"/>
      <c r="I210" s="15"/>
      <c r="J210" s="120"/>
      <c r="K210" s="121"/>
      <c r="L210" s="15"/>
      <c r="M210" s="34"/>
      <c r="N210" s="14"/>
      <c r="O210" s="13"/>
      <c r="P210" s="13"/>
      <c r="Q210" s="13"/>
      <c r="R210" s="13"/>
      <c r="S210" s="13"/>
      <c r="T210" s="6"/>
      <c r="BA210" s="9"/>
    </row>
    <row r="211" spans="2:53" x14ac:dyDescent="0.2">
      <c r="B211" s="13"/>
      <c r="C211" s="13"/>
      <c r="D211" s="13"/>
      <c r="E211" s="32"/>
      <c r="F211" s="33"/>
      <c r="H211" s="15"/>
      <c r="I211" s="15"/>
      <c r="J211" s="120"/>
      <c r="K211" s="121"/>
      <c r="L211" s="15"/>
      <c r="M211" s="34"/>
      <c r="N211" s="14"/>
      <c r="O211" s="13"/>
      <c r="P211" s="13"/>
      <c r="Q211" s="13"/>
      <c r="R211" s="13"/>
      <c r="S211" s="13"/>
      <c r="T211" s="6"/>
      <c r="BA211" s="9"/>
    </row>
    <row r="212" spans="2:53" x14ac:dyDescent="0.2">
      <c r="B212" s="13"/>
      <c r="C212" s="13"/>
      <c r="D212" s="13"/>
      <c r="E212" s="32"/>
      <c r="F212" s="33"/>
      <c r="H212" s="15"/>
      <c r="I212" s="15"/>
      <c r="J212" s="120"/>
      <c r="K212" s="121"/>
      <c r="L212" s="15"/>
      <c r="M212" s="34"/>
      <c r="N212" s="14"/>
      <c r="O212" s="13"/>
      <c r="P212" s="13"/>
      <c r="Q212" s="13"/>
      <c r="R212" s="13"/>
      <c r="S212" s="13"/>
      <c r="T212" s="6"/>
      <c r="BA212" s="9"/>
    </row>
    <row r="213" spans="2:53" x14ac:dyDescent="0.2">
      <c r="B213" s="13"/>
      <c r="C213" s="13"/>
      <c r="D213" s="13"/>
      <c r="E213" s="32"/>
      <c r="F213" s="33"/>
      <c r="H213" s="15"/>
      <c r="I213" s="15"/>
      <c r="J213" s="120"/>
      <c r="K213" s="121"/>
      <c r="L213" s="15"/>
      <c r="M213" s="34"/>
      <c r="N213" s="14"/>
      <c r="O213" s="13"/>
      <c r="P213" s="13"/>
      <c r="Q213" s="13"/>
      <c r="R213" s="13"/>
      <c r="S213" s="13"/>
      <c r="T213" s="6"/>
      <c r="BA213" s="9"/>
    </row>
    <row r="214" spans="2:53" x14ac:dyDescent="0.2">
      <c r="B214" s="113"/>
      <c r="C214" s="13"/>
      <c r="D214" s="13"/>
      <c r="E214" s="32"/>
      <c r="F214" s="33"/>
      <c r="H214" s="15"/>
      <c r="I214" s="15"/>
      <c r="J214" s="120"/>
      <c r="K214" s="121"/>
      <c r="L214" s="15"/>
      <c r="M214" s="34"/>
      <c r="N214" s="14"/>
      <c r="O214" s="13"/>
      <c r="P214" s="13"/>
      <c r="Q214" s="13"/>
      <c r="R214" s="13"/>
      <c r="S214" s="13"/>
      <c r="T214" s="6"/>
      <c r="BA214" s="9"/>
    </row>
    <row r="215" spans="2:53" x14ac:dyDescent="0.2">
      <c r="B215" s="113"/>
      <c r="C215" s="13"/>
      <c r="D215" s="13"/>
      <c r="E215" s="32"/>
      <c r="F215" s="33"/>
      <c r="H215" s="15"/>
      <c r="I215" s="15"/>
      <c r="J215" s="120"/>
      <c r="K215" s="121"/>
      <c r="L215" s="15"/>
      <c r="M215" s="34"/>
      <c r="N215" s="14"/>
      <c r="O215" s="13"/>
      <c r="P215" s="13"/>
      <c r="Q215" s="13"/>
      <c r="R215" s="13"/>
      <c r="S215" s="13"/>
      <c r="T215" s="6"/>
      <c r="BA215" s="9"/>
    </row>
    <row r="216" spans="2:53" x14ac:dyDescent="0.2">
      <c r="B216" s="113"/>
      <c r="C216" s="13"/>
      <c r="D216" s="13"/>
      <c r="E216" s="32"/>
      <c r="F216" s="33"/>
      <c r="H216" s="15"/>
      <c r="I216" s="15"/>
      <c r="J216" s="120"/>
      <c r="K216" s="121"/>
      <c r="L216" s="15"/>
      <c r="M216" s="34"/>
      <c r="N216" s="14"/>
      <c r="O216" s="13"/>
      <c r="P216" s="13"/>
      <c r="Q216" s="13"/>
      <c r="R216" s="13"/>
      <c r="S216" s="13"/>
      <c r="T216" s="6"/>
      <c r="BA216" s="9"/>
    </row>
    <row r="217" spans="2:53" x14ac:dyDescent="0.2">
      <c r="B217" s="113"/>
      <c r="C217" s="13"/>
      <c r="D217" s="13"/>
      <c r="E217" s="32"/>
      <c r="F217" s="33"/>
      <c r="H217" s="15"/>
      <c r="I217" s="15"/>
      <c r="J217" s="120"/>
      <c r="K217" s="121"/>
      <c r="L217" s="15"/>
      <c r="M217" s="34"/>
      <c r="N217" s="14"/>
      <c r="O217" s="13"/>
      <c r="P217" s="13"/>
      <c r="Q217" s="13"/>
      <c r="R217" s="13"/>
      <c r="S217" s="13"/>
      <c r="T217" s="6"/>
      <c r="BA217" s="9"/>
    </row>
    <row r="218" spans="2:53" x14ac:dyDescent="0.2">
      <c r="B218" s="113"/>
      <c r="C218" s="13"/>
      <c r="D218" s="13"/>
      <c r="E218" s="32"/>
      <c r="F218" s="33"/>
      <c r="H218" s="15"/>
      <c r="I218" s="15"/>
      <c r="J218" s="120"/>
      <c r="K218" s="121"/>
      <c r="L218" s="15"/>
      <c r="M218" s="34"/>
      <c r="N218" s="14"/>
      <c r="O218" s="13"/>
      <c r="P218" s="13"/>
      <c r="Q218" s="13"/>
      <c r="R218" s="13"/>
      <c r="S218" s="13"/>
      <c r="T218" s="6"/>
      <c r="BA218" s="9"/>
    </row>
    <row r="219" spans="2:53" x14ac:dyDescent="0.2">
      <c r="B219" s="113"/>
      <c r="C219" s="13"/>
      <c r="D219" s="13"/>
      <c r="E219" s="32"/>
      <c r="F219" s="33"/>
      <c r="H219" s="15"/>
      <c r="I219" s="15"/>
      <c r="J219" s="120"/>
      <c r="K219" s="121"/>
      <c r="L219" s="15"/>
      <c r="M219" s="34"/>
      <c r="N219" s="14"/>
      <c r="O219" s="13"/>
      <c r="P219" s="13"/>
      <c r="Q219" s="13"/>
      <c r="R219" s="13"/>
      <c r="S219" s="13"/>
      <c r="T219" s="6"/>
      <c r="BA219" s="9"/>
    </row>
    <row r="220" spans="2:53" x14ac:dyDescent="0.2">
      <c r="B220" s="113"/>
      <c r="C220" s="13"/>
      <c r="D220" s="13"/>
      <c r="E220" s="32"/>
      <c r="F220" s="33"/>
      <c r="H220" s="15"/>
      <c r="I220" s="15"/>
      <c r="J220" s="120"/>
      <c r="K220" s="121"/>
      <c r="L220" s="15"/>
      <c r="M220" s="34"/>
      <c r="N220" s="14"/>
      <c r="O220" s="13"/>
      <c r="P220" s="13"/>
      <c r="Q220" s="13"/>
      <c r="R220" s="13"/>
      <c r="S220" s="13"/>
      <c r="T220" s="6"/>
      <c r="BA220" s="9"/>
    </row>
    <row r="221" spans="2:53" x14ac:dyDescent="0.2">
      <c r="B221" s="13"/>
      <c r="C221" s="13"/>
      <c r="D221" s="13"/>
      <c r="E221" s="32"/>
      <c r="F221" s="33"/>
      <c r="H221" s="15"/>
      <c r="I221" s="15"/>
      <c r="J221" s="120"/>
      <c r="K221" s="121"/>
      <c r="L221" s="15"/>
      <c r="M221" s="34"/>
      <c r="N221" s="14"/>
      <c r="O221" s="13"/>
      <c r="P221" s="13"/>
      <c r="Q221" s="67"/>
      <c r="R221" s="67"/>
      <c r="S221" s="13"/>
      <c r="T221" s="6"/>
      <c r="BA221" s="9"/>
    </row>
    <row r="222" spans="2:53" x14ac:dyDescent="0.2">
      <c r="B222" s="13"/>
      <c r="C222" s="13"/>
      <c r="D222" s="13"/>
      <c r="E222" s="32"/>
      <c r="F222" s="33"/>
      <c r="H222" s="15"/>
      <c r="I222" s="15"/>
      <c r="J222" s="120"/>
      <c r="K222" s="121"/>
      <c r="L222" s="15"/>
      <c r="M222" s="34"/>
      <c r="N222" s="14"/>
      <c r="O222" s="13"/>
      <c r="P222" s="13"/>
      <c r="Q222" s="67"/>
      <c r="R222" s="67"/>
      <c r="S222" s="13"/>
      <c r="T222" s="6"/>
      <c r="BA222" s="9"/>
    </row>
    <row r="223" spans="2:53" x14ac:dyDescent="0.2">
      <c r="B223" s="13"/>
      <c r="C223" s="13"/>
      <c r="D223" s="13"/>
      <c r="E223" s="32"/>
      <c r="F223" s="33"/>
      <c r="H223" s="15"/>
      <c r="I223" s="15"/>
      <c r="J223" s="120"/>
      <c r="K223" s="121"/>
      <c r="L223" s="15"/>
      <c r="M223" s="34"/>
      <c r="N223" s="14"/>
      <c r="O223" s="13"/>
      <c r="P223" s="13"/>
      <c r="Q223" s="13"/>
      <c r="R223" s="67"/>
      <c r="S223" s="13"/>
      <c r="T223" s="6"/>
      <c r="BA223" s="9"/>
    </row>
    <row r="224" spans="2:53" x14ac:dyDescent="0.2">
      <c r="B224" s="13"/>
      <c r="C224" s="13"/>
      <c r="D224" s="13"/>
      <c r="E224" s="32"/>
      <c r="F224" s="33"/>
      <c r="H224" s="15"/>
      <c r="I224" s="15"/>
      <c r="J224" s="120"/>
      <c r="K224" s="121"/>
      <c r="L224" s="15"/>
      <c r="M224" s="34"/>
      <c r="N224" s="14"/>
      <c r="O224" s="13"/>
      <c r="P224" s="13"/>
      <c r="Q224" s="13"/>
      <c r="R224" s="67"/>
      <c r="S224" s="13"/>
      <c r="T224" s="6"/>
      <c r="BA224" s="9"/>
    </row>
    <row r="225" spans="2:53" x14ac:dyDescent="0.2">
      <c r="B225" s="13"/>
      <c r="C225" s="13"/>
      <c r="D225" s="13"/>
      <c r="E225" s="32"/>
      <c r="F225" s="33"/>
      <c r="H225" s="15"/>
      <c r="I225" s="15"/>
      <c r="J225" s="120"/>
      <c r="K225" s="121"/>
      <c r="L225" s="15"/>
      <c r="M225" s="34"/>
      <c r="N225" s="14"/>
      <c r="O225" s="13"/>
      <c r="P225" s="13"/>
      <c r="Q225" s="13"/>
      <c r="R225" s="67"/>
      <c r="S225" s="13"/>
      <c r="T225" s="6"/>
      <c r="BA225" s="9"/>
    </row>
    <row r="226" spans="2:53" x14ac:dyDescent="0.2">
      <c r="B226" s="13"/>
      <c r="C226" s="13"/>
      <c r="D226" s="13"/>
      <c r="E226" s="32"/>
      <c r="F226" s="33"/>
      <c r="H226" s="15"/>
      <c r="I226" s="15"/>
      <c r="J226" s="120"/>
      <c r="K226" s="121"/>
      <c r="L226" s="15"/>
      <c r="M226" s="34"/>
      <c r="N226" s="14"/>
      <c r="O226" s="13"/>
      <c r="P226" s="13"/>
      <c r="Q226" s="13"/>
      <c r="R226" s="67"/>
      <c r="S226" s="13"/>
      <c r="T226" s="6"/>
      <c r="BA226" s="9"/>
    </row>
    <row r="227" spans="2:53" x14ac:dyDescent="0.2">
      <c r="B227" s="13"/>
      <c r="C227" s="13"/>
      <c r="D227" s="13"/>
      <c r="E227" s="32"/>
      <c r="F227" s="33"/>
      <c r="H227" s="15"/>
      <c r="I227" s="15"/>
      <c r="J227" s="120"/>
      <c r="K227" s="121"/>
      <c r="L227" s="15"/>
      <c r="M227" s="34"/>
      <c r="N227" s="14"/>
      <c r="O227" s="13"/>
      <c r="P227" s="13"/>
      <c r="Q227" s="13"/>
      <c r="R227" s="67"/>
      <c r="S227" s="13"/>
      <c r="T227" s="6"/>
      <c r="BA227" s="9"/>
    </row>
    <row r="228" spans="2:53" x14ac:dyDescent="0.2">
      <c r="B228" s="13"/>
      <c r="C228" s="13"/>
      <c r="D228" s="13"/>
      <c r="E228" s="32"/>
      <c r="F228" s="33"/>
      <c r="H228" s="15"/>
      <c r="I228" s="15"/>
      <c r="J228" s="120"/>
      <c r="K228" s="121"/>
      <c r="L228" s="15"/>
      <c r="M228" s="34"/>
      <c r="N228" s="14"/>
      <c r="O228" s="13"/>
      <c r="P228" s="13"/>
      <c r="R228" s="13"/>
      <c r="S228" s="13"/>
      <c r="T228" s="6"/>
      <c r="BA228" s="9"/>
    </row>
    <row r="229" spans="2:53" x14ac:dyDescent="0.2">
      <c r="B229" s="13"/>
      <c r="C229" s="13"/>
      <c r="D229" s="13"/>
      <c r="E229" s="32"/>
      <c r="F229" s="33"/>
      <c r="H229" s="15"/>
      <c r="I229" s="15"/>
      <c r="J229" s="120"/>
      <c r="K229" s="121"/>
      <c r="L229" s="15"/>
      <c r="M229" s="34"/>
      <c r="N229" s="14"/>
      <c r="O229" s="13"/>
      <c r="P229" s="13"/>
      <c r="Q229" s="67"/>
      <c r="R229" s="13"/>
      <c r="S229" s="13"/>
      <c r="T229" s="6"/>
      <c r="BA229" s="9"/>
    </row>
    <row r="230" spans="2:53" x14ac:dyDescent="0.2">
      <c r="B230" s="13"/>
      <c r="C230" s="13"/>
      <c r="D230" s="13"/>
      <c r="E230" s="32"/>
      <c r="F230" s="33"/>
      <c r="H230" s="15"/>
      <c r="I230" s="15"/>
      <c r="J230" s="120"/>
      <c r="K230" s="121"/>
      <c r="L230" s="15"/>
      <c r="M230" s="34"/>
      <c r="N230" s="14"/>
      <c r="O230" s="13"/>
      <c r="P230" s="13"/>
      <c r="Q230" s="13"/>
      <c r="R230" s="13"/>
      <c r="S230" s="13"/>
      <c r="T230" s="6"/>
      <c r="BA230" s="9"/>
    </row>
    <row r="231" spans="2:53" x14ac:dyDescent="0.2">
      <c r="B231" s="13"/>
      <c r="C231" s="13"/>
      <c r="D231" s="13"/>
      <c r="E231" s="32"/>
      <c r="F231" s="33"/>
      <c r="H231" s="15"/>
      <c r="I231" s="15"/>
      <c r="J231" s="120"/>
      <c r="K231" s="121"/>
      <c r="L231" s="15"/>
      <c r="M231" s="34"/>
      <c r="N231" s="14"/>
      <c r="O231" s="13"/>
      <c r="P231" s="13"/>
      <c r="Q231" s="13"/>
      <c r="R231" s="13"/>
      <c r="S231" s="13"/>
      <c r="T231" s="6"/>
      <c r="BA231" s="9"/>
    </row>
    <row r="232" spans="2:53" x14ac:dyDescent="0.2">
      <c r="B232" s="13"/>
      <c r="C232" s="13"/>
      <c r="D232" s="13"/>
      <c r="E232" s="32"/>
      <c r="F232" s="33"/>
      <c r="H232" s="15"/>
      <c r="I232" s="15"/>
      <c r="J232" s="120"/>
      <c r="K232" s="121"/>
      <c r="L232" s="15"/>
      <c r="M232" s="34"/>
      <c r="N232" s="14"/>
      <c r="O232" s="13"/>
      <c r="P232" s="13"/>
      <c r="Q232" s="13"/>
      <c r="R232" s="13"/>
      <c r="S232" s="13"/>
      <c r="T232" s="6"/>
      <c r="BA232" s="9"/>
    </row>
    <row r="233" spans="2:53" x14ac:dyDescent="0.2">
      <c r="B233" s="13"/>
      <c r="C233" s="13"/>
      <c r="D233" s="13"/>
      <c r="E233" s="32"/>
      <c r="F233" s="33"/>
      <c r="H233" s="15"/>
      <c r="I233" s="15"/>
      <c r="J233" s="120"/>
      <c r="K233" s="121"/>
      <c r="L233" s="15"/>
      <c r="M233" s="34"/>
      <c r="N233" s="14"/>
      <c r="O233" s="13"/>
      <c r="P233" s="13"/>
      <c r="Q233" s="13"/>
      <c r="R233" s="13"/>
      <c r="S233" s="13"/>
      <c r="T233" s="6"/>
      <c r="BA233" s="9"/>
    </row>
    <row r="234" spans="2:53" x14ac:dyDescent="0.2">
      <c r="B234" s="13"/>
      <c r="C234" s="13"/>
      <c r="D234" s="13"/>
      <c r="E234" s="32"/>
      <c r="F234" s="33"/>
      <c r="H234" s="15"/>
      <c r="I234" s="15"/>
      <c r="J234" s="120"/>
      <c r="K234" s="121"/>
      <c r="L234" s="15"/>
      <c r="M234" s="34"/>
      <c r="N234" s="14"/>
      <c r="O234" s="13"/>
      <c r="P234" s="13"/>
      <c r="Q234" s="13"/>
      <c r="R234" s="13"/>
      <c r="S234" s="13"/>
      <c r="T234" s="6"/>
      <c r="BA234" s="9"/>
    </row>
    <row r="235" spans="2:53" x14ac:dyDescent="0.2">
      <c r="B235" s="13"/>
      <c r="C235" s="13"/>
      <c r="D235" s="13"/>
      <c r="E235" s="32"/>
      <c r="F235" s="33"/>
      <c r="H235" s="15"/>
      <c r="I235" s="15"/>
      <c r="J235" s="120"/>
      <c r="K235" s="121"/>
      <c r="L235" s="15"/>
      <c r="M235" s="34"/>
      <c r="N235" s="14"/>
      <c r="O235" s="13"/>
      <c r="P235" s="13"/>
      <c r="Q235" s="13"/>
      <c r="R235" s="13"/>
      <c r="S235" s="13"/>
      <c r="T235" s="6"/>
      <c r="BA235" s="9"/>
    </row>
    <row r="236" spans="2:53" x14ac:dyDescent="0.2">
      <c r="B236" s="13"/>
      <c r="C236" s="13"/>
      <c r="D236" s="13"/>
      <c r="E236" s="32"/>
      <c r="F236" s="33"/>
      <c r="H236" s="15"/>
      <c r="I236" s="15"/>
      <c r="J236" s="120"/>
      <c r="K236" s="121"/>
      <c r="L236" s="15"/>
      <c r="M236" s="34"/>
      <c r="N236" s="14"/>
      <c r="O236" s="13"/>
      <c r="P236" s="13"/>
      <c r="Q236" s="13"/>
      <c r="R236" s="13"/>
      <c r="S236" s="13"/>
      <c r="T236" s="6"/>
      <c r="BA236" s="9"/>
    </row>
    <row r="237" spans="2:53" x14ac:dyDescent="0.2">
      <c r="B237" s="13"/>
      <c r="C237" s="13"/>
      <c r="D237" s="13"/>
      <c r="E237" s="32"/>
      <c r="F237" s="33"/>
      <c r="H237" s="15"/>
      <c r="I237" s="15"/>
      <c r="J237" s="120"/>
      <c r="K237" s="121"/>
      <c r="L237" s="15"/>
      <c r="M237" s="34"/>
      <c r="N237" s="14"/>
      <c r="O237" s="13"/>
      <c r="P237" s="13"/>
      <c r="Q237" s="13"/>
      <c r="R237" s="13"/>
      <c r="S237" s="13"/>
      <c r="T237" s="6"/>
      <c r="BA237" s="9"/>
    </row>
    <row r="238" spans="2:53" x14ac:dyDescent="0.2">
      <c r="B238" s="13"/>
      <c r="C238" s="13"/>
      <c r="D238" s="13"/>
      <c r="E238" s="32"/>
      <c r="F238" s="33"/>
      <c r="H238" s="15"/>
      <c r="I238" s="15"/>
      <c r="J238" s="120"/>
      <c r="K238" s="121"/>
      <c r="L238" s="15"/>
      <c r="M238" s="34"/>
      <c r="N238" s="14"/>
      <c r="O238" s="13"/>
      <c r="P238" s="13"/>
      <c r="Q238" s="13"/>
      <c r="R238" s="13"/>
      <c r="S238" s="13"/>
      <c r="T238" s="6"/>
      <c r="BA238" s="9"/>
    </row>
    <row r="239" spans="2:53" x14ac:dyDescent="0.2">
      <c r="B239" s="13"/>
      <c r="C239" s="13"/>
      <c r="D239" s="13"/>
      <c r="E239" s="32"/>
      <c r="F239" s="33"/>
      <c r="H239" s="15"/>
      <c r="I239" s="15"/>
      <c r="J239" s="120"/>
      <c r="K239" s="121"/>
      <c r="L239" s="15"/>
      <c r="M239" s="34"/>
      <c r="N239" s="14"/>
      <c r="O239" s="13"/>
      <c r="P239" s="13"/>
      <c r="Q239" s="13"/>
      <c r="R239" s="13"/>
      <c r="S239" s="13"/>
      <c r="T239" s="6"/>
      <c r="BA239" s="9"/>
    </row>
    <row r="240" spans="2:53" x14ac:dyDescent="0.2">
      <c r="B240" s="13"/>
      <c r="C240" s="13"/>
      <c r="D240" s="13"/>
      <c r="E240" s="32"/>
      <c r="F240" s="33"/>
      <c r="H240" s="15"/>
      <c r="I240" s="15"/>
      <c r="J240" s="120"/>
      <c r="K240" s="121"/>
      <c r="L240" s="15"/>
      <c r="M240" s="34"/>
      <c r="N240" s="14"/>
      <c r="O240" s="13"/>
      <c r="P240" s="13"/>
      <c r="Q240" s="13"/>
      <c r="R240" s="13"/>
      <c r="S240" s="13"/>
      <c r="T240" s="6"/>
      <c r="BA240" s="9"/>
    </row>
    <row r="241" spans="2:53" x14ac:dyDescent="0.2">
      <c r="B241" s="13"/>
      <c r="C241" s="13"/>
      <c r="D241" s="13"/>
      <c r="E241" s="32"/>
      <c r="F241" s="33"/>
      <c r="H241" s="15"/>
      <c r="I241" s="15"/>
      <c r="J241" s="120"/>
      <c r="K241" s="121"/>
      <c r="L241" s="15"/>
      <c r="M241" s="34"/>
      <c r="N241" s="14"/>
      <c r="O241" s="13"/>
      <c r="P241" s="13"/>
      <c r="Q241" s="13"/>
      <c r="R241" s="13"/>
      <c r="S241" s="13"/>
      <c r="T241" s="6"/>
      <c r="BA241" s="9"/>
    </row>
    <row r="242" spans="2:53" x14ac:dyDescent="0.2">
      <c r="B242" s="13"/>
      <c r="C242" s="13"/>
      <c r="D242" s="13"/>
      <c r="E242" s="32"/>
      <c r="F242" s="33"/>
      <c r="H242" s="15"/>
      <c r="I242" s="15"/>
      <c r="J242" s="120"/>
      <c r="K242" s="121"/>
      <c r="L242" s="15"/>
      <c r="M242" s="34"/>
      <c r="N242" s="14"/>
      <c r="O242" s="13"/>
      <c r="P242" s="13"/>
      <c r="Q242" s="13"/>
      <c r="R242" s="13"/>
      <c r="S242" s="13"/>
      <c r="T242" s="6"/>
      <c r="BA242" s="9"/>
    </row>
    <row r="243" spans="2:53" x14ac:dyDescent="0.2">
      <c r="B243" s="13"/>
      <c r="C243" s="13"/>
      <c r="D243" s="13"/>
      <c r="E243" s="32"/>
      <c r="F243" s="33"/>
      <c r="H243" s="15"/>
      <c r="I243" s="15"/>
      <c r="J243" s="120"/>
      <c r="K243" s="121"/>
      <c r="L243" s="15"/>
      <c r="M243" s="34"/>
      <c r="N243" s="14"/>
      <c r="O243" s="13"/>
      <c r="P243" s="13"/>
      <c r="Q243" s="67"/>
      <c r="R243" s="13"/>
      <c r="S243" s="13"/>
      <c r="T243" s="6"/>
      <c r="BA243" s="9"/>
    </row>
    <row r="244" spans="2:53" x14ac:dyDescent="0.2">
      <c r="B244" s="13"/>
      <c r="C244" s="13"/>
      <c r="D244" s="13"/>
      <c r="E244" s="32"/>
      <c r="F244" s="33"/>
      <c r="H244" s="15"/>
      <c r="I244" s="15"/>
      <c r="J244" s="120"/>
      <c r="K244" s="121"/>
      <c r="L244" s="15"/>
      <c r="M244" s="34"/>
      <c r="N244" s="14"/>
      <c r="O244" s="13"/>
      <c r="P244" s="13"/>
      <c r="Q244" s="143"/>
      <c r="R244" s="13"/>
      <c r="S244" s="13"/>
      <c r="T244" s="6"/>
      <c r="BA244" s="9"/>
    </row>
    <row r="245" spans="2:53" x14ac:dyDescent="0.2">
      <c r="B245" s="13"/>
      <c r="C245" s="13"/>
      <c r="D245" s="13"/>
      <c r="E245" s="32"/>
      <c r="F245" s="33"/>
      <c r="H245" s="15"/>
      <c r="I245" s="15"/>
      <c r="J245" s="120"/>
      <c r="K245" s="121"/>
      <c r="L245" s="15"/>
      <c r="M245" s="34"/>
      <c r="N245" s="14"/>
      <c r="O245" s="13"/>
      <c r="P245" s="13"/>
      <c r="Q245" s="13"/>
      <c r="R245" s="13"/>
      <c r="S245" s="13"/>
      <c r="T245" s="6"/>
      <c r="BA245" s="9"/>
    </row>
    <row r="246" spans="2:53" x14ac:dyDescent="0.2">
      <c r="B246" s="13"/>
      <c r="C246" s="13"/>
      <c r="D246" s="13"/>
      <c r="E246" s="32"/>
      <c r="F246" s="33"/>
      <c r="H246" s="15"/>
      <c r="I246" s="15"/>
      <c r="J246" s="120"/>
      <c r="K246" s="121"/>
      <c r="L246" s="15"/>
      <c r="M246" s="34"/>
      <c r="N246" s="14"/>
      <c r="O246" s="13"/>
      <c r="P246" s="13"/>
      <c r="Q246" s="13"/>
      <c r="R246" s="13"/>
      <c r="S246" s="13"/>
      <c r="T246" s="6"/>
      <c r="BA246" s="9"/>
    </row>
    <row r="247" spans="2:53" x14ac:dyDescent="0.2">
      <c r="B247" s="13"/>
      <c r="C247" s="13"/>
      <c r="D247" s="13"/>
      <c r="E247" s="32"/>
      <c r="F247" s="33"/>
      <c r="H247" s="15"/>
      <c r="I247" s="15"/>
      <c r="J247" s="120"/>
      <c r="K247" s="121"/>
      <c r="L247" s="15"/>
      <c r="M247" s="34"/>
      <c r="N247" s="14"/>
      <c r="O247" s="13"/>
      <c r="P247" s="13"/>
      <c r="Q247" s="13"/>
      <c r="R247" s="13"/>
      <c r="S247" s="13"/>
      <c r="T247" s="6"/>
      <c r="BA247" s="9"/>
    </row>
    <row r="248" spans="2:53" x14ac:dyDescent="0.2">
      <c r="B248" s="13"/>
      <c r="C248" s="13"/>
      <c r="D248" s="13"/>
      <c r="E248" s="32"/>
      <c r="F248" s="33"/>
      <c r="H248" s="15"/>
      <c r="I248" s="15"/>
      <c r="J248" s="120"/>
      <c r="K248" s="121"/>
      <c r="L248" s="15"/>
      <c r="M248" s="34"/>
      <c r="N248" s="14"/>
      <c r="O248" s="13"/>
      <c r="P248" s="13"/>
      <c r="Q248" s="13"/>
      <c r="R248" s="13"/>
      <c r="S248" s="13"/>
      <c r="T248" s="6"/>
      <c r="BA248" s="9"/>
    </row>
    <row r="249" spans="2:53" x14ac:dyDescent="0.2">
      <c r="B249" s="13"/>
      <c r="C249" s="13"/>
      <c r="D249" s="13"/>
      <c r="E249" s="32"/>
      <c r="F249" s="33"/>
      <c r="H249" s="15"/>
      <c r="I249" s="15"/>
      <c r="J249" s="120"/>
      <c r="K249" s="121"/>
      <c r="L249" s="15"/>
      <c r="M249" s="34"/>
      <c r="N249" s="14"/>
      <c r="O249" s="13"/>
      <c r="P249" s="13"/>
      <c r="Q249" s="13"/>
      <c r="R249" s="13"/>
      <c r="S249" s="13"/>
      <c r="T249" s="6"/>
      <c r="BA249" s="9"/>
    </row>
    <row r="250" spans="2:53" x14ac:dyDescent="0.2">
      <c r="B250" s="13"/>
      <c r="C250" s="13"/>
      <c r="D250" s="13"/>
      <c r="E250" s="32"/>
      <c r="F250" s="33"/>
      <c r="H250" s="15"/>
      <c r="I250" s="15"/>
      <c r="J250" s="120"/>
      <c r="K250" s="121"/>
      <c r="L250" s="15"/>
      <c r="M250" s="34"/>
      <c r="N250" s="14"/>
      <c r="O250" s="13"/>
      <c r="P250" s="13"/>
      <c r="Q250" s="67"/>
      <c r="R250" s="13"/>
      <c r="S250" s="13"/>
      <c r="T250" s="6"/>
      <c r="BA250" s="9"/>
    </row>
    <row r="251" spans="2:53" x14ac:dyDescent="0.2">
      <c r="B251" s="13"/>
      <c r="C251" s="13"/>
      <c r="D251" s="13"/>
      <c r="E251" s="32"/>
      <c r="F251" s="33"/>
      <c r="H251" s="15"/>
      <c r="I251" s="15"/>
      <c r="J251" s="120"/>
      <c r="K251" s="121"/>
      <c r="L251" s="15"/>
      <c r="M251" s="34"/>
      <c r="N251" s="14"/>
      <c r="O251" s="13"/>
      <c r="P251" s="13"/>
      <c r="Q251" s="13"/>
      <c r="R251" s="13"/>
      <c r="S251" s="13"/>
      <c r="T251" s="6"/>
      <c r="BA251" s="9"/>
    </row>
    <row r="252" spans="2:53" x14ac:dyDescent="0.2">
      <c r="B252" s="13"/>
      <c r="C252" s="13"/>
      <c r="D252" s="13"/>
      <c r="E252" s="32"/>
      <c r="F252" s="33"/>
      <c r="H252" s="15"/>
      <c r="I252" s="15"/>
      <c r="J252" s="120"/>
      <c r="K252" s="121"/>
      <c r="L252" s="15"/>
      <c r="M252" s="34"/>
      <c r="N252" s="14"/>
      <c r="O252" s="13"/>
      <c r="P252" s="13"/>
      <c r="Q252" s="13"/>
      <c r="R252" s="13"/>
      <c r="S252" s="13"/>
      <c r="T252" s="6"/>
      <c r="BA252" s="9"/>
    </row>
    <row r="253" spans="2:53" x14ac:dyDescent="0.2">
      <c r="B253" s="13"/>
      <c r="C253" s="13"/>
      <c r="D253" s="13"/>
      <c r="E253" s="32"/>
      <c r="F253" s="33"/>
      <c r="H253" s="15"/>
      <c r="I253" s="15"/>
      <c r="J253" s="120"/>
      <c r="K253" s="121"/>
      <c r="L253" s="15"/>
      <c r="M253" s="34"/>
      <c r="N253" s="14"/>
      <c r="O253" s="13"/>
      <c r="P253" s="13"/>
      <c r="Q253" s="13"/>
      <c r="R253" s="13"/>
      <c r="S253" s="13"/>
      <c r="T253" s="6"/>
      <c r="BA253" s="9"/>
    </row>
    <row r="254" spans="2:53" x14ac:dyDescent="0.2">
      <c r="B254" s="13"/>
      <c r="C254" s="13"/>
      <c r="D254" s="13"/>
      <c r="E254" s="32"/>
      <c r="F254" s="33"/>
      <c r="H254" s="15"/>
      <c r="I254" s="15"/>
      <c r="J254" s="120"/>
      <c r="K254" s="121"/>
      <c r="L254" s="15"/>
      <c r="M254" s="34"/>
      <c r="N254" s="14"/>
      <c r="O254" s="13"/>
      <c r="P254" s="13"/>
      <c r="Q254" s="13"/>
      <c r="R254" s="13"/>
      <c r="S254" s="13"/>
      <c r="T254" s="6"/>
      <c r="BA254" s="9"/>
    </row>
    <row r="255" spans="2:53" x14ac:dyDescent="0.2">
      <c r="B255" s="78"/>
      <c r="C255" s="13"/>
      <c r="D255" s="13"/>
      <c r="E255" s="32"/>
      <c r="F255" s="33"/>
      <c r="H255" s="15"/>
      <c r="I255" s="15"/>
      <c r="J255" s="120"/>
      <c r="K255" s="121"/>
      <c r="L255" s="15"/>
      <c r="M255" s="34"/>
      <c r="N255" s="14"/>
      <c r="O255" s="13"/>
      <c r="P255" s="13"/>
      <c r="Q255" s="13"/>
      <c r="R255" s="13"/>
      <c r="S255" s="13"/>
      <c r="T255" s="6"/>
      <c r="BA255" s="9"/>
    </row>
    <row r="256" spans="2:53" x14ac:dyDescent="0.2">
      <c r="B256" s="13"/>
      <c r="C256" s="13"/>
      <c r="D256" s="13"/>
      <c r="E256" s="32"/>
      <c r="F256" s="33"/>
      <c r="H256" s="15"/>
      <c r="I256" s="15"/>
      <c r="J256" s="120"/>
      <c r="K256" s="121"/>
      <c r="L256" s="15"/>
      <c r="M256" s="34"/>
      <c r="N256" s="14"/>
      <c r="O256" s="13"/>
      <c r="P256" s="13"/>
      <c r="Q256" s="13"/>
      <c r="R256" s="13"/>
      <c r="S256" s="13"/>
      <c r="T256" s="6"/>
      <c r="BA256" s="9"/>
    </row>
    <row r="257" spans="2:53" x14ac:dyDescent="0.2">
      <c r="B257" s="13"/>
      <c r="C257" s="13"/>
      <c r="D257" s="13"/>
      <c r="E257" s="32"/>
      <c r="F257" s="33"/>
      <c r="H257" s="15"/>
      <c r="I257" s="15"/>
      <c r="J257" s="120"/>
      <c r="K257" s="121"/>
      <c r="L257" s="15"/>
      <c r="M257" s="34"/>
      <c r="N257" s="14"/>
      <c r="O257" s="13"/>
      <c r="P257" s="13"/>
      <c r="Q257" s="13"/>
      <c r="R257" s="13"/>
      <c r="S257" s="13"/>
      <c r="T257" s="6"/>
      <c r="BA257" s="9"/>
    </row>
    <row r="258" spans="2:53" x14ac:dyDescent="0.2">
      <c r="B258" s="13"/>
      <c r="C258" s="13"/>
      <c r="D258" s="13"/>
      <c r="E258" s="32"/>
      <c r="F258" s="33"/>
      <c r="H258" s="15"/>
      <c r="I258" s="15"/>
      <c r="J258" s="120"/>
      <c r="K258" s="121"/>
      <c r="L258" s="15"/>
      <c r="M258" s="34"/>
      <c r="N258" s="14"/>
      <c r="O258" s="13"/>
      <c r="P258" s="13"/>
      <c r="Q258" s="13"/>
      <c r="R258" s="13"/>
      <c r="S258" s="13"/>
      <c r="T258" s="6"/>
      <c r="BA258" s="9"/>
    </row>
    <row r="259" spans="2:53" x14ac:dyDescent="0.2">
      <c r="B259" s="13"/>
      <c r="C259" s="13"/>
      <c r="D259" s="13"/>
      <c r="E259" s="32"/>
      <c r="F259" s="33"/>
      <c r="H259" s="15"/>
      <c r="I259" s="15"/>
      <c r="J259" s="120"/>
      <c r="K259" s="121"/>
      <c r="L259" s="15"/>
      <c r="M259" s="34"/>
      <c r="N259" s="14"/>
      <c r="O259" s="13"/>
      <c r="P259" s="13"/>
      <c r="Q259" s="13"/>
      <c r="R259" s="13"/>
      <c r="S259" s="13"/>
      <c r="T259" s="6"/>
      <c r="BA259" s="9"/>
    </row>
    <row r="260" spans="2:53" x14ac:dyDescent="0.2">
      <c r="B260" s="13"/>
      <c r="C260" s="13"/>
      <c r="D260" s="32"/>
      <c r="E260" s="32"/>
      <c r="F260" s="33"/>
      <c r="H260" s="15"/>
      <c r="I260" s="15"/>
      <c r="J260" s="120"/>
      <c r="K260" s="121"/>
      <c r="L260" s="15"/>
      <c r="M260" s="34"/>
      <c r="N260" s="14"/>
      <c r="O260" s="13"/>
      <c r="P260" s="13"/>
      <c r="Q260" s="13"/>
      <c r="R260" s="13"/>
      <c r="S260" s="13"/>
      <c r="T260" s="6"/>
      <c r="BA260" s="9"/>
    </row>
    <row r="261" spans="2:53" x14ac:dyDescent="0.2">
      <c r="B261" s="13"/>
      <c r="C261" s="13"/>
      <c r="D261" s="32"/>
      <c r="E261" s="32"/>
      <c r="F261" s="33"/>
      <c r="H261" s="15"/>
      <c r="I261" s="15"/>
      <c r="J261" s="120"/>
      <c r="K261" s="121"/>
      <c r="L261" s="15"/>
      <c r="M261" s="34"/>
      <c r="N261" s="14"/>
      <c r="O261" s="13"/>
      <c r="P261" s="13"/>
      <c r="Q261" s="13"/>
      <c r="R261" s="13"/>
      <c r="S261" s="13"/>
      <c r="T261" s="6"/>
      <c r="BA261" s="9"/>
    </row>
    <row r="262" spans="2:53" x14ac:dyDescent="0.2">
      <c r="B262" s="13"/>
      <c r="C262" s="13"/>
      <c r="D262" s="32"/>
      <c r="E262" s="32"/>
      <c r="F262" s="33"/>
      <c r="H262" s="15"/>
      <c r="I262" s="15"/>
      <c r="J262" s="120"/>
      <c r="K262" s="121"/>
      <c r="L262" s="15"/>
      <c r="M262" s="34"/>
      <c r="N262" s="14"/>
      <c r="O262" s="13"/>
      <c r="P262" s="13"/>
      <c r="Q262" s="13"/>
      <c r="R262" s="13"/>
      <c r="S262" s="13"/>
      <c r="T262" s="6"/>
      <c r="BA262" s="9"/>
    </row>
    <row r="263" spans="2:53" ht="15" x14ac:dyDescent="0.2">
      <c r="B263" s="136"/>
      <c r="C263" s="13"/>
      <c r="D263" s="32"/>
      <c r="E263" s="32"/>
      <c r="F263" s="33"/>
      <c r="H263" s="15"/>
      <c r="I263" s="15"/>
      <c r="J263" s="120"/>
      <c r="K263" s="121"/>
      <c r="L263" s="15"/>
      <c r="M263" s="34"/>
      <c r="N263" s="14"/>
      <c r="O263" s="13"/>
      <c r="P263" s="13"/>
      <c r="Q263" s="13"/>
      <c r="R263" s="13"/>
      <c r="S263" s="13"/>
      <c r="T263" s="6"/>
      <c r="BA263" s="9"/>
    </row>
    <row r="264" spans="2:53" x14ac:dyDescent="0.2">
      <c r="B264" s="13"/>
      <c r="C264" s="13"/>
      <c r="D264" s="32"/>
      <c r="E264" s="32"/>
      <c r="F264" s="33"/>
      <c r="H264" s="15"/>
      <c r="I264" s="15"/>
      <c r="J264" s="120"/>
      <c r="K264" s="121"/>
      <c r="L264" s="15"/>
      <c r="M264" s="34"/>
      <c r="N264" s="14"/>
      <c r="O264" s="13"/>
      <c r="P264" s="13"/>
      <c r="Q264" s="13"/>
      <c r="R264" s="13"/>
      <c r="S264" s="13"/>
      <c r="T264" s="6"/>
      <c r="BA264" s="9"/>
    </row>
    <row r="265" spans="2:53" x14ac:dyDescent="0.2">
      <c r="B265" s="13"/>
      <c r="C265" s="13"/>
      <c r="D265" s="32"/>
      <c r="E265" s="32"/>
      <c r="F265" s="33"/>
      <c r="H265" s="15"/>
      <c r="I265" s="15"/>
      <c r="J265" s="120"/>
      <c r="K265" s="121"/>
      <c r="L265" s="15"/>
      <c r="M265" s="34"/>
      <c r="N265" s="14"/>
      <c r="O265" s="13"/>
      <c r="P265" s="13"/>
      <c r="Q265" s="13"/>
      <c r="R265" s="13"/>
      <c r="S265" s="13"/>
      <c r="T265" s="6"/>
      <c r="BA265" s="9"/>
    </row>
    <row r="266" spans="2:53" x14ac:dyDescent="0.2">
      <c r="B266" s="13"/>
      <c r="C266" s="13"/>
      <c r="D266" s="32"/>
      <c r="E266" s="32"/>
      <c r="F266" s="33"/>
      <c r="H266" s="15"/>
      <c r="I266" s="15"/>
      <c r="J266" s="120"/>
      <c r="K266" s="121"/>
      <c r="L266" s="15"/>
      <c r="M266" s="34"/>
      <c r="N266" s="14"/>
      <c r="O266" s="13"/>
      <c r="P266" s="13"/>
      <c r="Q266" s="67"/>
      <c r="R266" s="13"/>
      <c r="S266" s="13"/>
      <c r="T266" s="6"/>
      <c r="BA266" s="9"/>
    </row>
    <row r="267" spans="2:53" x14ac:dyDescent="0.2">
      <c r="B267" s="13"/>
      <c r="C267" s="13"/>
      <c r="D267" s="32"/>
      <c r="E267" s="32"/>
      <c r="F267" s="33"/>
      <c r="H267" s="15"/>
      <c r="I267" s="15"/>
      <c r="J267" s="120"/>
      <c r="K267" s="121"/>
      <c r="L267" s="15"/>
      <c r="M267" s="34"/>
      <c r="N267" s="14"/>
      <c r="O267" s="13"/>
      <c r="P267" s="13"/>
      <c r="Q267" s="13"/>
      <c r="R267" s="13"/>
      <c r="S267" s="13"/>
      <c r="T267" s="6"/>
      <c r="BA267" s="9"/>
    </row>
    <row r="268" spans="2:53" x14ac:dyDescent="0.2">
      <c r="B268" s="13"/>
      <c r="C268" s="13"/>
      <c r="D268" s="32"/>
      <c r="E268" s="32"/>
      <c r="F268" s="33"/>
      <c r="H268" s="15"/>
      <c r="I268" s="15"/>
      <c r="J268" s="120"/>
      <c r="K268" s="121"/>
      <c r="L268" s="15"/>
      <c r="M268" s="34"/>
      <c r="N268" s="14"/>
      <c r="O268" s="13"/>
      <c r="P268" s="13"/>
      <c r="Q268" s="13"/>
      <c r="R268" s="13"/>
      <c r="S268" s="13"/>
      <c r="T268" s="6"/>
      <c r="BA268" s="9"/>
    </row>
    <row r="269" spans="2:53" x14ac:dyDescent="0.2">
      <c r="B269" s="13"/>
      <c r="C269" s="13"/>
      <c r="D269" s="32"/>
      <c r="E269" s="32"/>
      <c r="F269" s="33"/>
      <c r="H269" s="15"/>
      <c r="I269" s="15"/>
      <c r="J269" s="120"/>
      <c r="K269" s="121"/>
      <c r="L269" s="15"/>
      <c r="M269" s="34"/>
      <c r="N269" s="14"/>
      <c r="O269" s="13"/>
      <c r="P269" s="13"/>
      <c r="Q269" s="13"/>
      <c r="R269" s="13"/>
      <c r="S269" s="13"/>
      <c r="T269" s="6"/>
      <c r="BA269" s="9"/>
    </row>
    <row r="270" spans="2:53" x14ac:dyDescent="0.2">
      <c r="B270" s="13"/>
      <c r="C270" s="13"/>
      <c r="D270" s="32"/>
      <c r="E270" s="32"/>
      <c r="F270" s="33"/>
      <c r="H270" s="15"/>
      <c r="I270" s="15"/>
      <c r="J270" s="120"/>
      <c r="K270" s="121"/>
      <c r="L270" s="15"/>
      <c r="M270" s="34"/>
      <c r="N270" s="14"/>
      <c r="O270" s="13"/>
      <c r="P270" s="13"/>
      <c r="Q270" s="13"/>
      <c r="R270" s="13"/>
      <c r="S270" s="13"/>
      <c r="T270" s="6"/>
      <c r="BA270" s="9"/>
    </row>
    <row r="271" spans="2:53" x14ac:dyDescent="0.2">
      <c r="B271" s="13"/>
      <c r="C271" s="13"/>
      <c r="D271" s="32"/>
      <c r="E271" s="32"/>
      <c r="F271" s="33"/>
      <c r="H271" s="15"/>
      <c r="I271" s="15"/>
      <c r="J271" s="120"/>
      <c r="K271" s="121"/>
      <c r="L271" s="15"/>
      <c r="M271" s="34"/>
      <c r="N271" s="14"/>
      <c r="O271" s="13"/>
      <c r="P271" s="13"/>
      <c r="Q271" s="13"/>
      <c r="R271" s="13"/>
      <c r="S271" s="13"/>
      <c r="T271" s="6"/>
      <c r="BA271" s="9"/>
    </row>
    <row r="272" spans="2:53" x14ac:dyDescent="0.2">
      <c r="C272" s="13"/>
      <c r="D272" s="32"/>
      <c r="E272" s="32"/>
      <c r="F272" s="33"/>
      <c r="H272" s="15"/>
      <c r="I272" s="15"/>
      <c r="J272" s="120"/>
      <c r="K272" s="121"/>
      <c r="L272" s="15"/>
      <c r="M272" s="34"/>
      <c r="N272" s="14"/>
      <c r="O272" s="13"/>
      <c r="P272" s="13"/>
      <c r="Q272" s="13"/>
      <c r="R272" s="13"/>
      <c r="S272" s="13"/>
      <c r="T272" s="6"/>
      <c r="BA272" s="9"/>
    </row>
    <row r="273" spans="2:53" x14ac:dyDescent="0.2">
      <c r="B273" s="13"/>
      <c r="C273" s="13"/>
      <c r="D273" s="32"/>
      <c r="E273" s="32"/>
      <c r="F273" s="33"/>
      <c r="H273" s="15"/>
      <c r="I273" s="15"/>
      <c r="J273" s="120"/>
      <c r="K273" s="121"/>
      <c r="L273" s="15"/>
      <c r="M273" s="34"/>
      <c r="N273" s="14"/>
      <c r="O273" s="13"/>
      <c r="P273" s="13"/>
      <c r="Q273" s="13"/>
      <c r="R273" s="13"/>
      <c r="S273" s="13"/>
      <c r="T273" s="6"/>
      <c r="BA273" s="9"/>
    </row>
    <row r="274" spans="2:53" x14ac:dyDescent="0.2">
      <c r="B274" s="13"/>
      <c r="C274" s="13"/>
      <c r="D274" s="32"/>
      <c r="E274" s="32"/>
      <c r="F274" s="33"/>
      <c r="H274" s="15"/>
      <c r="I274" s="15"/>
      <c r="J274" s="120"/>
      <c r="K274" s="121"/>
      <c r="L274" s="15"/>
      <c r="M274" s="34"/>
      <c r="N274" s="14"/>
      <c r="O274" s="13"/>
      <c r="P274" s="13"/>
      <c r="Q274" s="13"/>
      <c r="R274" s="13"/>
      <c r="S274" s="13"/>
      <c r="T274" s="6"/>
      <c r="BA274" s="9"/>
    </row>
    <row r="275" spans="2:53" x14ac:dyDescent="0.2">
      <c r="B275" s="13"/>
      <c r="C275" s="13"/>
      <c r="D275" s="32"/>
      <c r="E275" s="32"/>
      <c r="F275" s="33"/>
      <c r="H275" s="15"/>
      <c r="I275" s="15"/>
      <c r="J275" s="120"/>
      <c r="K275" s="121"/>
      <c r="L275" s="15"/>
      <c r="M275" s="34"/>
      <c r="N275" s="14"/>
      <c r="O275" s="13"/>
      <c r="P275" s="13"/>
      <c r="Q275" s="13"/>
      <c r="R275" s="13"/>
      <c r="S275" s="13"/>
      <c r="T275" s="6"/>
      <c r="BA275" s="9"/>
    </row>
    <row r="276" spans="2:53" x14ac:dyDescent="0.2">
      <c r="B276" s="13"/>
      <c r="C276" s="13"/>
      <c r="D276" s="32"/>
      <c r="E276" s="32"/>
      <c r="F276" s="33"/>
      <c r="H276" s="15"/>
      <c r="I276" s="15"/>
      <c r="J276" s="120"/>
      <c r="K276" s="121"/>
      <c r="L276" s="15"/>
      <c r="M276" s="34"/>
      <c r="N276" s="14"/>
      <c r="O276" s="13"/>
      <c r="P276" s="13"/>
      <c r="Q276" s="13"/>
      <c r="R276" s="13"/>
      <c r="S276" s="13"/>
      <c r="T276" s="6"/>
      <c r="BA276" s="9"/>
    </row>
    <row r="277" spans="2:53" x14ac:dyDescent="0.2">
      <c r="B277" s="13"/>
      <c r="C277" s="13"/>
      <c r="D277" s="32"/>
      <c r="E277" s="32"/>
      <c r="F277" s="33"/>
      <c r="H277" s="15"/>
      <c r="I277" s="15"/>
      <c r="J277" s="120"/>
      <c r="K277" s="121"/>
      <c r="L277" s="15"/>
      <c r="M277" s="34"/>
      <c r="N277" s="14"/>
      <c r="O277" s="13"/>
      <c r="P277" s="13"/>
      <c r="Q277" s="13"/>
      <c r="R277" s="13"/>
      <c r="S277" s="13"/>
      <c r="T277" s="6"/>
      <c r="BA277" s="9"/>
    </row>
    <row r="278" spans="2:53" x14ac:dyDescent="0.2">
      <c r="B278" s="13"/>
      <c r="C278" s="13"/>
      <c r="D278" s="32"/>
      <c r="E278" s="32"/>
      <c r="F278" s="33"/>
      <c r="H278" s="15"/>
      <c r="I278" s="15"/>
      <c r="J278" s="120"/>
      <c r="K278" s="121"/>
      <c r="L278" s="15"/>
      <c r="M278" s="34"/>
      <c r="N278" s="14"/>
      <c r="O278" s="13"/>
      <c r="P278" s="13"/>
      <c r="Q278" s="13"/>
      <c r="R278" s="13"/>
      <c r="S278" s="13"/>
      <c r="T278" s="6"/>
      <c r="BA278" s="9"/>
    </row>
    <row r="279" spans="2:53" x14ac:dyDescent="0.2">
      <c r="B279" s="13"/>
      <c r="C279" s="13"/>
      <c r="D279" s="32"/>
      <c r="E279" s="32"/>
      <c r="F279" s="33"/>
      <c r="H279" s="15"/>
      <c r="I279" s="15"/>
      <c r="J279" s="120"/>
      <c r="K279" s="121"/>
      <c r="L279" s="15"/>
      <c r="M279" s="34"/>
      <c r="N279" s="14"/>
      <c r="O279" s="13"/>
      <c r="P279" s="13"/>
      <c r="Q279" s="13"/>
      <c r="R279" s="13"/>
      <c r="S279" s="13"/>
      <c r="T279" s="6"/>
      <c r="BA279" s="9"/>
    </row>
    <row r="280" spans="2:53" x14ac:dyDescent="0.2">
      <c r="B280" s="13"/>
      <c r="C280" s="13"/>
      <c r="D280" s="32"/>
      <c r="E280" s="32"/>
      <c r="F280" s="33"/>
      <c r="H280" s="15"/>
      <c r="I280" s="15"/>
      <c r="J280" s="120"/>
      <c r="K280" s="121"/>
      <c r="L280" s="15"/>
      <c r="M280" s="34"/>
      <c r="N280" s="14"/>
      <c r="O280" s="13"/>
      <c r="P280" s="13"/>
      <c r="Q280" s="13"/>
      <c r="R280" s="13"/>
      <c r="S280" s="13"/>
      <c r="T280" s="6"/>
      <c r="BA280" s="9"/>
    </row>
    <row r="281" spans="2:53" x14ac:dyDescent="0.2">
      <c r="B281" s="13"/>
      <c r="C281" s="13"/>
      <c r="D281" s="32"/>
      <c r="E281" s="32"/>
      <c r="F281" s="33"/>
      <c r="H281" s="15"/>
      <c r="I281" s="15"/>
      <c r="J281" s="120"/>
      <c r="K281" s="121"/>
      <c r="L281" s="15"/>
      <c r="M281" s="34"/>
      <c r="N281" s="14"/>
      <c r="O281" s="13"/>
      <c r="P281" s="13"/>
      <c r="Q281" s="13"/>
      <c r="R281" s="13"/>
      <c r="S281" s="13"/>
      <c r="T281" s="6"/>
      <c r="BA281" s="9"/>
    </row>
    <row r="282" spans="2:53" x14ac:dyDescent="0.2">
      <c r="B282" s="13"/>
      <c r="C282" s="13"/>
      <c r="D282" s="32"/>
      <c r="E282" s="32"/>
      <c r="F282" s="33"/>
      <c r="H282" s="15"/>
      <c r="I282" s="15"/>
      <c r="J282" s="120"/>
      <c r="K282" s="121"/>
      <c r="L282" s="15"/>
      <c r="M282" s="34"/>
      <c r="N282" s="14"/>
      <c r="O282" s="13"/>
      <c r="P282" s="13"/>
      <c r="Q282" s="13"/>
      <c r="R282" s="13"/>
      <c r="S282" s="13"/>
      <c r="T282" s="6"/>
      <c r="BA282" s="9"/>
    </row>
    <row r="283" spans="2:53" x14ac:dyDescent="0.2">
      <c r="B283" s="13"/>
      <c r="C283" s="13"/>
      <c r="D283" s="32"/>
      <c r="E283" s="32"/>
      <c r="F283" s="33"/>
      <c r="H283" s="15"/>
      <c r="I283" s="15"/>
      <c r="J283" s="120"/>
      <c r="K283" s="121"/>
      <c r="L283" s="15"/>
      <c r="M283" s="34"/>
      <c r="N283" s="14"/>
      <c r="O283" s="13"/>
      <c r="P283" s="13"/>
      <c r="Q283" s="13"/>
      <c r="R283" s="13"/>
      <c r="S283" s="13"/>
      <c r="T283" s="6"/>
      <c r="BA283" s="9"/>
    </row>
    <row r="284" spans="2:53" x14ac:dyDescent="0.2">
      <c r="B284" s="13"/>
      <c r="C284" s="13"/>
      <c r="D284" s="32"/>
      <c r="E284" s="32"/>
      <c r="F284" s="33"/>
      <c r="H284" s="15"/>
      <c r="I284" s="15"/>
      <c r="J284" s="120"/>
      <c r="K284" s="121"/>
      <c r="L284" s="15"/>
      <c r="M284" s="34"/>
      <c r="N284" s="14"/>
      <c r="O284" s="13"/>
      <c r="P284" s="13"/>
      <c r="Q284" s="13"/>
      <c r="R284" s="13"/>
      <c r="S284" s="13"/>
      <c r="T284" s="6"/>
      <c r="BA284" s="9"/>
    </row>
    <row r="285" spans="2:53" x14ac:dyDescent="0.2">
      <c r="B285" s="13"/>
      <c r="C285" s="13"/>
      <c r="D285" s="32"/>
      <c r="E285" s="32"/>
      <c r="F285" s="33"/>
      <c r="H285" s="15"/>
      <c r="I285" s="15"/>
      <c r="J285" s="120"/>
      <c r="K285" s="121"/>
      <c r="L285" s="15"/>
      <c r="M285" s="34"/>
      <c r="N285" s="14"/>
      <c r="O285" s="13"/>
      <c r="P285" s="13"/>
      <c r="Q285" s="13"/>
      <c r="R285" s="13"/>
      <c r="S285" s="13"/>
      <c r="T285" s="6"/>
      <c r="BA285" s="9"/>
    </row>
    <row r="286" spans="2:53" x14ac:dyDescent="0.2">
      <c r="B286" s="13"/>
      <c r="C286" s="13"/>
      <c r="D286" s="32"/>
      <c r="E286" s="32"/>
      <c r="F286" s="33"/>
      <c r="H286" s="15"/>
      <c r="I286" s="15"/>
      <c r="J286" s="120"/>
      <c r="K286" s="121"/>
      <c r="L286" s="15"/>
      <c r="M286" s="34"/>
      <c r="N286" s="14"/>
      <c r="O286" s="13"/>
      <c r="P286" s="13"/>
      <c r="Q286" s="13"/>
      <c r="R286" s="13"/>
      <c r="S286" s="13"/>
      <c r="T286" s="6"/>
      <c r="BA286" s="9"/>
    </row>
    <row r="287" spans="2:53" x14ac:dyDescent="0.2">
      <c r="B287" s="13"/>
      <c r="C287" s="13"/>
      <c r="D287" s="32"/>
      <c r="E287" s="32"/>
      <c r="F287" s="33"/>
      <c r="H287" s="15"/>
      <c r="I287" s="15"/>
      <c r="J287" s="120"/>
      <c r="K287" s="121"/>
      <c r="L287" s="15"/>
      <c r="M287" s="34"/>
      <c r="N287" s="14"/>
      <c r="O287" s="13"/>
      <c r="P287" s="13"/>
      <c r="Q287" s="118"/>
      <c r="R287" s="113"/>
      <c r="S287" s="67"/>
      <c r="T287" s="6"/>
      <c r="BA287" s="9"/>
    </row>
    <row r="288" spans="2:53" x14ac:dyDescent="0.2">
      <c r="B288" s="13"/>
      <c r="C288" s="13"/>
      <c r="D288" s="114"/>
      <c r="E288" s="114"/>
      <c r="F288" s="115"/>
      <c r="H288" s="117"/>
      <c r="I288" s="117"/>
      <c r="J288" s="120"/>
      <c r="K288" s="121"/>
      <c r="L288" s="15"/>
      <c r="M288" s="34"/>
      <c r="N288" s="14"/>
      <c r="O288" s="113"/>
      <c r="P288" s="144"/>
      <c r="Q288" s="137"/>
      <c r="R288" s="113"/>
      <c r="S288" s="67"/>
      <c r="T288" s="6"/>
      <c r="BA288" s="9"/>
    </row>
    <row r="289" spans="2:53" x14ac:dyDescent="0.2">
      <c r="B289" s="13"/>
      <c r="C289" s="13"/>
      <c r="D289" s="32"/>
      <c r="E289" s="32"/>
      <c r="F289" s="33"/>
      <c r="H289" s="15"/>
      <c r="I289" s="15"/>
      <c r="J289" s="120"/>
      <c r="K289" s="121"/>
      <c r="L289" s="15"/>
      <c r="M289" s="34"/>
      <c r="N289" s="14"/>
      <c r="O289" s="13"/>
      <c r="P289" s="13"/>
      <c r="Q289" s="67"/>
      <c r="R289" s="13"/>
      <c r="S289" s="67"/>
      <c r="T289" s="6"/>
      <c r="BA289" s="9"/>
    </row>
    <row r="290" spans="2:53" ht="15" x14ac:dyDescent="0.2">
      <c r="B290" s="70"/>
      <c r="C290" s="13"/>
      <c r="D290" s="114"/>
      <c r="E290" s="114"/>
      <c r="F290" s="115"/>
      <c r="H290" s="117"/>
      <c r="I290" s="117"/>
      <c r="J290" s="120"/>
      <c r="K290" s="121"/>
      <c r="L290" s="15"/>
      <c r="M290" s="34"/>
      <c r="N290" s="14"/>
      <c r="O290" s="113"/>
      <c r="P290" s="113"/>
      <c r="Q290" s="118"/>
      <c r="R290" s="113"/>
      <c r="S290" s="67"/>
      <c r="T290" s="6"/>
      <c r="BA290" s="9"/>
    </row>
    <row r="291" spans="2:53" x14ac:dyDescent="0.2">
      <c r="B291" s="13"/>
      <c r="C291" s="13"/>
      <c r="D291" s="32"/>
      <c r="E291" s="32"/>
      <c r="F291" s="33"/>
      <c r="H291" s="15"/>
      <c r="I291" s="15"/>
      <c r="J291" s="120"/>
      <c r="K291" s="121"/>
      <c r="L291" s="15"/>
      <c r="M291" s="34"/>
      <c r="N291" s="14"/>
      <c r="O291" s="13"/>
      <c r="P291" s="13"/>
      <c r="Q291" s="67"/>
      <c r="R291" s="13"/>
      <c r="S291" s="67"/>
      <c r="T291" s="6"/>
      <c r="BA291" s="9"/>
    </row>
    <row r="292" spans="2:53" x14ac:dyDescent="0.2">
      <c r="B292" s="13"/>
      <c r="C292" s="13"/>
      <c r="D292" s="32"/>
      <c r="E292" s="32"/>
      <c r="F292" s="33"/>
      <c r="H292" s="15"/>
      <c r="I292" s="15"/>
      <c r="J292" s="120"/>
      <c r="K292" s="121"/>
      <c r="L292" s="15"/>
      <c r="M292" s="34"/>
      <c r="N292" s="14"/>
      <c r="O292" s="67"/>
      <c r="P292" s="67"/>
      <c r="Q292" s="118"/>
      <c r="R292" s="113"/>
      <c r="S292" s="67"/>
      <c r="T292" s="6"/>
      <c r="BA292" s="9"/>
    </row>
    <row r="293" spans="2:53" x14ac:dyDescent="0.2">
      <c r="B293" s="13"/>
      <c r="C293" s="13"/>
      <c r="D293" s="32"/>
      <c r="E293" s="32"/>
      <c r="F293" s="33"/>
      <c r="H293" s="15"/>
      <c r="I293" s="15"/>
      <c r="J293" s="120"/>
      <c r="K293" s="121"/>
      <c r="L293" s="15"/>
      <c r="M293" s="34"/>
      <c r="N293" s="14"/>
      <c r="O293" s="67"/>
      <c r="P293" s="67"/>
      <c r="Q293" s="67"/>
      <c r="R293" s="13"/>
      <c r="S293" s="67"/>
      <c r="T293" s="6"/>
      <c r="BA293" s="9"/>
    </row>
    <row r="294" spans="2:53" x14ac:dyDescent="0.2">
      <c r="B294" s="13"/>
      <c r="C294" s="13"/>
      <c r="D294" s="32"/>
      <c r="E294" s="32"/>
      <c r="F294" s="33"/>
      <c r="H294" s="15"/>
      <c r="I294" s="15"/>
      <c r="J294" s="120"/>
      <c r="K294" s="121"/>
      <c r="L294" s="15"/>
      <c r="M294" s="34"/>
      <c r="N294" s="14"/>
      <c r="O294" s="13"/>
      <c r="P294" s="13"/>
      <c r="Q294" s="118"/>
      <c r="R294" s="13"/>
      <c r="S294" s="67"/>
      <c r="T294" s="6"/>
      <c r="BA294" s="9"/>
    </row>
    <row r="295" spans="2:53" x14ac:dyDescent="0.2">
      <c r="B295" s="13"/>
      <c r="C295" s="13"/>
      <c r="D295" s="32"/>
      <c r="E295" s="32"/>
      <c r="F295" s="33"/>
      <c r="H295" s="15"/>
      <c r="I295" s="15"/>
      <c r="J295" s="120"/>
      <c r="K295" s="121"/>
      <c r="L295" s="15"/>
      <c r="M295" s="34"/>
      <c r="N295" s="14"/>
      <c r="O295" s="67"/>
      <c r="P295" s="67"/>
      <c r="Q295" s="67"/>
      <c r="R295" s="13"/>
      <c r="S295" s="67"/>
      <c r="T295" s="6"/>
      <c r="BA295" s="9"/>
    </row>
    <row r="296" spans="2:53" x14ac:dyDescent="0.2">
      <c r="B296" s="13"/>
      <c r="C296" s="13"/>
      <c r="D296" s="32"/>
      <c r="E296" s="32"/>
      <c r="F296" s="33"/>
      <c r="H296" s="15"/>
      <c r="I296" s="15"/>
      <c r="J296" s="120"/>
      <c r="K296" s="121"/>
      <c r="L296" s="15"/>
      <c r="M296" s="34"/>
      <c r="N296" s="14"/>
      <c r="O296" s="67"/>
      <c r="P296" s="67"/>
      <c r="Q296" s="13"/>
      <c r="R296" s="13"/>
      <c r="S296" s="67"/>
      <c r="T296" s="6"/>
      <c r="BA296" s="9"/>
    </row>
    <row r="297" spans="2:53" x14ac:dyDescent="0.2">
      <c r="B297" s="13"/>
      <c r="C297" s="13"/>
      <c r="D297" s="32"/>
      <c r="E297" s="32"/>
      <c r="F297" s="33"/>
      <c r="H297" s="15"/>
      <c r="I297" s="15"/>
      <c r="J297" s="120"/>
      <c r="K297" s="121"/>
      <c r="L297" s="15"/>
      <c r="M297" s="34"/>
      <c r="N297" s="14"/>
      <c r="O297" s="13"/>
      <c r="P297" s="13"/>
      <c r="Q297" s="13"/>
      <c r="R297" s="13"/>
      <c r="S297" s="67"/>
      <c r="T297" s="6"/>
      <c r="BA297" s="9"/>
    </row>
    <row r="298" spans="2:53" x14ac:dyDescent="0.2">
      <c r="B298" s="13"/>
      <c r="C298" s="13"/>
      <c r="D298" s="32"/>
      <c r="E298" s="32"/>
      <c r="F298" s="33"/>
      <c r="H298" s="15"/>
      <c r="I298" s="15"/>
      <c r="J298" s="120"/>
      <c r="K298" s="121"/>
      <c r="L298" s="15"/>
      <c r="M298" s="34"/>
      <c r="N298" s="14"/>
      <c r="O298" s="13"/>
      <c r="P298" s="13"/>
      <c r="Q298" s="13"/>
      <c r="R298" s="13"/>
      <c r="S298" s="67"/>
      <c r="T298" s="6"/>
      <c r="BA298" s="9"/>
    </row>
    <row r="299" spans="2:53" x14ac:dyDescent="0.2">
      <c r="B299" s="13"/>
      <c r="C299" s="13"/>
      <c r="D299" s="32"/>
      <c r="E299" s="32"/>
      <c r="F299" s="33"/>
      <c r="H299" s="15"/>
      <c r="I299" s="15"/>
      <c r="J299" s="120"/>
      <c r="K299" s="121"/>
      <c r="L299" s="15"/>
      <c r="M299" s="34"/>
      <c r="N299" s="14"/>
      <c r="O299" s="13"/>
      <c r="P299" s="13"/>
      <c r="Q299" s="13"/>
      <c r="R299" s="13"/>
      <c r="S299" s="67"/>
      <c r="T299" s="6"/>
      <c r="BA299" s="9"/>
    </row>
    <row r="300" spans="2:53" x14ac:dyDescent="0.2">
      <c r="B300" s="13"/>
      <c r="C300" s="13"/>
      <c r="D300" s="32"/>
      <c r="E300" s="32"/>
      <c r="F300" s="33"/>
      <c r="H300" s="15"/>
      <c r="I300" s="15"/>
      <c r="J300" s="120"/>
      <c r="K300" s="121"/>
      <c r="L300" s="15"/>
      <c r="M300" s="34"/>
      <c r="N300" s="14"/>
      <c r="O300" s="13"/>
      <c r="P300" s="13"/>
      <c r="Q300" s="13"/>
      <c r="R300" s="13"/>
      <c r="S300" s="13"/>
      <c r="T300" s="6"/>
      <c r="BA300" s="9"/>
    </row>
    <row r="301" spans="2:53" x14ac:dyDescent="0.2">
      <c r="B301" s="13"/>
      <c r="C301" s="13"/>
      <c r="D301" s="32"/>
      <c r="E301" s="32"/>
      <c r="F301" s="33"/>
      <c r="H301" s="15"/>
      <c r="I301" s="15"/>
      <c r="J301" s="120"/>
      <c r="K301" s="121"/>
      <c r="L301" s="15"/>
      <c r="M301" s="34"/>
      <c r="N301" s="14"/>
      <c r="O301" s="13"/>
      <c r="P301" s="13"/>
      <c r="Q301" s="67"/>
      <c r="R301" s="13"/>
      <c r="S301" s="13"/>
      <c r="T301" s="6"/>
      <c r="BA301" s="9"/>
    </row>
    <row r="302" spans="2:53" x14ac:dyDescent="0.2">
      <c r="B302" s="13"/>
      <c r="C302" s="13"/>
      <c r="D302" s="32"/>
      <c r="E302" s="32"/>
      <c r="F302" s="33"/>
      <c r="H302" s="15"/>
      <c r="I302" s="15"/>
      <c r="J302" s="120"/>
      <c r="K302" s="121"/>
      <c r="L302" s="15"/>
      <c r="M302" s="34"/>
      <c r="N302" s="14"/>
      <c r="O302" s="13"/>
      <c r="P302" s="13"/>
      <c r="Q302" s="67"/>
      <c r="R302" s="13"/>
      <c r="S302" s="13"/>
      <c r="T302" s="6"/>
      <c r="BA302" s="9"/>
    </row>
    <row r="303" spans="2:53" x14ac:dyDescent="0.2">
      <c r="B303" s="13"/>
      <c r="C303" s="13"/>
      <c r="D303" s="32"/>
      <c r="E303" s="32"/>
      <c r="F303" s="33"/>
      <c r="H303" s="15"/>
      <c r="I303" s="15"/>
      <c r="J303" s="120"/>
      <c r="K303" s="121"/>
      <c r="L303" s="15"/>
      <c r="M303" s="34"/>
      <c r="N303" s="14"/>
      <c r="O303" s="13"/>
      <c r="P303" s="13"/>
      <c r="Q303" s="67"/>
      <c r="R303" s="13"/>
      <c r="S303" s="13"/>
      <c r="T303" s="6"/>
      <c r="BA303" s="9"/>
    </row>
    <row r="304" spans="2:53" x14ac:dyDescent="0.2">
      <c r="B304" s="13"/>
      <c r="C304" s="13"/>
      <c r="D304" s="32"/>
      <c r="E304" s="32"/>
      <c r="F304" s="33"/>
      <c r="H304" s="15"/>
      <c r="I304" s="15"/>
      <c r="J304" s="120"/>
      <c r="K304" s="121"/>
      <c r="L304" s="15"/>
      <c r="M304" s="34"/>
      <c r="N304" s="14"/>
      <c r="O304" s="13"/>
      <c r="P304" s="13"/>
      <c r="Q304" s="13"/>
      <c r="R304" s="13"/>
      <c r="S304" s="13"/>
      <c r="T304" s="6"/>
      <c r="BA304" s="9"/>
    </row>
    <row r="305" spans="2:53" x14ac:dyDescent="0.2">
      <c r="B305" s="13"/>
      <c r="C305" s="13"/>
      <c r="D305" s="32"/>
      <c r="E305" s="32"/>
      <c r="F305" s="33"/>
      <c r="H305" s="15"/>
      <c r="I305" s="15"/>
      <c r="J305" s="120"/>
      <c r="K305" s="121"/>
      <c r="L305" s="15"/>
      <c r="M305" s="34"/>
      <c r="N305" s="14"/>
      <c r="O305" s="13"/>
      <c r="P305" s="13"/>
      <c r="Q305" s="13"/>
      <c r="R305" s="13"/>
      <c r="S305" s="13"/>
      <c r="T305" s="6"/>
      <c r="BA305" s="9"/>
    </row>
    <row r="306" spans="2:53" x14ac:dyDescent="0.2">
      <c r="B306" s="13"/>
      <c r="C306" s="13"/>
      <c r="D306" s="32"/>
      <c r="E306" s="32"/>
      <c r="F306" s="33"/>
      <c r="H306" s="15"/>
      <c r="I306" s="15"/>
      <c r="J306" s="120"/>
      <c r="K306" s="121"/>
      <c r="L306" s="15"/>
      <c r="M306" s="34"/>
      <c r="N306" s="14"/>
      <c r="O306" s="13"/>
      <c r="P306" s="13"/>
      <c r="Q306" s="13"/>
      <c r="R306" s="13"/>
      <c r="S306" s="13"/>
      <c r="T306" s="6"/>
      <c r="BA306" s="9"/>
    </row>
    <row r="307" spans="2:53" x14ac:dyDescent="0.2">
      <c r="B307" s="13"/>
      <c r="C307" s="13"/>
      <c r="D307" s="32"/>
      <c r="E307" s="32"/>
      <c r="F307" s="33"/>
      <c r="H307" s="15"/>
      <c r="I307" s="15"/>
      <c r="J307" s="120"/>
      <c r="K307" s="121"/>
      <c r="L307" s="15"/>
      <c r="M307" s="34"/>
      <c r="N307" s="14"/>
      <c r="O307" s="13"/>
      <c r="P307" s="13"/>
      <c r="Q307" s="13"/>
      <c r="R307" s="13"/>
      <c r="S307" s="13"/>
      <c r="T307" s="6"/>
      <c r="BA307" s="9"/>
    </row>
    <row r="308" spans="2:53" x14ac:dyDescent="0.2">
      <c r="B308" s="13"/>
      <c r="C308" s="13"/>
      <c r="D308" s="32"/>
      <c r="E308" s="32"/>
      <c r="F308" s="33"/>
      <c r="H308" s="15"/>
      <c r="I308" s="15"/>
      <c r="J308" s="120"/>
      <c r="K308" s="121"/>
      <c r="L308" s="15"/>
      <c r="M308" s="34"/>
      <c r="N308" s="14"/>
      <c r="O308" s="13"/>
      <c r="P308" s="13"/>
      <c r="Q308" s="13"/>
      <c r="R308" s="13"/>
      <c r="S308" s="13"/>
      <c r="T308" s="6"/>
      <c r="BA308" s="9"/>
    </row>
    <row r="309" spans="2:53" x14ac:dyDescent="0.2">
      <c r="B309" s="13"/>
      <c r="C309" s="13"/>
      <c r="D309" s="32"/>
      <c r="E309" s="32"/>
      <c r="F309" s="33"/>
      <c r="H309" s="15"/>
      <c r="I309" s="15"/>
      <c r="J309" s="120"/>
      <c r="K309" s="121"/>
      <c r="L309" s="15"/>
      <c r="M309" s="34"/>
      <c r="N309" s="14"/>
      <c r="O309" s="13"/>
      <c r="P309" s="13"/>
      <c r="Q309" s="13"/>
      <c r="R309" s="13"/>
      <c r="S309" s="13"/>
      <c r="T309" s="6"/>
      <c r="BA309" s="9"/>
    </row>
    <row r="310" spans="2:53" x14ac:dyDescent="0.2">
      <c r="B310" s="13"/>
      <c r="C310" s="13"/>
      <c r="D310" s="32"/>
      <c r="E310" s="32"/>
      <c r="F310" s="33"/>
      <c r="H310" s="15"/>
      <c r="I310" s="15"/>
      <c r="J310" s="120"/>
      <c r="K310" s="121"/>
      <c r="L310" s="15"/>
      <c r="M310" s="34"/>
      <c r="N310" s="14"/>
      <c r="O310" s="13"/>
      <c r="P310" s="13"/>
      <c r="Q310" s="13"/>
      <c r="R310" s="13"/>
      <c r="S310" s="13"/>
      <c r="T310" s="6"/>
      <c r="BA310" s="9"/>
    </row>
    <row r="311" spans="2:53" x14ac:dyDescent="0.2">
      <c r="B311" s="13"/>
      <c r="C311" s="13"/>
      <c r="D311" s="32"/>
      <c r="E311" s="32"/>
      <c r="F311" s="33"/>
      <c r="H311" s="15"/>
      <c r="I311" s="15"/>
      <c r="J311" s="120"/>
      <c r="K311" s="121"/>
      <c r="L311" s="15"/>
      <c r="M311" s="34"/>
      <c r="N311" s="14"/>
      <c r="O311" s="13"/>
      <c r="P311" s="13"/>
      <c r="Q311" s="67"/>
      <c r="R311" s="13"/>
      <c r="S311" s="13"/>
      <c r="T311" s="6"/>
      <c r="BA311" s="9"/>
    </row>
    <row r="312" spans="2:53" x14ac:dyDescent="0.2">
      <c r="B312" s="13"/>
      <c r="C312" s="13"/>
      <c r="D312" s="32"/>
      <c r="E312" s="32"/>
      <c r="F312" s="33"/>
      <c r="H312" s="15"/>
      <c r="I312" s="15"/>
      <c r="J312" s="120"/>
      <c r="K312" s="121"/>
      <c r="L312" s="15"/>
      <c r="M312" s="34"/>
      <c r="N312" s="14"/>
      <c r="O312" s="13"/>
      <c r="P312" s="13"/>
      <c r="Q312" s="67"/>
      <c r="R312" s="13"/>
      <c r="S312" s="13"/>
      <c r="T312" s="6"/>
      <c r="BA312" s="9"/>
    </row>
    <row r="313" spans="2:53" x14ac:dyDescent="0.2">
      <c r="B313" s="13"/>
      <c r="C313" s="13"/>
      <c r="D313" s="32"/>
      <c r="E313" s="32"/>
      <c r="F313" s="33"/>
      <c r="H313" s="15"/>
      <c r="I313" s="15"/>
      <c r="J313" s="120"/>
      <c r="K313" s="121"/>
      <c r="L313" s="15"/>
      <c r="M313" s="34"/>
      <c r="N313" s="14"/>
      <c r="O313" s="13"/>
      <c r="P313" s="13"/>
      <c r="Q313" s="13"/>
      <c r="R313" s="13"/>
      <c r="S313" s="13"/>
      <c r="T313" s="6"/>
      <c r="BA313" s="9"/>
    </row>
    <row r="314" spans="2:53" x14ac:dyDescent="0.2">
      <c r="B314" s="13"/>
      <c r="C314" s="13"/>
      <c r="D314" s="32"/>
      <c r="E314" s="32"/>
      <c r="F314" s="33"/>
      <c r="H314" s="15"/>
      <c r="I314" s="15"/>
      <c r="J314" s="120"/>
      <c r="K314" s="121"/>
      <c r="L314" s="15"/>
      <c r="M314" s="34"/>
      <c r="N314" s="14"/>
      <c r="O314" s="13"/>
      <c r="P314" s="13"/>
      <c r="Q314" s="13"/>
      <c r="R314" s="13"/>
      <c r="S314" s="13"/>
      <c r="T314" s="6"/>
      <c r="BA314" s="9"/>
    </row>
    <row r="315" spans="2:53" x14ac:dyDescent="0.2">
      <c r="B315" s="13"/>
      <c r="C315" s="13"/>
      <c r="D315" s="32"/>
      <c r="E315" s="32"/>
      <c r="F315" s="33"/>
      <c r="H315" s="15"/>
      <c r="I315" s="15"/>
      <c r="J315" s="120"/>
      <c r="K315" s="121"/>
      <c r="L315" s="15"/>
      <c r="M315" s="34"/>
      <c r="N315" s="14"/>
      <c r="O315" s="13"/>
      <c r="P315" s="13"/>
      <c r="Q315" s="13"/>
      <c r="R315" s="13"/>
      <c r="S315" s="13"/>
      <c r="T315" s="6"/>
      <c r="BA315" s="9"/>
    </row>
    <row r="316" spans="2:53" x14ac:dyDescent="0.2">
      <c r="B316" s="13"/>
      <c r="C316" s="13"/>
      <c r="D316" s="32"/>
      <c r="E316" s="32"/>
      <c r="F316" s="33"/>
      <c r="H316" s="15"/>
      <c r="I316" s="15"/>
      <c r="J316" s="120"/>
      <c r="K316" s="121"/>
      <c r="L316" s="15"/>
      <c r="M316" s="34"/>
      <c r="N316" s="14"/>
      <c r="O316" s="13"/>
      <c r="P316" s="13"/>
      <c r="Q316" s="13"/>
      <c r="R316" s="13"/>
      <c r="S316" s="13"/>
      <c r="T316" s="6"/>
      <c r="BA316" s="9"/>
    </row>
    <row r="317" spans="2:53" x14ac:dyDescent="0.2">
      <c r="B317" s="13"/>
      <c r="C317" s="13"/>
      <c r="D317" s="32"/>
      <c r="E317" s="32"/>
      <c r="F317" s="33"/>
      <c r="H317" s="15"/>
      <c r="I317" s="15"/>
      <c r="J317" s="120"/>
      <c r="K317" s="121"/>
      <c r="L317" s="15"/>
      <c r="M317" s="34"/>
      <c r="N317" s="14"/>
      <c r="O317" s="13"/>
      <c r="P317" s="13"/>
      <c r="Q317" s="13"/>
      <c r="R317" s="13"/>
      <c r="S317" s="13"/>
      <c r="T317" s="6"/>
      <c r="BA317" s="9"/>
    </row>
    <row r="318" spans="2:53" x14ac:dyDescent="0.2">
      <c r="B318" s="13"/>
      <c r="C318" s="13"/>
      <c r="D318" s="32"/>
      <c r="E318" s="32"/>
      <c r="F318" s="33"/>
      <c r="H318" s="15"/>
      <c r="I318" s="15"/>
      <c r="J318" s="120"/>
      <c r="K318" s="121"/>
      <c r="L318" s="15"/>
      <c r="M318" s="34"/>
      <c r="N318" s="14"/>
      <c r="O318" s="13"/>
      <c r="P318" s="13"/>
      <c r="Q318" s="13"/>
      <c r="R318" s="13"/>
      <c r="S318" s="13"/>
      <c r="T318" s="6"/>
      <c r="BA318" s="9"/>
    </row>
    <row r="319" spans="2:53" x14ac:dyDescent="0.2">
      <c r="B319" s="13"/>
      <c r="C319" s="13"/>
      <c r="D319" s="32"/>
      <c r="E319" s="32"/>
      <c r="F319" s="33"/>
      <c r="H319" s="15"/>
      <c r="I319" s="15"/>
      <c r="J319" s="120"/>
      <c r="K319" s="121"/>
      <c r="L319" s="15"/>
      <c r="M319" s="34"/>
      <c r="N319" s="14"/>
      <c r="O319" s="13"/>
      <c r="P319" s="13"/>
      <c r="Q319" s="13"/>
      <c r="R319" s="13"/>
      <c r="S319" s="13"/>
      <c r="T319" s="6"/>
      <c r="BA319" s="9"/>
    </row>
    <row r="320" spans="2:53" x14ac:dyDescent="0.2">
      <c r="B320" s="13"/>
      <c r="C320" s="13"/>
      <c r="D320" s="32"/>
      <c r="E320" s="32"/>
      <c r="F320" s="33"/>
      <c r="H320" s="15"/>
      <c r="I320" s="15"/>
      <c r="J320" s="120"/>
      <c r="K320" s="121"/>
      <c r="L320" s="15"/>
      <c r="M320" s="34"/>
      <c r="N320" s="14"/>
      <c r="O320" s="13"/>
      <c r="P320" s="13"/>
      <c r="Q320" s="13"/>
      <c r="R320" s="13"/>
      <c r="S320" s="13"/>
      <c r="T320" s="6"/>
      <c r="BA320" s="9"/>
    </row>
    <row r="321" spans="2:53" x14ac:dyDescent="0.2">
      <c r="B321" s="13"/>
      <c r="C321" s="13"/>
      <c r="D321" s="32"/>
      <c r="E321" s="32"/>
      <c r="F321" s="33"/>
      <c r="H321" s="15"/>
      <c r="I321" s="15"/>
      <c r="J321" s="120"/>
      <c r="K321" s="121"/>
      <c r="L321" s="15"/>
      <c r="M321" s="34"/>
      <c r="N321" s="14"/>
      <c r="O321" s="13"/>
      <c r="P321" s="13"/>
      <c r="Q321" s="13"/>
      <c r="R321" s="13"/>
      <c r="S321" s="13"/>
      <c r="T321" s="6"/>
      <c r="BA321" s="9"/>
    </row>
    <row r="322" spans="2:53" x14ac:dyDescent="0.2">
      <c r="B322" s="13"/>
      <c r="C322" s="13"/>
      <c r="D322" s="32"/>
      <c r="E322" s="32"/>
      <c r="F322" s="33"/>
      <c r="H322" s="15"/>
      <c r="I322" s="15"/>
      <c r="J322" s="120"/>
      <c r="K322" s="121"/>
      <c r="L322" s="15"/>
      <c r="M322" s="34"/>
      <c r="N322" s="14"/>
      <c r="O322" s="13"/>
      <c r="P322" s="13"/>
      <c r="Q322" s="13"/>
      <c r="R322" s="13"/>
      <c r="S322" s="13"/>
      <c r="T322" s="6"/>
      <c r="BA322" s="9"/>
    </row>
    <row r="323" spans="2:53" x14ac:dyDescent="0.2">
      <c r="B323" s="13"/>
      <c r="C323" s="13"/>
      <c r="D323" s="32"/>
      <c r="E323" s="32"/>
      <c r="F323" s="33"/>
      <c r="H323" s="15"/>
      <c r="I323" s="15"/>
      <c r="J323" s="120"/>
      <c r="K323" s="121"/>
      <c r="L323" s="15"/>
      <c r="M323" s="34"/>
      <c r="N323" s="14"/>
      <c r="O323" s="13"/>
      <c r="P323" s="13"/>
      <c r="Q323" s="13"/>
      <c r="R323" s="13"/>
      <c r="S323" s="13"/>
      <c r="T323" s="6"/>
      <c r="BA323" s="9"/>
    </row>
    <row r="324" spans="2:53" x14ac:dyDescent="0.2">
      <c r="B324" s="13"/>
      <c r="C324" s="13"/>
      <c r="D324" s="32"/>
      <c r="E324" s="32"/>
      <c r="F324" s="33"/>
      <c r="H324" s="15"/>
      <c r="I324" s="15"/>
      <c r="J324" s="120"/>
      <c r="K324" s="121"/>
      <c r="L324" s="15"/>
      <c r="M324" s="34"/>
      <c r="N324" s="14"/>
      <c r="O324" s="13"/>
      <c r="P324" s="13"/>
      <c r="Q324" s="13"/>
      <c r="R324" s="13"/>
      <c r="S324" s="13"/>
      <c r="T324" s="6"/>
      <c r="BA324" s="9"/>
    </row>
    <row r="325" spans="2:53" x14ac:dyDescent="0.2">
      <c r="B325" s="13"/>
      <c r="C325" s="13"/>
      <c r="D325" s="32"/>
      <c r="E325" s="32"/>
      <c r="F325" s="33"/>
      <c r="H325" s="15"/>
      <c r="I325" s="15"/>
      <c r="J325" s="120"/>
      <c r="K325" s="121"/>
      <c r="L325" s="15"/>
      <c r="M325" s="34"/>
      <c r="N325" s="14"/>
      <c r="O325" s="13"/>
      <c r="P325" s="13"/>
      <c r="Q325" s="13"/>
      <c r="R325" s="13"/>
      <c r="S325" s="13"/>
      <c r="T325" s="6"/>
      <c r="BA325" s="9"/>
    </row>
    <row r="326" spans="2:53" x14ac:dyDescent="0.2">
      <c r="B326" s="13"/>
      <c r="C326" s="13"/>
      <c r="D326" s="32"/>
      <c r="E326" s="32"/>
      <c r="F326" s="33"/>
      <c r="H326" s="15"/>
      <c r="I326" s="15"/>
      <c r="J326" s="120"/>
      <c r="K326" s="121"/>
      <c r="L326" s="15"/>
      <c r="M326" s="34"/>
      <c r="N326" s="14"/>
      <c r="O326" s="13"/>
      <c r="P326" s="13"/>
      <c r="Q326" s="13"/>
      <c r="R326" s="13"/>
      <c r="S326" s="13"/>
      <c r="T326" s="6"/>
      <c r="BA326" s="9"/>
    </row>
    <row r="327" spans="2:53" x14ac:dyDescent="0.2">
      <c r="B327" s="13"/>
      <c r="C327" s="13"/>
      <c r="D327" s="32"/>
      <c r="E327" s="32"/>
      <c r="F327" s="33"/>
      <c r="H327" s="15"/>
      <c r="I327" s="15"/>
      <c r="J327" s="120"/>
      <c r="K327" s="121"/>
      <c r="L327" s="15"/>
      <c r="M327" s="34"/>
      <c r="N327" s="14"/>
      <c r="O327" s="13"/>
      <c r="P327" s="13"/>
      <c r="Q327" s="13"/>
      <c r="R327" s="13"/>
      <c r="S327" s="13"/>
      <c r="T327" s="6"/>
      <c r="BA327" s="9"/>
    </row>
    <row r="328" spans="2:53" x14ac:dyDescent="0.2">
      <c r="B328" s="13"/>
      <c r="C328" s="13"/>
      <c r="D328" s="32"/>
      <c r="E328" s="32"/>
      <c r="F328" s="33"/>
      <c r="H328" s="15"/>
      <c r="I328" s="15"/>
      <c r="J328" s="120"/>
      <c r="K328" s="121"/>
      <c r="L328" s="15"/>
      <c r="M328" s="34"/>
      <c r="N328" s="14"/>
      <c r="O328" s="13"/>
      <c r="P328" s="13"/>
      <c r="Q328" s="13"/>
      <c r="R328" s="13"/>
      <c r="S328" s="13"/>
      <c r="T328" s="6"/>
      <c r="BA328" s="9"/>
    </row>
    <row r="329" spans="2:53" x14ac:dyDescent="0.2">
      <c r="B329" s="13"/>
      <c r="C329" s="13"/>
      <c r="D329" s="32"/>
      <c r="E329" s="32"/>
      <c r="F329" s="33"/>
      <c r="H329" s="15"/>
      <c r="I329" s="15"/>
      <c r="J329" s="120"/>
      <c r="K329" s="121"/>
      <c r="L329" s="15"/>
      <c r="M329" s="34"/>
      <c r="N329" s="14"/>
      <c r="O329" s="13"/>
      <c r="P329" s="13"/>
      <c r="Q329" s="13"/>
      <c r="R329" s="13"/>
      <c r="S329" s="13"/>
      <c r="T329" s="6"/>
      <c r="BA329" s="9"/>
    </row>
    <row r="330" spans="2:53" x14ac:dyDescent="0.2">
      <c r="B330" s="13"/>
      <c r="C330" s="13"/>
      <c r="D330" s="32"/>
      <c r="E330" s="32"/>
      <c r="F330" s="33"/>
      <c r="H330" s="15"/>
      <c r="I330" s="15"/>
      <c r="J330" s="120"/>
      <c r="K330" s="121"/>
      <c r="L330" s="15"/>
      <c r="M330" s="34"/>
      <c r="N330" s="14"/>
      <c r="O330" s="13"/>
      <c r="P330" s="13"/>
      <c r="Q330" s="13"/>
      <c r="R330" s="13"/>
      <c r="S330" s="13"/>
      <c r="T330" s="6"/>
      <c r="BA330" s="9"/>
    </row>
    <row r="331" spans="2:53" x14ac:dyDescent="0.2">
      <c r="B331" s="13"/>
      <c r="C331" s="13"/>
      <c r="D331" s="32"/>
      <c r="E331" s="32"/>
      <c r="F331" s="33"/>
      <c r="H331" s="15"/>
      <c r="I331" s="15"/>
      <c r="J331" s="120"/>
      <c r="K331" s="121"/>
      <c r="L331" s="15"/>
      <c r="M331" s="34"/>
      <c r="N331" s="14"/>
      <c r="O331" s="13"/>
      <c r="P331" s="13"/>
      <c r="Q331" s="13"/>
      <c r="R331" s="13"/>
      <c r="S331" s="13"/>
      <c r="T331" s="6"/>
      <c r="BA331" s="9"/>
    </row>
    <row r="332" spans="2:53" x14ac:dyDescent="0.2">
      <c r="B332" s="13"/>
      <c r="C332" s="13"/>
      <c r="D332" s="32"/>
      <c r="E332" s="32"/>
      <c r="F332" s="33"/>
      <c r="H332" s="15"/>
      <c r="I332" s="15"/>
      <c r="J332" s="120"/>
      <c r="K332" s="121"/>
      <c r="L332" s="15"/>
      <c r="M332" s="34"/>
      <c r="N332" s="14"/>
      <c r="O332" s="13"/>
      <c r="P332" s="13"/>
      <c r="Q332" s="13"/>
      <c r="R332" s="13"/>
      <c r="S332" s="13"/>
      <c r="T332" s="6"/>
      <c r="BA332" s="9"/>
    </row>
    <row r="333" spans="2:53" x14ac:dyDescent="0.2">
      <c r="B333" s="13"/>
      <c r="C333" s="13"/>
      <c r="D333" s="32"/>
      <c r="E333" s="32"/>
      <c r="F333" s="33"/>
      <c r="H333" s="15"/>
      <c r="I333" s="15"/>
      <c r="J333" s="120"/>
      <c r="K333" s="121"/>
      <c r="L333" s="15"/>
      <c r="M333" s="34"/>
      <c r="N333" s="14"/>
      <c r="O333" s="13"/>
      <c r="P333" s="13"/>
      <c r="Q333" s="13"/>
      <c r="R333" s="13"/>
      <c r="S333" s="13"/>
      <c r="T333" s="6"/>
      <c r="BA333" s="9"/>
    </row>
    <row r="334" spans="2:53" x14ac:dyDescent="0.2">
      <c r="B334" s="13"/>
      <c r="C334" s="13"/>
      <c r="D334" s="32"/>
      <c r="E334" s="32"/>
      <c r="F334" s="33"/>
      <c r="H334" s="15"/>
      <c r="I334" s="15"/>
      <c r="J334" s="120"/>
      <c r="K334" s="121"/>
      <c r="L334" s="15"/>
      <c r="M334" s="34"/>
      <c r="N334" s="14"/>
      <c r="O334" s="13"/>
      <c r="P334" s="13"/>
      <c r="Q334" s="13"/>
      <c r="R334" s="13"/>
      <c r="S334" s="13"/>
      <c r="T334" s="6"/>
      <c r="BA334" s="9"/>
    </row>
    <row r="335" spans="2:53" x14ac:dyDescent="0.2">
      <c r="B335" s="13"/>
      <c r="C335" s="13"/>
      <c r="D335" s="32"/>
      <c r="E335" s="32"/>
      <c r="F335" s="33"/>
      <c r="H335" s="15"/>
      <c r="I335" s="15"/>
      <c r="J335" s="120"/>
      <c r="K335" s="121"/>
      <c r="L335" s="15"/>
      <c r="M335" s="34"/>
      <c r="N335" s="14"/>
      <c r="O335" s="13"/>
      <c r="P335" s="13"/>
      <c r="Q335" s="13"/>
      <c r="R335" s="13"/>
      <c r="S335" s="13"/>
      <c r="T335" s="6"/>
      <c r="BA335" s="9"/>
    </row>
    <row r="336" spans="2:53" x14ac:dyDescent="0.2">
      <c r="B336" s="13"/>
      <c r="C336" s="13"/>
      <c r="D336" s="32"/>
      <c r="E336" s="32"/>
      <c r="F336" s="33"/>
      <c r="H336" s="15"/>
      <c r="I336" s="15"/>
      <c r="J336" s="120"/>
      <c r="K336" s="121"/>
      <c r="L336" s="15"/>
      <c r="M336" s="34"/>
      <c r="N336" s="14"/>
      <c r="O336" s="13"/>
      <c r="P336" s="13"/>
      <c r="Q336" s="13"/>
      <c r="R336" s="13"/>
      <c r="S336" s="13"/>
      <c r="T336" s="6"/>
      <c r="BA336" s="9"/>
    </row>
    <row r="337" spans="2:53" ht="15" x14ac:dyDescent="0.2">
      <c r="B337" s="136"/>
      <c r="C337" s="13"/>
      <c r="D337" s="32"/>
      <c r="E337" s="32"/>
      <c r="F337" s="33"/>
      <c r="H337" s="15"/>
      <c r="I337" s="15"/>
      <c r="J337" s="120"/>
      <c r="K337" s="121"/>
      <c r="L337" s="15"/>
      <c r="M337" s="34"/>
      <c r="N337" s="14"/>
      <c r="O337" s="13"/>
      <c r="P337" s="13"/>
      <c r="Q337" s="13"/>
      <c r="R337" s="13"/>
      <c r="S337" s="13"/>
      <c r="T337" s="6"/>
      <c r="BA337" s="9"/>
    </row>
    <row r="338" spans="2:53" x14ac:dyDescent="0.2">
      <c r="B338" s="13"/>
      <c r="C338" s="13"/>
      <c r="D338" s="32"/>
      <c r="E338" s="32"/>
      <c r="F338" s="33"/>
      <c r="H338" s="15"/>
      <c r="I338" s="15"/>
      <c r="J338" s="120"/>
      <c r="K338" s="121"/>
      <c r="L338" s="15"/>
      <c r="M338" s="34"/>
      <c r="N338" s="14"/>
      <c r="O338" s="13"/>
      <c r="P338" s="13"/>
      <c r="Q338" s="13"/>
      <c r="R338" s="13"/>
      <c r="S338" s="13"/>
      <c r="T338" s="6"/>
      <c r="BA338" s="9"/>
    </row>
    <row r="339" spans="2:53" ht="15" x14ac:dyDescent="0.2">
      <c r="B339" s="70"/>
      <c r="C339" s="13"/>
      <c r="D339" s="32"/>
      <c r="E339" s="32"/>
      <c r="F339" s="33"/>
      <c r="H339" s="15"/>
      <c r="I339" s="15"/>
      <c r="J339" s="120"/>
      <c r="K339" s="121"/>
      <c r="L339" s="15"/>
      <c r="M339" s="34"/>
      <c r="N339" s="14"/>
      <c r="O339" s="13"/>
      <c r="P339" s="13"/>
      <c r="Q339" s="13"/>
      <c r="R339" s="13"/>
      <c r="S339" s="13"/>
      <c r="T339" s="6"/>
      <c r="BA339" s="9"/>
    </row>
    <row r="340" spans="2:53" x14ac:dyDescent="0.2">
      <c r="B340" s="13"/>
      <c r="C340" s="13"/>
      <c r="D340" s="32"/>
      <c r="E340" s="32"/>
      <c r="F340" s="33"/>
      <c r="H340" s="15"/>
      <c r="I340" s="15"/>
      <c r="J340" s="120"/>
      <c r="K340" s="121"/>
      <c r="L340" s="15"/>
      <c r="M340" s="34"/>
      <c r="N340" s="14"/>
      <c r="O340" s="13"/>
      <c r="P340" s="13"/>
      <c r="Q340" s="13"/>
      <c r="R340" s="13"/>
      <c r="S340" s="13"/>
      <c r="T340" s="6"/>
      <c r="BA340" s="9"/>
    </row>
    <row r="341" spans="2:53" ht="15" x14ac:dyDescent="0.2">
      <c r="B341" s="70"/>
      <c r="C341" s="13"/>
      <c r="D341" s="32"/>
      <c r="E341" s="32"/>
      <c r="F341" s="33"/>
      <c r="H341" s="15"/>
      <c r="I341" s="15"/>
      <c r="J341" s="120"/>
      <c r="K341" s="121"/>
      <c r="L341" s="15"/>
      <c r="M341" s="34"/>
      <c r="N341" s="14"/>
      <c r="O341" s="13"/>
      <c r="P341" s="13"/>
      <c r="Q341" s="13"/>
      <c r="R341" s="13"/>
      <c r="S341" s="13"/>
      <c r="T341" s="6"/>
      <c r="BA341" s="9"/>
    </row>
    <row r="342" spans="2:53" ht="15" x14ac:dyDescent="0.2">
      <c r="B342" s="70"/>
      <c r="C342" s="13"/>
      <c r="D342" s="32"/>
      <c r="E342" s="32"/>
      <c r="F342" s="33"/>
      <c r="H342" s="15"/>
      <c r="I342" s="15"/>
      <c r="J342" s="120"/>
      <c r="K342" s="121"/>
      <c r="L342" s="15"/>
      <c r="M342" s="34"/>
      <c r="N342" s="14"/>
      <c r="O342" s="13"/>
      <c r="P342" s="13"/>
      <c r="Q342" s="13"/>
      <c r="R342" s="13"/>
      <c r="S342" s="13"/>
      <c r="T342" s="6"/>
      <c r="BA342" s="9"/>
    </row>
    <row r="343" spans="2:53" ht="15" x14ac:dyDescent="0.2">
      <c r="B343" s="70"/>
      <c r="C343" s="13"/>
      <c r="D343" s="32"/>
      <c r="E343" s="32"/>
      <c r="F343" s="33"/>
      <c r="H343" s="15"/>
      <c r="I343" s="15"/>
      <c r="J343" s="120"/>
      <c r="K343" s="121"/>
      <c r="L343" s="15"/>
      <c r="M343" s="34"/>
      <c r="N343" s="14"/>
      <c r="O343" s="13"/>
      <c r="P343" s="13"/>
      <c r="Q343" s="13"/>
      <c r="R343" s="13"/>
      <c r="S343" s="13"/>
      <c r="T343" s="6"/>
      <c r="BA343" s="9"/>
    </row>
    <row r="344" spans="2:53" x14ac:dyDescent="0.2">
      <c r="B344" s="13"/>
      <c r="C344" s="13"/>
      <c r="D344" s="32"/>
      <c r="E344" s="32"/>
      <c r="F344" s="33"/>
      <c r="H344" s="15"/>
      <c r="I344" s="15"/>
      <c r="J344" s="120"/>
      <c r="K344" s="121"/>
      <c r="L344" s="15"/>
      <c r="M344" s="34"/>
      <c r="N344" s="14"/>
      <c r="O344" s="13"/>
      <c r="P344" s="13"/>
      <c r="Q344" s="13"/>
      <c r="R344" s="13"/>
      <c r="S344" s="13"/>
      <c r="T344" s="6"/>
      <c r="BA344" s="9"/>
    </row>
    <row r="345" spans="2:53" x14ac:dyDescent="0.2">
      <c r="B345" s="13"/>
      <c r="C345" s="13"/>
      <c r="D345" s="32"/>
      <c r="E345" s="32"/>
      <c r="F345" s="33"/>
      <c r="H345" s="15"/>
      <c r="I345" s="15"/>
      <c r="J345" s="105"/>
      <c r="K345" s="106"/>
      <c r="L345" s="15"/>
      <c r="M345" s="34"/>
      <c r="N345" s="14"/>
      <c r="O345" s="13"/>
      <c r="P345" s="13"/>
      <c r="Q345" s="13"/>
      <c r="R345" s="13"/>
      <c r="S345" s="13"/>
      <c r="T345" s="6"/>
      <c r="BA345" s="9"/>
    </row>
    <row r="346" spans="2:53" x14ac:dyDescent="0.2">
      <c r="B346" s="13"/>
      <c r="C346" s="13"/>
      <c r="D346" s="32"/>
      <c r="E346" s="32"/>
      <c r="F346" s="33"/>
      <c r="H346" s="15"/>
      <c r="I346" s="15"/>
      <c r="J346" s="105"/>
      <c r="K346" s="106"/>
      <c r="L346" s="15"/>
      <c r="M346" s="34"/>
      <c r="N346" s="14"/>
      <c r="O346" s="13"/>
      <c r="P346" s="13"/>
      <c r="Q346" s="13"/>
      <c r="R346" s="13"/>
      <c r="S346" s="13"/>
      <c r="T346" s="6"/>
      <c r="BA346" s="9"/>
    </row>
    <row r="347" spans="2:53" x14ac:dyDescent="0.2">
      <c r="B347" s="13"/>
      <c r="C347" s="13"/>
      <c r="D347" s="32"/>
      <c r="E347" s="32"/>
      <c r="F347" s="33"/>
      <c r="H347" s="15"/>
      <c r="I347" s="15"/>
      <c r="J347" s="105"/>
      <c r="K347" s="106"/>
      <c r="L347" s="15"/>
      <c r="M347" s="34"/>
      <c r="N347" s="14"/>
      <c r="O347" s="13"/>
      <c r="P347" s="13"/>
      <c r="Q347" s="13"/>
      <c r="R347" s="13"/>
      <c r="S347" s="13"/>
      <c r="T347" s="6"/>
      <c r="BA347" s="9"/>
    </row>
    <row r="348" spans="2:53" x14ac:dyDescent="0.2">
      <c r="B348" s="13"/>
      <c r="C348" s="13"/>
      <c r="D348" s="32"/>
      <c r="E348" s="32"/>
      <c r="F348" s="33"/>
      <c r="H348" s="15"/>
      <c r="I348" s="15"/>
      <c r="J348" s="120"/>
      <c r="K348" s="121"/>
      <c r="L348" s="15"/>
      <c r="M348" s="34"/>
      <c r="N348" s="14"/>
      <c r="O348" s="13"/>
      <c r="P348" s="13"/>
      <c r="Q348" s="13"/>
      <c r="R348" s="13"/>
      <c r="S348" s="13"/>
      <c r="T348" s="6"/>
      <c r="BA348" s="9"/>
    </row>
    <row r="349" spans="2:53" x14ac:dyDescent="0.2">
      <c r="B349" s="13"/>
      <c r="C349" s="13"/>
      <c r="D349" s="32"/>
      <c r="E349" s="32"/>
      <c r="F349" s="33"/>
      <c r="H349" s="15"/>
      <c r="I349" s="15"/>
      <c r="J349" s="120"/>
      <c r="K349" s="121"/>
      <c r="L349" s="15"/>
      <c r="M349" s="34"/>
      <c r="N349" s="14"/>
      <c r="O349" s="13"/>
      <c r="P349" s="13"/>
      <c r="Q349" s="13"/>
      <c r="R349" s="13"/>
      <c r="S349" s="13"/>
      <c r="T349" s="6"/>
      <c r="BA349" s="9"/>
    </row>
    <row r="350" spans="2:53" x14ac:dyDescent="0.2">
      <c r="B350" s="13"/>
      <c r="C350" s="13"/>
      <c r="D350" s="32"/>
      <c r="E350" s="32"/>
      <c r="F350" s="33"/>
      <c r="H350" s="15"/>
      <c r="I350" s="15"/>
      <c r="J350" s="120"/>
      <c r="K350" s="121"/>
      <c r="L350" s="15"/>
      <c r="M350" s="34"/>
      <c r="N350" s="14"/>
      <c r="O350" s="13"/>
      <c r="P350" s="13"/>
      <c r="Q350" s="13"/>
      <c r="R350" s="13"/>
      <c r="S350" s="13"/>
      <c r="T350" s="6"/>
      <c r="BA350" s="9"/>
    </row>
    <row r="351" spans="2:53" x14ac:dyDescent="0.2">
      <c r="B351" s="13"/>
      <c r="C351" s="13"/>
      <c r="D351" s="32"/>
      <c r="E351" s="32"/>
      <c r="F351" s="33"/>
      <c r="H351" s="15"/>
      <c r="I351" s="15"/>
      <c r="J351" s="120"/>
      <c r="K351" s="121"/>
      <c r="L351" s="15"/>
      <c r="M351" s="34"/>
      <c r="N351" s="14"/>
      <c r="O351" s="13"/>
      <c r="P351" s="13"/>
      <c r="Q351" s="13"/>
      <c r="R351" s="13"/>
      <c r="S351" s="13"/>
      <c r="T351" s="6"/>
      <c r="BA351" s="9"/>
    </row>
    <row r="352" spans="2:53" x14ac:dyDescent="0.2">
      <c r="B352" s="13"/>
      <c r="C352" s="13"/>
      <c r="D352" s="32"/>
      <c r="E352" s="32"/>
      <c r="F352" s="33"/>
      <c r="H352" s="15"/>
      <c r="I352" s="15"/>
      <c r="J352" s="120"/>
      <c r="K352" s="121"/>
      <c r="L352" s="15"/>
      <c r="M352" s="34"/>
      <c r="N352" s="14"/>
      <c r="O352" s="13"/>
      <c r="P352" s="13"/>
      <c r="Q352" s="13"/>
      <c r="R352" s="13"/>
      <c r="S352" s="13"/>
      <c r="T352" s="6"/>
      <c r="BA352" s="9"/>
    </row>
    <row r="353" spans="2:53" x14ac:dyDescent="0.2">
      <c r="B353" s="13"/>
      <c r="C353" s="13"/>
      <c r="D353" s="32"/>
      <c r="E353" s="32"/>
      <c r="F353" s="33"/>
      <c r="H353" s="15"/>
      <c r="I353" s="15"/>
      <c r="J353" s="120"/>
      <c r="K353" s="121"/>
      <c r="L353" s="15"/>
      <c r="M353" s="34"/>
      <c r="N353" s="14"/>
      <c r="O353" s="13"/>
      <c r="P353" s="13"/>
      <c r="Q353" s="13"/>
      <c r="R353" s="13"/>
      <c r="S353" s="13"/>
      <c r="T353" s="6"/>
      <c r="BA353" s="9"/>
    </row>
    <row r="354" spans="2:53" x14ac:dyDescent="0.2">
      <c r="B354" s="13"/>
      <c r="C354" s="13"/>
      <c r="D354" s="32"/>
      <c r="E354" s="32"/>
      <c r="F354" s="33"/>
      <c r="H354" s="15"/>
      <c r="I354" s="15"/>
      <c r="J354" s="120"/>
      <c r="K354" s="121"/>
      <c r="L354" s="15"/>
      <c r="M354" s="34"/>
      <c r="N354" s="14"/>
      <c r="O354" s="13"/>
      <c r="P354" s="13"/>
      <c r="Q354" s="13"/>
      <c r="R354" s="13"/>
      <c r="S354" s="13"/>
      <c r="T354" s="6"/>
      <c r="BA354" s="9"/>
    </row>
    <row r="355" spans="2:53" x14ac:dyDescent="0.2">
      <c r="B355" s="13"/>
      <c r="C355" s="13"/>
      <c r="D355" s="32"/>
      <c r="E355" s="32"/>
      <c r="F355" s="33"/>
      <c r="H355" s="15"/>
      <c r="I355" s="15"/>
      <c r="J355" s="120"/>
      <c r="K355" s="121"/>
      <c r="L355" s="15"/>
      <c r="M355" s="34"/>
      <c r="N355" s="14"/>
      <c r="O355" s="13"/>
      <c r="P355" s="13"/>
      <c r="Q355" s="13"/>
      <c r="R355" s="13"/>
      <c r="S355" s="13"/>
      <c r="T355" s="6"/>
      <c r="BA355" s="9"/>
    </row>
    <row r="356" spans="2:53" x14ac:dyDescent="0.2">
      <c r="B356" s="13"/>
      <c r="C356" s="13"/>
      <c r="D356" s="32"/>
      <c r="E356" s="32"/>
      <c r="F356" s="33"/>
      <c r="H356" s="15"/>
      <c r="J356" s="105"/>
      <c r="K356" s="106"/>
      <c r="L356" s="15"/>
      <c r="M356" s="34"/>
      <c r="N356" s="14"/>
      <c r="O356" s="13"/>
      <c r="P356" s="13"/>
      <c r="Q356" s="13"/>
      <c r="R356" s="13"/>
      <c r="S356" s="13"/>
      <c r="T356" s="6"/>
      <c r="BA356" s="9"/>
    </row>
    <row r="357" spans="2:53" x14ac:dyDescent="0.2">
      <c r="B357" s="13"/>
      <c r="C357" s="13"/>
      <c r="D357" s="32"/>
      <c r="E357" s="32"/>
      <c r="F357" s="33"/>
      <c r="H357" s="15"/>
      <c r="I357" s="15"/>
      <c r="J357" s="105"/>
      <c r="K357" s="106"/>
      <c r="L357" s="15"/>
      <c r="M357" s="34"/>
      <c r="N357" s="14"/>
      <c r="O357" s="13"/>
      <c r="P357" s="13"/>
      <c r="Q357" s="13"/>
      <c r="R357" s="13"/>
      <c r="S357" s="13"/>
      <c r="T357" s="6"/>
      <c r="BA357" s="9"/>
    </row>
    <row r="358" spans="2:53" x14ac:dyDescent="0.2">
      <c r="B358" s="13"/>
      <c r="C358" s="13"/>
      <c r="D358" s="32"/>
      <c r="E358" s="32"/>
      <c r="F358" s="33"/>
      <c r="H358" s="15"/>
      <c r="I358" s="15"/>
      <c r="J358" s="105"/>
      <c r="K358" s="106"/>
      <c r="L358" s="15"/>
      <c r="M358" s="34"/>
      <c r="N358" s="14"/>
      <c r="O358" s="13"/>
      <c r="P358" s="13"/>
      <c r="Q358" s="13"/>
      <c r="R358" s="13"/>
      <c r="S358" s="13"/>
      <c r="T358" s="6"/>
      <c r="BA358" s="9"/>
    </row>
    <row r="359" spans="2:53" x14ac:dyDescent="0.2">
      <c r="B359" s="13"/>
      <c r="C359" s="13"/>
      <c r="D359" s="32"/>
      <c r="E359" s="32"/>
      <c r="F359" s="33"/>
      <c r="H359" s="15"/>
      <c r="I359" s="15"/>
      <c r="J359" s="105"/>
      <c r="K359" s="106"/>
      <c r="L359" s="15"/>
      <c r="M359" s="34"/>
      <c r="N359" s="14"/>
      <c r="O359" s="13"/>
      <c r="P359" s="13"/>
      <c r="Q359" s="13"/>
      <c r="R359" s="13"/>
      <c r="S359" s="13"/>
      <c r="T359" s="6"/>
      <c r="BA359" s="9"/>
    </row>
    <row r="360" spans="2:53" x14ac:dyDescent="0.2">
      <c r="B360" s="13"/>
      <c r="C360" s="13"/>
      <c r="D360" s="32"/>
      <c r="E360" s="32"/>
      <c r="F360" s="33"/>
      <c r="H360" s="15"/>
      <c r="I360" s="15"/>
      <c r="J360" s="105"/>
      <c r="K360" s="106"/>
      <c r="L360" s="15"/>
      <c r="M360" s="34"/>
      <c r="N360" s="14"/>
      <c r="O360" s="13"/>
      <c r="P360" s="13"/>
      <c r="Q360" s="13"/>
      <c r="R360" s="13"/>
      <c r="S360" s="13"/>
      <c r="T360" s="6"/>
      <c r="BA360" s="9"/>
    </row>
    <row r="361" spans="2:53" x14ac:dyDescent="0.2">
      <c r="B361" s="13"/>
      <c r="C361" s="13"/>
      <c r="D361" s="32"/>
      <c r="E361" s="32"/>
      <c r="F361" s="33"/>
      <c r="H361" s="15"/>
      <c r="I361" s="15"/>
      <c r="J361" s="105"/>
      <c r="K361" s="106"/>
      <c r="L361" s="15"/>
      <c r="M361" s="34"/>
      <c r="N361" s="14"/>
      <c r="O361" s="13"/>
      <c r="P361" s="13"/>
      <c r="Q361" s="13"/>
      <c r="R361" s="13"/>
      <c r="S361" s="13"/>
      <c r="T361" s="6"/>
      <c r="BA361" s="9"/>
    </row>
    <row r="362" spans="2:53" x14ac:dyDescent="0.2">
      <c r="B362" s="13"/>
      <c r="C362" s="13"/>
      <c r="D362" s="32"/>
      <c r="E362" s="32"/>
      <c r="F362" s="33"/>
      <c r="H362" s="15"/>
      <c r="I362" s="15"/>
      <c r="J362" s="120"/>
      <c r="K362" s="121"/>
      <c r="L362" s="15"/>
      <c r="M362" s="34"/>
      <c r="N362" s="14"/>
      <c r="O362" s="13"/>
      <c r="P362" s="13"/>
      <c r="Q362" s="67"/>
      <c r="R362" s="13"/>
      <c r="S362" s="13"/>
      <c r="T362" s="6"/>
      <c r="BA362" s="9"/>
    </row>
    <row r="363" spans="2:53" x14ac:dyDescent="0.2">
      <c r="B363" s="13"/>
      <c r="C363" s="13"/>
      <c r="D363" s="32"/>
      <c r="E363" s="32"/>
      <c r="F363" s="33"/>
      <c r="H363" s="15"/>
      <c r="I363" s="15"/>
      <c r="J363" s="105"/>
      <c r="K363" s="106"/>
      <c r="L363" s="15"/>
      <c r="M363" s="34"/>
      <c r="N363" s="14"/>
      <c r="O363" s="13"/>
      <c r="P363" s="13"/>
      <c r="Q363" s="13"/>
      <c r="R363" s="13"/>
      <c r="S363" s="13"/>
      <c r="T363" s="6"/>
      <c r="BA363" s="9"/>
    </row>
    <row r="364" spans="2:53" x14ac:dyDescent="0.2">
      <c r="B364" s="13"/>
      <c r="C364" s="13"/>
      <c r="D364" s="32"/>
      <c r="E364" s="32"/>
      <c r="F364" s="33"/>
      <c r="H364" s="15"/>
      <c r="I364" s="15"/>
      <c r="J364" s="120"/>
      <c r="K364" s="121"/>
      <c r="L364" s="15"/>
      <c r="M364" s="34"/>
      <c r="N364" s="14"/>
      <c r="O364" s="13"/>
      <c r="P364" s="13"/>
      <c r="Q364" s="13"/>
      <c r="R364" s="13"/>
      <c r="S364" s="13"/>
      <c r="T364" s="6"/>
      <c r="BA364" s="9"/>
    </row>
    <row r="365" spans="2:53" x14ac:dyDescent="0.2">
      <c r="B365" s="13"/>
      <c r="C365" s="13"/>
      <c r="D365" s="32"/>
      <c r="E365" s="32"/>
      <c r="F365" s="33"/>
      <c r="H365" s="15"/>
      <c r="I365" s="15"/>
      <c r="J365" s="120"/>
      <c r="K365" s="121"/>
      <c r="L365" s="15"/>
      <c r="M365" s="34"/>
      <c r="N365" s="14"/>
      <c r="O365" s="13"/>
      <c r="P365" s="13"/>
      <c r="Q365" s="13"/>
      <c r="R365" s="13"/>
      <c r="S365" s="13"/>
      <c r="T365" s="6"/>
      <c r="BA365" s="9"/>
    </row>
    <row r="366" spans="2:53" x14ac:dyDescent="0.2">
      <c r="B366" s="13"/>
      <c r="C366" s="13"/>
      <c r="D366" s="32"/>
      <c r="E366" s="32"/>
      <c r="F366" s="33"/>
      <c r="H366" s="15"/>
      <c r="I366" s="15"/>
      <c r="J366" s="120"/>
      <c r="K366" s="121"/>
      <c r="L366" s="15"/>
      <c r="M366" s="34"/>
      <c r="N366" s="14"/>
      <c r="O366" s="13"/>
      <c r="P366" s="13"/>
      <c r="Q366" s="13"/>
      <c r="R366" s="13"/>
      <c r="S366" s="13"/>
      <c r="T366" s="6"/>
      <c r="BA366" s="9"/>
    </row>
    <row r="367" spans="2:53" x14ac:dyDescent="0.2">
      <c r="B367" s="13"/>
      <c r="C367" s="13"/>
      <c r="D367" s="32"/>
      <c r="E367" s="32"/>
      <c r="F367" s="33"/>
      <c r="H367" s="15"/>
      <c r="I367" s="15"/>
      <c r="J367" s="120"/>
      <c r="K367" s="121"/>
      <c r="L367" s="15"/>
      <c r="M367" s="34"/>
      <c r="N367" s="14"/>
      <c r="O367" s="13"/>
      <c r="P367" s="13"/>
      <c r="Q367" s="13"/>
      <c r="R367" s="13"/>
      <c r="S367" s="13"/>
      <c r="T367" s="6"/>
      <c r="BA367" s="9"/>
    </row>
    <row r="368" spans="2:53" x14ac:dyDescent="0.2">
      <c r="B368" s="13"/>
      <c r="C368" s="13"/>
      <c r="D368" s="114"/>
      <c r="E368" s="114"/>
      <c r="F368" s="115"/>
      <c r="H368" s="15"/>
      <c r="I368" s="117"/>
      <c r="J368" s="120"/>
      <c r="K368" s="121"/>
      <c r="L368" s="15"/>
      <c r="M368" s="34"/>
      <c r="N368" s="14"/>
      <c r="O368" s="13"/>
      <c r="P368" s="13"/>
      <c r="Q368" s="13"/>
      <c r="R368" s="13"/>
      <c r="S368" s="13"/>
      <c r="T368" s="6"/>
      <c r="BA368" s="9"/>
    </row>
    <row r="369" spans="2:53" x14ac:dyDescent="0.2">
      <c r="B369" s="13"/>
      <c r="C369" s="13"/>
      <c r="D369" s="114"/>
      <c r="E369" s="114"/>
      <c r="F369" s="115"/>
      <c r="H369" s="117"/>
      <c r="I369" s="117"/>
      <c r="J369" s="120"/>
      <c r="K369" s="121"/>
      <c r="L369" s="15"/>
      <c r="M369" s="34"/>
      <c r="N369" s="14"/>
      <c r="O369" s="13"/>
      <c r="P369" s="13"/>
      <c r="Q369" s="13"/>
      <c r="R369" s="13"/>
      <c r="S369" s="13"/>
      <c r="T369" s="6"/>
      <c r="BA369" s="9"/>
    </row>
    <row r="370" spans="2:53" x14ac:dyDescent="0.2">
      <c r="B370" s="13"/>
      <c r="C370" s="13"/>
      <c r="D370" s="114"/>
      <c r="E370" s="114"/>
      <c r="F370" s="115"/>
      <c r="H370" s="117"/>
      <c r="I370" s="117"/>
      <c r="J370" s="120"/>
      <c r="K370" s="121"/>
      <c r="L370" s="15"/>
      <c r="M370" s="34"/>
      <c r="N370" s="14"/>
      <c r="O370" s="13"/>
      <c r="P370" s="13"/>
      <c r="Q370" s="13"/>
      <c r="R370" s="13"/>
      <c r="S370" s="13"/>
      <c r="T370" s="6"/>
      <c r="BA370" s="9"/>
    </row>
    <row r="371" spans="2:53" x14ac:dyDescent="0.2">
      <c r="B371" s="13"/>
      <c r="C371" s="13"/>
      <c r="D371" s="114"/>
      <c r="E371" s="114"/>
      <c r="F371" s="115"/>
      <c r="H371" s="117"/>
      <c r="I371" s="117"/>
      <c r="J371" s="120"/>
      <c r="K371" s="121"/>
      <c r="L371" s="15"/>
      <c r="M371" s="34"/>
      <c r="N371" s="14"/>
      <c r="O371" s="13"/>
      <c r="P371" s="13"/>
      <c r="Q371" s="13"/>
      <c r="R371" s="13"/>
      <c r="S371" s="13"/>
      <c r="T371" s="6"/>
      <c r="BA371" s="9"/>
    </row>
    <row r="372" spans="2:53" x14ac:dyDescent="0.2">
      <c r="B372" s="13"/>
      <c r="C372" s="13"/>
      <c r="D372" s="114"/>
      <c r="E372" s="114"/>
      <c r="F372" s="115"/>
      <c r="H372" s="117"/>
      <c r="I372" s="117"/>
      <c r="J372" s="120"/>
      <c r="K372" s="121"/>
      <c r="L372" s="15"/>
      <c r="M372" s="34"/>
      <c r="N372" s="14"/>
      <c r="O372" s="13"/>
      <c r="P372" s="13"/>
      <c r="Q372" s="13"/>
      <c r="R372" s="13"/>
      <c r="S372" s="13"/>
      <c r="T372" s="6"/>
      <c r="BA372" s="9"/>
    </row>
    <row r="373" spans="2:53" x14ac:dyDescent="0.2">
      <c r="B373" s="13"/>
      <c r="C373" s="13"/>
      <c r="D373" s="114"/>
      <c r="E373" s="114"/>
      <c r="F373" s="115"/>
      <c r="H373" s="117"/>
      <c r="I373" s="117"/>
      <c r="J373" s="120"/>
      <c r="K373" s="121"/>
      <c r="L373" s="15"/>
      <c r="M373" s="34"/>
      <c r="N373" s="14"/>
      <c r="O373" s="13"/>
      <c r="P373" s="13"/>
      <c r="Q373" s="13"/>
      <c r="R373" s="13"/>
      <c r="S373" s="13"/>
      <c r="T373" s="6"/>
      <c r="BA373" s="9"/>
    </row>
    <row r="374" spans="2:53" x14ac:dyDescent="0.2">
      <c r="B374" s="13"/>
      <c r="C374" s="13"/>
      <c r="D374" s="114"/>
      <c r="E374" s="114"/>
      <c r="F374" s="115"/>
      <c r="H374" s="117"/>
      <c r="I374" s="117"/>
      <c r="J374" s="120"/>
      <c r="K374" s="121"/>
      <c r="L374" s="15"/>
      <c r="M374" s="34"/>
      <c r="N374" s="14"/>
      <c r="O374" s="13"/>
      <c r="P374" s="13"/>
      <c r="Q374" s="13"/>
      <c r="R374" s="13"/>
      <c r="S374" s="13"/>
      <c r="T374" s="6"/>
      <c r="BA374" s="9"/>
    </row>
    <row r="375" spans="2:53" x14ac:dyDescent="0.2">
      <c r="B375" s="13"/>
      <c r="C375" s="13"/>
      <c r="D375" s="114"/>
      <c r="E375" s="114"/>
      <c r="F375" s="115"/>
      <c r="H375" s="117"/>
      <c r="I375" s="117"/>
      <c r="J375" s="120"/>
      <c r="K375" s="121"/>
      <c r="L375" s="15"/>
      <c r="M375" s="34"/>
      <c r="N375" s="14"/>
      <c r="O375" s="13"/>
      <c r="P375" s="13"/>
      <c r="Q375" s="13"/>
      <c r="R375" s="13"/>
      <c r="S375" s="13"/>
      <c r="T375" s="6"/>
      <c r="BA375" s="9"/>
    </row>
    <row r="376" spans="2:53" x14ac:dyDescent="0.2">
      <c r="B376" s="13"/>
      <c r="C376" s="13"/>
      <c r="D376" s="114"/>
      <c r="E376" s="114"/>
      <c r="F376" s="115"/>
      <c r="H376" s="117"/>
      <c r="I376" s="117"/>
      <c r="J376" s="120"/>
      <c r="K376" s="121"/>
      <c r="L376" s="15"/>
      <c r="M376" s="34"/>
      <c r="N376" s="14"/>
      <c r="O376" s="13"/>
      <c r="P376" s="13"/>
      <c r="Q376" s="13"/>
      <c r="R376" s="13"/>
      <c r="S376" s="13"/>
      <c r="T376" s="6"/>
      <c r="BA376" s="9"/>
    </row>
    <row r="377" spans="2:53" x14ac:dyDescent="0.2">
      <c r="B377" s="13"/>
      <c r="C377" s="13"/>
      <c r="D377" s="114"/>
      <c r="E377" s="114"/>
      <c r="F377" s="115"/>
      <c r="H377" s="117"/>
      <c r="I377" s="117"/>
      <c r="J377" s="120"/>
      <c r="K377" s="121"/>
      <c r="L377" s="15"/>
      <c r="M377" s="34"/>
      <c r="N377" s="14"/>
      <c r="O377" s="13"/>
      <c r="P377" s="13"/>
      <c r="Q377" s="13"/>
      <c r="R377" s="13"/>
      <c r="S377" s="13"/>
      <c r="T377" s="6"/>
      <c r="BA377" s="9"/>
    </row>
    <row r="378" spans="2:53" x14ac:dyDescent="0.2">
      <c r="B378" s="13"/>
      <c r="C378" s="13"/>
      <c r="D378" s="114"/>
      <c r="E378" s="114"/>
      <c r="F378" s="115"/>
      <c r="H378" s="117"/>
      <c r="I378" s="117"/>
      <c r="J378" s="120"/>
      <c r="K378" s="121"/>
      <c r="L378" s="15"/>
      <c r="M378" s="34"/>
      <c r="N378" s="14"/>
      <c r="O378" s="13"/>
      <c r="P378" s="13"/>
      <c r="Q378" s="13"/>
      <c r="R378" s="13"/>
      <c r="S378" s="13"/>
      <c r="T378" s="6"/>
      <c r="BA378" s="9"/>
    </row>
    <row r="379" spans="2:53" x14ac:dyDescent="0.2">
      <c r="B379" s="13"/>
      <c r="C379" s="13"/>
      <c r="D379" s="114"/>
      <c r="E379" s="114"/>
      <c r="F379" s="115"/>
      <c r="H379" s="15"/>
      <c r="I379" s="117"/>
      <c r="J379" s="120"/>
      <c r="K379" s="121"/>
      <c r="L379" s="15"/>
      <c r="M379" s="34"/>
      <c r="N379" s="14"/>
      <c r="O379" s="13"/>
      <c r="P379" s="13"/>
      <c r="Q379" s="13"/>
      <c r="R379" s="13"/>
      <c r="S379" s="13"/>
      <c r="T379" s="6"/>
      <c r="BA379" s="9"/>
    </row>
    <row r="380" spans="2:53" x14ac:dyDescent="0.2">
      <c r="B380" s="13"/>
      <c r="C380" s="13"/>
      <c r="D380" s="114"/>
      <c r="E380" s="114"/>
      <c r="F380" s="115"/>
      <c r="H380" s="15"/>
      <c r="I380" s="117"/>
      <c r="J380" s="120"/>
      <c r="K380" s="121"/>
      <c r="L380" s="15"/>
      <c r="M380" s="34"/>
      <c r="N380" s="14"/>
      <c r="O380" s="13"/>
      <c r="P380" s="13"/>
      <c r="Q380" s="13"/>
      <c r="R380" s="13"/>
      <c r="S380" s="13"/>
      <c r="T380" s="6"/>
      <c r="BA380" s="9"/>
    </row>
    <row r="381" spans="2:53" x14ac:dyDescent="0.2">
      <c r="B381" s="13"/>
      <c r="C381" s="13"/>
      <c r="D381" s="114"/>
      <c r="E381" s="114"/>
      <c r="F381" s="115"/>
      <c r="H381" s="15"/>
      <c r="I381" s="117"/>
      <c r="J381" s="120"/>
      <c r="K381" s="121"/>
      <c r="L381" s="15"/>
      <c r="M381" s="34"/>
      <c r="N381" s="14"/>
      <c r="O381" s="13"/>
      <c r="P381" s="13"/>
      <c r="Q381" s="13"/>
      <c r="R381" s="13"/>
      <c r="S381" s="13"/>
      <c r="T381" s="6"/>
      <c r="BA381" s="9"/>
    </row>
    <row r="382" spans="2:53" x14ac:dyDescent="0.2">
      <c r="B382" s="13"/>
      <c r="C382" s="13"/>
      <c r="D382" s="114"/>
      <c r="E382" s="114"/>
      <c r="F382" s="115"/>
      <c r="H382" s="15"/>
      <c r="I382" s="117"/>
      <c r="J382" s="120"/>
      <c r="K382" s="121"/>
      <c r="L382" s="15"/>
      <c r="M382" s="34"/>
      <c r="N382" s="14"/>
      <c r="O382" s="13"/>
      <c r="P382" s="13"/>
      <c r="Q382" s="13"/>
      <c r="R382" s="13"/>
      <c r="S382" s="13"/>
      <c r="T382" s="6"/>
      <c r="BA382" s="9"/>
    </row>
    <row r="383" spans="2:53" x14ac:dyDescent="0.2">
      <c r="B383" s="13"/>
      <c r="C383" s="13"/>
      <c r="D383" s="114"/>
      <c r="E383" s="114"/>
      <c r="F383" s="115"/>
      <c r="H383" s="15"/>
      <c r="I383" s="117"/>
      <c r="J383" s="120"/>
      <c r="K383" s="121"/>
      <c r="L383" s="15"/>
      <c r="M383" s="34"/>
      <c r="N383" s="14"/>
      <c r="O383" s="13"/>
      <c r="P383" s="13"/>
      <c r="Q383" s="13"/>
      <c r="R383" s="13"/>
      <c r="S383" s="13"/>
      <c r="T383" s="6"/>
      <c r="BA383" s="9"/>
    </row>
    <row r="384" spans="2:53" x14ac:dyDescent="0.2">
      <c r="B384" s="124"/>
      <c r="C384" s="124"/>
      <c r="D384" s="125"/>
      <c r="E384" s="125"/>
      <c r="F384" s="126"/>
      <c r="H384" s="128"/>
      <c r="I384" s="128"/>
      <c r="J384" s="129"/>
      <c r="K384" s="130"/>
      <c r="L384" s="128"/>
      <c r="M384" s="131"/>
      <c r="N384" s="132"/>
      <c r="O384" s="124"/>
      <c r="P384" s="124"/>
      <c r="Q384" s="67"/>
      <c r="R384" s="13"/>
      <c r="S384" s="13"/>
      <c r="T384" s="6"/>
      <c r="BA384" s="9"/>
    </row>
    <row r="385" spans="2:53" x14ac:dyDescent="0.2">
      <c r="B385" s="124"/>
      <c r="C385" s="124"/>
      <c r="D385" s="125"/>
      <c r="E385" s="125"/>
      <c r="F385" s="126"/>
      <c r="H385" s="128"/>
      <c r="I385" s="128"/>
      <c r="J385" s="129"/>
      <c r="K385" s="130"/>
      <c r="L385" s="128"/>
      <c r="M385" s="131"/>
      <c r="N385" s="133"/>
      <c r="O385" s="124"/>
      <c r="P385" s="124"/>
      <c r="Q385" s="13"/>
      <c r="R385" s="13"/>
      <c r="S385" s="13"/>
      <c r="T385" s="6"/>
      <c r="BA385" s="9"/>
    </row>
    <row r="386" spans="2:53" x14ac:dyDescent="0.2">
      <c r="B386" s="124"/>
      <c r="C386" s="124"/>
      <c r="D386" s="125"/>
      <c r="E386" s="125"/>
      <c r="F386" s="126"/>
      <c r="H386" s="128"/>
      <c r="I386" s="128"/>
      <c r="J386" s="129"/>
      <c r="K386" s="130"/>
      <c r="L386" s="128"/>
      <c r="M386" s="131"/>
      <c r="N386" s="132"/>
      <c r="O386" s="124"/>
      <c r="P386" s="124"/>
      <c r="Q386" s="13"/>
      <c r="R386" s="13"/>
      <c r="S386" s="13"/>
      <c r="T386" s="6"/>
      <c r="BA386" s="9"/>
    </row>
    <row r="387" spans="2:53" x14ac:dyDescent="0.2">
      <c r="B387" s="113"/>
      <c r="C387" s="113"/>
      <c r="D387" s="114"/>
      <c r="E387" s="114"/>
      <c r="F387" s="115"/>
      <c r="H387" s="117"/>
      <c r="I387" s="117"/>
      <c r="J387" s="120"/>
      <c r="K387" s="121"/>
      <c r="L387" s="117"/>
      <c r="M387" s="122"/>
      <c r="N387" s="123"/>
      <c r="O387" s="113"/>
      <c r="P387" s="113"/>
      <c r="Q387" s="13"/>
      <c r="R387" s="13"/>
      <c r="S387" s="13"/>
      <c r="T387" s="6"/>
      <c r="BA387" s="9"/>
    </row>
    <row r="388" spans="2:53" x14ac:dyDescent="0.2">
      <c r="B388" s="113"/>
      <c r="C388" s="113"/>
      <c r="D388" s="114"/>
      <c r="E388" s="114"/>
      <c r="F388" s="115"/>
      <c r="H388" s="117"/>
      <c r="I388" s="117"/>
      <c r="J388" s="120"/>
      <c r="K388" s="121"/>
      <c r="L388" s="117"/>
      <c r="M388" s="122"/>
      <c r="N388" s="123"/>
      <c r="O388" s="113"/>
      <c r="P388" s="113"/>
      <c r="Q388" s="13"/>
      <c r="R388" s="13"/>
      <c r="S388" s="13"/>
      <c r="T388" s="6"/>
      <c r="BA388" s="9"/>
    </row>
    <row r="389" spans="2:53" x14ac:dyDescent="0.2">
      <c r="B389" s="113"/>
      <c r="C389" s="113"/>
      <c r="D389" s="114"/>
      <c r="E389" s="114"/>
      <c r="F389" s="115"/>
      <c r="H389" s="117"/>
      <c r="I389" s="117"/>
      <c r="J389" s="120"/>
      <c r="K389" s="121"/>
      <c r="L389" s="117"/>
      <c r="M389" s="122"/>
      <c r="N389" s="123"/>
      <c r="O389" s="113"/>
      <c r="P389" s="113"/>
      <c r="Q389" s="13"/>
      <c r="R389" s="13"/>
      <c r="S389" s="13"/>
      <c r="T389" s="6"/>
      <c r="BA389" s="9"/>
    </row>
    <row r="390" spans="2:53" x14ac:dyDescent="0.2">
      <c r="B390" s="113"/>
      <c r="C390" s="113"/>
      <c r="D390" s="114"/>
      <c r="E390" s="114"/>
      <c r="F390" s="115"/>
      <c r="H390" s="117"/>
      <c r="I390" s="117"/>
      <c r="J390" s="120"/>
      <c r="K390" s="121"/>
      <c r="L390" s="117"/>
      <c r="M390" s="122"/>
      <c r="N390" s="123"/>
      <c r="O390" s="113"/>
      <c r="P390" s="113"/>
      <c r="Q390" s="13"/>
      <c r="R390" s="13"/>
      <c r="S390" s="13"/>
      <c r="T390" s="6"/>
      <c r="BA390" s="9"/>
    </row>
    <row r="391" spans="2:53" x14ac:dyDescent="0.2">
      <c r="B391" s="113"/>
      <c r="C391" s="113"/>
      <c r="D391" s="114"/>
      <c r="E391" s="114"/>
      <c r="F391" s="115"/>
      <c r="H391" s="117"/>
      <c r="I391" s="117"/>
      <c r="J391" s="120"/>
      <c r="K391" s="121"/>
      <c r="L391" s="117"/>
      <c r="M391" s="122"/>
      <c r="N391" s="123"/>
      <c r="O391" s="113"/>
      <c r="P391" s="113"/>
      <c r="Q391" s="13"/>
      <c r="R391" s="13"/>
      <c r="S391" s="13"/>
      <c r="T391" s="6"/>
      <c r="BA391" s="9"/>
    </row>
    <row r="392" spans="2:53" x14ac:dyDescent="0.2">
      <c r="B392" s="113"/>
      <c r="C392" s="113"/>
      <c r="D392" s="114"/>
      <c r="E392" s="114"/>
      <c r="F392" s="115"/>
      <c r="H392" s="117"/>
      <c r="I392" s="117"/>
      <c r="J392" s="120"/>
      <c r="K392" s="121"/>
      <c r="L392" s="117"/>
      <c r="M392" s="122"/>
      <c r="N392" s="123"/>
      <c r="O392" s="113"/>
      <c r="P392" s="113"/>
      <c r="Q392" s="13"/>
      <c r="R392" s="13"/>
      <c r="S392" s="13"/>
      <c r="T392" s="6"/>
      <c r="BA392" s="9"/>
    </row>
    <row r="393" spans="2:53" x14ac:dyDescent="0.2">
      <c r="B393" s="113"/>
      <c r="C393" s="113"/>
      <c r="D393" s="114"/>
      <c r="E393" s="114"/>
      <c r="F393" s="115"/>
      <c r="H393" s="117"/>
      <c r="I393" s="117"/>
      <c r="J393" s="120"/>
      <c r="K393" s="121"/>
      <c r="L393" s="117"/>
      <c r="M393" s="122"/>
      <c r="N393" s="123"/>
      <c r="O393" s="113"/>
      <c r="P393" s="113"/>
      <c r="Q393" s="13"/>
      <c r="R393" s="13"/>
      <c r="S393" s="13"/>
      <c r="T393" s="6"/>
      <c r="BA393" s="9"/>
    </row>
    <row r="394" spans="2:53" x14ac:dyDescent="0.2">
      <c r="B394" s="113"/>
      <c r="C394" s="113"/>
      <c r="D394" s="114"/>
      <c r="E394" s="114"/>
      <c r="F394" s="115"/>
      <c r="H394" s="117"/>
      <c r="I394" s="117"/>
      <c r="J394" s="120"/>
      <c r="K394" s="121"/>
      <c r="L394" s="117"/>
      <c r="M394" s="122"/>
      <c r="N394" s="123"/>
      <c r="O394" s="113"/>
      <c r="P394" s="113"/>
      <c r="Q394" s="13"/>
      <c r="R394" s="13"/>
      <c r="S394" s="13"/>
      <c r="T394" s="6"/>
      <c r="BA394" s="9"/>
    </row>
    <row r="395" spans="2:53" x14ac:dyDescent="0.2">
      <c r="B395" s="113"/>
      <c r="C395" s="113"/>
      <c r="D395" s="114"/>
      <c r="E395" s="114"/>
      <c r="F395" s="115"/>
      <c r="H395" s="117"/>
      <c r="I395" s="117"/>
      <c r="J395" s="120"/>
      <c r="K395" s="121"/>
      <c r="L395" s="117"/>
      <c r="M395" s="122"/>
      <c r="N395" s="123"/>
      <c r="O395" s="113"/>
      <c r="P395" s="113"/>
      <c r="Q395" s="13"/>
      <c r="R395" s="13"/>
      <c r="S395" s="13"/>
      <c r="T395" s="6"/>
      <c r="BA395" s="9"/>
    </row>
    <row r="396" spans="2:53" x14ac:dyDescent="0.2">
      <c r="B396" s="113"/>
      <c r="C396" s="113"/>
      <c r="D396" s="114"/>
      <c r="E396" s="114"/>
      <c r="F396" s="115"/>
      <c r="H396" s="117"/>
      <c r="I396" s="117"/>
      <c r="J396" s="120"/>
      <c r="K396" s="121"/>
      <c r="L396" s="117"/>
      <c r="M396" s="122"/>
      <c r="N396" s="123"/>
      <c r="O396" s="113"/>
      <c r="P396" s="113"/>
      <c r="Q396" s="13"/>
      <c r="R396" s="13"/>
      <c r="S396" s="13"/>
      <c r="T396" s="6"/>
      <c r="BA396" s="9"/>
    </row>
    <row r="397" spans="2:53" x14ac:dyDescent="0.2">
      <c r="B397" s="113"/>
      <c r="C397" s="113"/>
      <c r="D397" s="114"/>
      <c r="E397" s="114"/>
      <c r="F397" s="115"/>
      <c r="H397" s="117"/>
      <c r="I397" s="117"/>
      <c r="J397" s="120"/>
      <c r="K397" s="121"/>
      <c r="L397" s="117"/>
      <c r="M397" s="122"/>
      <c r="N397" s="123"/>
      <c r="O397" s="113"/>
      <c r="P397" s="113"/>
      <c r="Q397" s="13"/>
      <c r="R397" s="13"/>
      <c r="S397" s="13"/>
      <c r="T397" s="6"/>
      <c r="BA397" s="9"/>
    </row>
    <row r="398" spans="2:53" x14ac:dyDescent="0.2">
      <c r="B398" s="113"/>
      <c r="C398" s="113"/>
      <c r="D398" s="114"/>
      <c r="E398" s="114"/>
      <c r="F398" s="115"/>
      <c r="H398" s="117"/>
      <c r="I398" s="117"/>
      <c r="J398" s="120"/>
      <c r="K398" s="121"/>
      <c r="L398" s="117"/>
      <c r="M398" s="122"/>
      <c r="N398" s="123"/>
      <c r="O398" s="113"/>
      <c r="P398" s="113"/>
      <c r="Q398" s="13"/>
      <c r="R398" s="13"/>
      <c r="S398" s="13"/>
      <c r="T398" s="6"/>
      <c r="BA398" s="9"/>
    </row>
    <row r="399" spans="2:53" x14ac:dyDescent="0.2">
      <c r="B399" s="113"/>
      <c r="C399" s="113"/>
      <c r="D399" s="114"/>
      <c r="E399" s="114"/>
      <c r="F399" s="115"/>
      <c r="H399" s="117"/>
      <c r="I399" s="117"/>
      <c r="J399" s="120"/>
      <c r="K399" s="121"/>
      <c r="L399" s="117"/>
      <c r="M399" s="122"/>
      <c r="N399" s="123"/>
      <c r="O399" s="113"/>
      <c r="P399" s="113"/>
      <c r="Q399" s="13"/>
      <c r="R399" s="13"/>
      <c r="S399" s="13"/>
      <c r="T399" s="6"/>
      <c r="BA399" s="9"/>
    </row>
    <row r="400" spans="2:53" x14ac:dyDescent="0.2">
      <c r="B400" s="13"/>
      <c r="C400" s="13"/>
      <c r="D400" s="32"/>
      <c r="E400" s="32"/>
      <c r="F400" s="33"/>
      <c r="H400" s="15"/>
      <c r="I400" s="15"/>
      <c r="J400" s="105"/>
      <c r="K400" s="106"/>
      <c r="L400" s="15"/>
      <c r="M400" s="34"/>
      <c r="N400" s="14"/>
      <c r="O400" s="13"/>
      <c r="P400" s="13"/>
      <c r="Q400" s="13"/>
      <c r="R400" s="13"/>
      <c r="S400" s="13"/>
      <c r="T400" s="6"/>
      <c r="BA400" s="9"/>
    </row>
    <row r="401" spans="2:53" x14ac:dyDescent="0.2">
      <c r="B401" s="13"/>
      <c r="C401" s="13"/>
      <c r="D401" s="32"/>
      <c r="E401" s="32"/>
      <c r="F401" s="33"/>
      <c r="H401" s="15"/>
      <c r="I401" s="15"/>
      <c r="J401" s="105"/>
      <c r="K401" s="106"/>
      <c r="L401" s="15"/>
      <c r="M401" s="34"/>
      <c r="N401" s="14"/>
      <c r="O401" s="13"/>
      <c r="P401" s="13"/>
      <c r="Q401" s="13"/>
      <c r="R401" s="13"/>
      <c r="S401" s="13"/>
      <c r="T401" s="6"/>
      <c r="BA401" s="9"/>
    </row>
    <row r="402" spans="2:53" x14ac:dyDescent="0.2">
      <c r="B402" s="13"/>
      <c r="C402" s="13"/>
      <c r="D402" s="32"/>
      <c r="E402" s="32"/>
      <c r="F402" s="33"/>
      <c r="H402" s="15"/>
      <c r="I402" s="15"/>
      <c r="J402" s="105"/>
      <c r="K402" s="106"/>
      <c r="L402" s="15"/>
      <c r="M402" s="34"/>
      <c r="N402" s="14"/>
      <c r="O402" s="13"/>
      <c r="P402" s="13"/>
      <c r="Q402" s="13"/>
      <c r="R402" s="13"/>
      <c r="S402" s="13"/>
      <c r="T402" s="6"/>
      <c r="BA402" s="9"/>
    </row>
    <row r="403" spans="2:53" x14ac:dyDescent="0.2">
      <c r="B403" s="13"/>
      <c r="C403" s="13"/>
      <c r="D403" s="32"/>
      <c r="E403" s="32"/>
      <c r="F403" s="33"/>
      <c r="H403" s="15"/>
      <c r="I403" s="15"/>
      <c r="J403" s="105"/>
      <c r="K403" s="106"/>
      <c r="L403" s="15"/>
      <c r="M403" s="34"/>
      <c r="N403" s="14"/>
      <c r="O403" s="13"/>
      <c r="P403" s="13"/>
      <c r="Q403" s="13"/>
      <c r="R403" s="13"/>
      <c r="S403" s="13"/>
      <c r="T403" s="6"/>
      <c r="BA403" s="9"/>
    </row>
    <row r="404" spans="2:53" x14ac:dyDescent="0.2">
      <c r="B404" s="13"/>
      <c r="C404" s="13"/>
      <c r="D404" s="32"/>
      <c r="E404" s="32"/>
      <c r="F404" s="33"/>
      <c r="H404" s="15"/>
      <c r="I404" s="15"/>
      <c r="J404" s="105"/>
      <c r="K404" s="106"/>
      <c r="L404" s="15"/>
      <c r="M404" s="34"/>
      <c r="N404" s="14"/>
      <c r="O404" s="13"/>
      <c r="P404" s="13"/>
      <c r="Q404" s="13"/>
      <c r="R404" s="13"/>
      <c r="S404" s="13"/>
      <c r="T404" s="6"/>
      <c r="BA404" s="9"/>
    </row>
    <row r="405" spans="2:53" x14ac:dyDescent="0.2">
      <c r="B405" s="13"/>
      <c r="C405" s="13"/>
      <c r="D405" s="32"/>
      <c r="E405" s="32"/>
      <c r="F405" s="33"/>
      <c r="H405" s="15"/>
      <c r="I405" s="15"/>
      <c r="J405" s="105"/>
      <c r="K405" s="106"/>
      <c r="L405" s="15"/>
      <c r="M405" s="34"/>
      <c r="N405" s="14"/>
      <c r="O405" s="13"/>
      <c r="P405" s="13"/>
      <c r="Q405" s="13"/>
      <c r="R405" s="13"/>
      <c r="S405" s="13"/>
      <c r="T405" s="6"/>
      <c r="BA405" s="9"/>
    </row>
    <row r="406" spans="2:53" x14ac:dyDescent="0.2">
      <c r="B406" s="13"/>
      <c r="C406" s="13"/>
      <c r="D406" s="32"/>
      <c r="E406" s="32"/>
      <c r="F406" s="33"/>
      <c r="H406" s="15"/>
      <c r="I406" s="15"/>
      <c r="J406" s="65"/>
      <c r="K406" s="66"/>
      <c r="L406" s="15"/>
      <c r="M406" s="34"/>
      <c r="N406" s="92"/>
      <c r="O406" s="13"/>
      <c r="P406" s="13"/>
      <c r="Q406" s="67"/>
      <c r="R406" s="13"/>
      <c r="S406" s="13"/>
      <c r="T406" s="6"/>
      <c r="BA406" s="9"/>
    </row>
    <row r="407" spans="2:53" x14ac:dyDescent="0.2">
      <c r="B407" s="13"/>
      <c r="C407" s="13"/>
      <c r="D407" s="32"/>
      <c r="E407" s="32"/>
      <c r="F407" s="33"/>
      <c r="H407" s="15"/>
      <c r="I407" s="15"/>
      <c r="J407" s="65"/>
      <c r="K407" s="66"/>
      <c r="L407" s="15"/>
      <c r="M407" s="34"/>
      <c r="N407" s="92"/>
      <c r="O407" s="13"/>
      <c r="P407" s="13"/>
      <c r="Q407" s="67"/>
      <c r="R407" s="13"/>
      <c r="S407" s="13"/>
      <c r="T407" s="6"/>
      <c r="BA407" s="9"/>
    </row>
    <row r="408" spans="2:53" x14ac:dyDescent="0.2">
      <c r="B408" s="13"/>
      <c r="C408" s="13"/>
      <c r="D408" s="32"/>
      <c r="E408" s="32"/>
      <c r="F408" s="33"/>
      <c r="H408" s="15"/>
      <c r="I408" s="15"/>
      <c r="J408" s="65"/>
      <c r="K408" s="66"/>
      <c r="L408" s="15"/>
      <c r="M408" s="34"/>
      <c r="N408" s="92"/>
      <c r="O408" s="13"/>
      <c r="P408" s="13"/>
      <c r="Q408" s="67"/>
      <c r="R408" s="13"/>
      <c r="S408" s="13"/>
      <c r="T408" s="6"/>
      <c r="BA408" s="9"/>
    </row>
    <row r="409" spans="2:53" x14ac:dyDescent="0.2">
      <c r="B409" s="13"/>
      <c r="C409" s="13"/>
      <c r="D409" s="32"/>
      <c r="E409" s="32"/>
      <c r="F409" s="33"/>
      <c r="H409" s="15"/>
      <c r="I409" s="15"/>
      <c r="J409" s="105"/>
      <c r="K409" s="106"/>
      <c r="L409" s="15"/>
      <c r="M409" s="34"/>
      <c r="N409" s="92"/>
      <c r="O409" s="13"/>
      <c r="P409" s="13"/>
      <c r="Q409" s="13"/>
      <c r="R409" s="13"/>
      <c r="S409" s="13"/>
      <c r="T409" s="6"/>
      <c r="BA409" s="9"/>
    </row>
    <row r="410" spans="2:53" x14ac:dyDescent="0.2">
      <c r="B410" s="13"/>
      <c r="C410" s="13"/>
      <c r="D410" s="32"/>
      <c r="E410" s="32"/>
      <c r="F410" s="33"/>
      <c r="H410" s="15"/>
      <c r="I410" s="15"/>
      <c r="J410" s="65"/>
      <c r="K410" s="66"/>
      <c r="L410" s="15"/>
      <c r="M410" s="34"/>
      <c r="N410" s="92"/>
      <c r="O410" s="13"/>
      <c r="P410" s="13"/>
      <c r="Q410" s="67"/>
      <c r="R410" s="13"/>
      <c r="S410" s="13"/>
      <c r="T410" s="6"/>
      <c r="BA410" s="9"/>
    </row>
    <row r="411" spans="2:53" x14ac:dyDescent="0.2">
      <c r="B411" s="13"/>
      <c r="C411" s="13"/>
      <c r="D411" s="32"/>
      <c r="E411" s="32"/>
      <c r="F411" s="33"/>
      <c r="H411" s="15"/>
      <c r="I411" s="15"/>
      <c r="J411" s="65"/>
      <c r="K411" s="66"/>
      <c r="L411" s="15"/>
      <c r="M411" s="34"/>
      <c r="N411" s="92"/>
      <c r="O411" s="13"/>
      <c r="P411" s="13"/>
      <c r="Q411" s="67"/>
      <c r="R411" s="13"/>
      <c r="T411" s="6"/>
      <c r="BA411" s="9"/>
    </row>
    <row r="412" spans="2:53" x14ac:dyDescent="0.2">
      <c r="B412" s="13"/>
      <c r="C412" s="13"/>
      <c r="D412" s="32"/>
      <c r="E412" s="32"/>
      <c r="F412" s="33"/>
      <c r="H412" s="15"/>
      <c r="I412" s="15"/>
      <c r="J412" s="65"/>
      <c r="K412" s="66"/>
      <c r="L412" s="15"/>
      <c r="M412" s="34"/>
      <c r="N412" s="92"/>
      <c r="O412" s="13"/>
      <c r="P412" s="13"/>
      <c r="Q412" s="67"/>
      <c r="R412" s="13"/>
      <c r="S412" s="13"/>
      <c r="T412" s="6"/>
      <c r="BA412" s="9"/>
    </row>
    <row r="413" spans="2:53" x14ac:dyDescent="0.2">
      <c r="B413" s="13"/>
      <c r="C413" s="13"/>
      <c r="D413" s="32"/>
      <c r="E413" s="32"/>
      <c r="F413" s="33"/>
      <c r="H413" s="15"/>
      <c r="I413" s="15"/>
      <c r="J413" s="105"/>
      <c r="K413" s="106"/>
      <c r="L413" s="15"/>
      <c r="M413" s="34"/>
      <c r="N413" s="92"/>
      <c r="O413" s="13"/>
      <c r="P413" s="13"/>
      <c r="Q413" s="67"/>
      <c r="R413" s="13"/>
      <c r="S413" s="13"/>
      <c r="T413" s="6"/>
      <c r="BA413" s="9"/>
    </row>
    <row r="414" spans="2:53" x14ac:dyDescent="0.2">
      <c r="B414" s="13"/>
      <c r="C414" s="13"/>
      <c r="D414" s="32"/>
      <c r="E414" s="32"/>
      <c r="F414" s="33"/>
      <c r="H414" s="15"/>
      <c r="I414" s="15"/>
      <c r="J414" s="65"/>
      <c r="K414" s="66"/>
      <c r="L414" s="15"/>
      <c r="M414" s="34"/>
      <c r="N414" s="92"/>
      <c r="O414" s="13"/>
      <c r="P414" s="13"/>
      <c r="Q414" s="67"/>
      <c r="R414" s="13"/>
      <c r="S414" s="13"/>
      <c r="T414" s="6"/>
      <c r="BA414" s="9"/>
    </row>
    <row r="415" spans="2:53" x14ac:dyDescent="0.2">
      <c r="B415" s="13"/>
      <c r="C415" s="13"/>
      <c r="D415" s="32"/>
      <c r="E415" s="32"/>
      <c r="F415" s="33"/>
      <c r="H415" s="15"/>
      <c r="I415" s="15"/>
      <c r="J415" s="65"/>
      <c r="K415" s="66"/>
      <c r="L415" s="15"/>
      <c r="M415" s="34"/>
      <c r="N415" s="92"/>
      <c r="O415" s="13"/>
      <c r="P415" s="13"/>
      <c r="Q415" s="67"/>
      <c r="R415" s="13"/>
      <c r="S415" s="13"/>
      <c r="T415" s="6"/>
      <c r="BA415" s="9"/>
    </row>
    <row r="416" spans="2:53" x14ac:dyDescent="0.2">
      <c r="B416" s="13"/>
      <c r="C416" s="13"/>
      <c r="D416" s="32"/>
      <c r="E416" s="32"/>
      <c r="F416" s="33"/>
      <c r="H416" s="15"/>
      <c r="I416" s="15"/>
      <c r="J416" s="65"/>
      <c r="K416" s="66"/>
      <c r="L416" s="15"/>
      <c r="M416" s="34"/>
      <c r="N416" s="92"/>
      <c r="O416" s="13"/>
      <c r="P416" s="13"/>
      <c r="Q416" s="67"/>
      <c r="R416" s="13"/>
      <c r="S416" s="13"/>
      <c r="T416" s="6"/>
      <c r="BA416" s="9"/>
    </row>
    <row r="417" spans="2:53" x14ac:dyDescent="0.2">
      <c r="B417" s="13"/>
      <c r="C417" s="13"/>
      <c r="D417" s="32"/>
      <c r="E417" s="32"/>
      <c r="F417" s="33"/>
      <c r="H417" s="15"/>
      <c r="I417" s="15"/>
      <c r="J417" s="105"/>
      <c r="K417" s="106"/>
      <c r="L417" s="15"/>
      <c r="M417" s="34"/>
      <c r="N417" s="92"/>
      <c r="O417" s="13"/>
      <c r="P417" s="84"/>
      <c r="R417" s="13"/>
      <c r="S417" s="13"/>
      <c r="T417" s="6"/>
      <c r="BA417" s="9"/>
    </row>
    <row r="418" spans="2:53" x14ac:dyDescent="0.2">
      <c r="B418" s="13"/>
      <c r="C418" s="13"/>
      <c r="D418" s="32"/>
      <c r="E418" s="32"/>
      <c r="F418" s="33"/>
      <c r="H418" s="15"/>
      <c r="I418" s="15"/>
      <c r="J418" s="105"/>
      <c r="K418" s="106"/>
      <c r="L418" s="15"/>
      <c r="M418" s="34"/>
      <c r="N418" s="92"/>
      <c r="O418" s="13"/>
      <c r="P418" s="13"/>
      <c r="Q418" s="67"/>
      <c r="R418" s="13"/>
      <c r="S418" s="13"/>
      <c r="T418" s="6"/>
      <c r="BA418" s="9"/>
    </row>
    <row r="419" spans="2:53" ht="15" x14ac:dyDescent="0.2">
      <c r="B419" s="70"/>
      <c r="C419" s="13"/>
      <c r="D419" s="32"/>
      <c r="E419" s="32"/>
      <c r="F419" s="33"/>
      <c r="H419" s="15"/>
      <c r="I419" s="15"/>
      <c r="J419" s="105"/>
      <c r="K419" s="106"/>
      <c r="L419" s="15"/>
      <c r="M419" s="34"/>
      <c r="N419" s="14"/>
      <c r="O419" s="13"/>
      <c r="P419" s="13"/>
      <c r="Q419" s="13"/>
      <c r="R419" s="13"/>
      <c r="S419" s="13"/>
      <c r="T419" s="6"/>
      <c r="BA419" s="9"/>
    </row>
    <row r="420" spans="2:53" x14ac:dyDescent="0.2">
      <c r="B420" s="13"/>
      <c r="C420" s="13"/>
      <c r="D420" s="32"/>
      <c r="E420" s="32"/>
      <c r="F420" s="33"/>
      <c r="H420" s="40"/>
      <c r="I420" s="7"/>
      <c r="J420" s="65"/>
      <c r="K420" s="66"/>
      <c r="L420" s="15"/>
      <c r="M420" s="34"/>
      <c r="N420" s="14"/>
      <c r="O420" s="13"/>
      <c r="P420" s="13"/>
      <c r="Q420" s="13"/>
      <c r="R420" s="13"/>
      <c r="S420" s="13"/>
      <c r="T420" s="6"/>
      <c r="BA420" s="9"/>
    </row>
    <row r="421" spans="2:53" x14ac:dyDescent="0.2">
      <c r="B421" s="13"/>
      <c r="C421" s="13"/>
      <c r="D421" s="32"/>
      <c r="E421" s="32"/>
      <c r="F421" s="33"/>
      <c r="H421" s="40"/>
      <c r="I421" s="7"/>
      <c r="J421" s="65"/>
      <c r="K421" s="66"/>
      <c r="L421" s="15"/>
      <c r="M421" s="34"/>
      <c r="N421" s="14"/>
      <c r="O421" s="13"/>
      <c r="P421" s="13"/>
      <c r="Q421" s="13"/>
      <c r="R421" s="13"/>
      <c r="S421" s="13"/>
      <c r="T421" s="6"/>
      <c r="BA421" s="9"/>
    </row>
    <row r="422" spans="2:53" x14ac:dyDescent="0.2">
      <c r="B422" s="13"/>
      <c r="C422" s="13"/>
      <c r="D422" s="32"/>
      <c r="E422" s="32"/>
      <c r="F422" s="33"/>
      <c r="H422" s="40"/>
      <c r="I422" s="7"/>
      <c r="J422" s="105"/>
      <c r="K422" s="106"/>
      <c r="L422" s="15"/>
      <c r="M422" s="34"/>
      <c r="N422" s="14"/>
      <c r="O422" s="13"/>
      <c r="P422" s="13"/>
      <c r="Q422" s="6"/>
      <c r="R422" s="13"/>
      <c r="S422" s="13"/>
      <c r="T422" s="6"/>
      <c r="BA422" s="9"/>
    </row>
    <row r="423" spans="2:53" x14ac:dyDescent="0.2">
      <c r="B423" s="13"/>
      <c r="C423" s="13"/>
      <c r="D423" s="32"/>
      <c r="E423" s="32"/>
      <c r="F423" s="33"/>
      <c r="H423" s="40"/>
      <c r="I423" s="7"/>
      <c r="J423" s="65"/>
      <c r="K423" s="66"/>
      <c r="L423" s="15"/>
      <c r="M423" s="34"/>
      <c r="N423" s="14"/>
      <c r="O423" s="13"/>
      <c r="P423" s="13"/>
      <c r="Q423" s="13"/>
      <c r="R423" s="13"/>
      <c r="S423" s="13"/>
      <c r="T423" s="6"/>
      <c r="BA423" s="9"/>
    </row>
    <row r="424" spans="2:53" x14ac:dyDescent="0.2">
      <c r="B424" s="13"/>
      <c r="C424" s="13"/>
      <c r="D424" s="32"/>
      <c r="E424" s="32"/>
      <c r="F424" s="33"/>
      <c r="H424" s="40"/>
      <c r="I424" s="7"/>
      <c r="J424" s="65"/>
      <c r="K424" s="66"/>
      <c r="L424" s="15"/>
      <c r="M424" s="34"/>
      <c r="N424" s="14"/>
      <c r="O424" s="13"/>
      <c r="P424" s="13"/>
      <c r="Q424" s="13"/>
      <c r="R424" s="13"/>
      <c r="S424" s="13"/>
      <c r="T424" s="6"/>
      <c r="BA424" s="9"/>
    </row>
    <row r="425" spans="2:53" x14ac:dyDescent="0.2">
      <c r="B425" s="13"/>
      <c r="C425" s="13"/>
      <c r="D425" s="32"/>
      <c r="E425" s="32"/>
      <c r="F425" s="33"/>
      <c r="H425" s="40"/>
      <c r="I425" s="7"/>
      <c r="J425" s="105"/>
      <c r="K425" s="106"/>
      <c r="L425" s="15"/>
      <c r="M425" s="34"/>
      <c r="N425" s="14"/>
      <c r="O425" s="13"/>
      <c r="P425" s="13"/>
      <c r="Q425" s="6"/>
      <c r="R425" s="13"/>
      <c r="S425" s="13"/>
      <c r="T425" s="6"/>
      <c r="BA425" s="9"/>
    </row>
    <row r="426" spans="2:53" x14ac:dyDescent="0.2">
      <c r="B426" s="13"/>
      <c r="C426" s="13"/>
      <c r="D426" s="32"/>
      <c r="E426" s="32"/>
      <c r="F426" s="33"/>
      <c r="H426" s="40"/>
      <c r="I426" s="7"/>
      <c r="J426" s="65"/>
      <c r="K426" s="66"/>
      <c r="L426" s="15"/>
      <c r="M426" s="34"/>
      <c r="N426" s="14"/>
      <c r="O426" s="13"/>
      <c r="P426" s="13"/>
      <c r="Q426" s="13"/>
      <c r="R426" s="13"/>
      <c r="S426" s="13"/>
      <c r="T426" s="6"/>
      <c r="BA426" s="9"/>
    </row>
    <row r="427" spans="2:53" x14ac:dyDescent="0.2">
      <c r="B427" s="13"/>
      <c r="C427" s="13"/>
      <c r="D427" s="32"/>
      <c r="E427" s="32"/>
      <c r="F427" s="33"/>
      <c r="H427" s="40"/>
      <c r="I427" s="7"/>
      <c r="J427" s="65"/>
      <c r="K427" s="66"/>
      <c r="L427" s="15"/>
      <c r="M427" s="34"/>
      <c r="N427" s="14"/>
      <c r="O427" s="13"/>
      <c r="P427" s="13"/>
      <c r="Q427" s="13"/>
      <c r="R427" s="13"/>
      <c r="S427" s="13"/>
      <c r="T427" s="6"/>
      <c r="BA427" s="9"/>
    </row>
    <row r="428" spans="2:53" x14ac:dyDescent="0.2">
      <c r="B428" s="13"/>
      <c r="C428" s="13"/>
      <c r="D428" s="32"/>
      <c r="E428" s="32"/>
      <c r="F428" s="33"/>
      <c r="H428" s="40"/>
      <c r="I428" s="7"/>
      <c r="J428" s="65"/>
      <c r="K428" s="66"/>
      <c r="L428" s="15"/>
      <c r="M428" s="34"/>
      <c r="N428" s="14"/>
      <c r="O428" s="13"/>
      <c r="P428" s="13"/>
      <c r="Q428" s="13"/>
      <c r="R428" s="13"/>
      <c r="S428" s="13"/>
      <c r="T428" s="6"/>
      <c r="BA428" s="9"/>
    </row>
    <row r="429" spans="2:53" x14ac:dyDescent="0.2">
      <c r="B429" s="13"/>
      <c r="C429" s="13"/>
      <c r="D429" s="32"/>
      <c r="E429" s="32"/>
      <c r="F429" s="33"/>
      <c r="H429" s="15"/>
      <c r="I429" s="15"/>
      <c r="J429" s="105"/>
      <c r="K429" s="106"/>
      <c r="L429" s="15"/>
      <c r="M429" s="34"/>
      <c r="N429" s="14"/>
      <c r="O429" s="13"/>
      <c r="P429" s="13"/>
      <c r="Q429" s="13"/>
      <c r="R429" s="13"/>
      <c r="S429" s="13"/>
      <c r="T429" s="6"/>
      <c r="BA429" s="9"/>
    </row>
    <row r="430" spans="2:53" ht="15" x14ac:dyDescent="0.2">
      <c r="B430" s="70"/>
      <c r="C430" s="13"/>
      <c r="D430" s="32"/>
      <c r="E430" s="32"/>
      <c r="F430" s="33"/>
      <c r="H430" s="15"/>
      <c r="I430" s="15"/>
      <c r="J430" s="105"/>
      <c r="K430" s="106"/>
      <c r="L430" s="15"/>
      <c r="M430" s="34"/>
      <c r="N430" s="14"/>
      <c r="O430" s="13"/>
      <c r="P430" s="13"/>
      <c r="Q430" s="13"/>
      <c r="R430" s="13"/>
      <c r="S430" s="13"/>
      <c r="T430" s="6"/>
      <c r="BA430" s="9"/>
    </row>
    <row r="431" spans="2:53" x14ac:dyDescent="0.2">
      <c r="B431" s="13"/>
      <c r="C431" s="13"/>
      <c r="D431" s="32"/>
      <c r="E431" s="32"/>
      <c r="F431" s="33"/>
      <c r="H431" s="15"/>
      <c r="I431" s="15"/>
      <c r="J431" s="105"/>
      <c r="K431" s="106"/>
      <c r="L431" s="15"/>
      <c r="M431" s="34"/>
      <c r="N431" s="14"/>
      <c r="O431" s="13"/>
      <c r="P431" s="13"/>
      <c r="Q431" s="13"/>
      <c r="R431" s="13"/>
      <c r="S431" s="13"/>
      <c r="T431" s="6"/>
      <c r="BA431" s="9"/>
    </row>
    <row r="432" spans="2:53" x14ac:dyDescent="0.2">
      <c r="B432" s="13"/>
      <c r="C432" s="13"/>
      <c r="D432" s="32"/>
      <c r="E432" s="32"/>
      <c r="F432" s="33"/>
      <c r="H432" s="15"/>
      <c r="I432" s="15"/>
      <c r="J432" s="105"/>
      <c r="K432" s="106"/>
      <c r="L432" s="15"/>
      <c r="M432" s="34"/>
      <c r="N432" s="14"/>
      <c r="O432" s="13"/>
      <c r="P432" s="13"/>
      <c r="Q432" s="13"/>
      <c r="R432" s="13"/>
      <c r="S432" s="13"/>
      <c r="T432" s="6"/>
      <c r="BA432" s="9"/>
    </row>
    <row r="433" spans="2:53" x14ac:dyDescent="0.2">
      <c r="B433" s="13"/>
      <c r="C433" s="13"/>
      <c r="D433" s="32"/>
      <c r="E433" s="32"/>
      <c r="F433" s="33"/>
      <c r="H433" s="15"/>
      <c r="I433" s="15"/>
      <c r="J433" s="105"/>
      <c r="K433" s="106"/>
      <c r="L433" s="15"/>
      <c r="M433" s="34"/>
      <c r="N433" s="14"/>
      <c r="O433" s="13"/>
      <c r="P433" s="13"/>
      <c r="Q433" s="13"/>
      <c r="R433" s="13"/>
      <c r="S433" s="13"/>
      <c r="T433" s="6"/>
      <c r="BA433" s="9"/>
    </row>
    <row r="434" spans="2:53" x14ac:dyDescent="0.2">
      <c r="B434" s="13"/>
      <c r="C434" s="13"/>
      <c r="D434" s="32"/>
      <c r="E434" s="32"/>
      <c r="F434" s="33"/>
      <c r="H434" s="15"/>
      <c r="I434" s="15"/>
      <c r="J434" s="105"/>
      <c r="K434" s="106"/>
      <c r="L434" s="15"/>
      <c r="M434" s="34"/>
      <c r="N434" s="14"/>
      <c r="O434" s="13"/>
      <c r="P434" s="13"/>
      <c r="Q434" s="13"/>
      <c r="R434" s="13"/>
      <c r="S434" s="13"/>
      <c r="T434" s="6"/>
      <c r="BA434" s="9"/>
    </row>
    <row r="435" spans="2:53" x14ac:dyDescent="0.2">
      <c r="B435" s="13"/>
      <c r="C435" s="13"/>
      <c r="D435" s="32"/>
      <c r="E435" s="32"/>
      <c r="F435" s="33"/>
      <c r="H435" s="15"/>
      <c r="I435" s="15"/>
      <c r="J435" s="105"/>
      <c r="K435" s="106"/>
      <c r="L435" s="15"/>
      <c r="M435" s="34"/>
      <c r="N435" s="14"/>
      <c r="O435" s="13"/>
      <c r="P435" s="13"/>
      <c r="Q435" s="13"/>
      <c r="R435" s="13"/>
      <c r="S435" s="13"/>
      <c r="T435" s="6"/>
      <c r="BA435" s="9"/>
    </row>
    <row r="436" spans="2:53" x14ac:dyDescent="0.2">
      <c r="B436" s="13"/>
      <c r="C436" s="13"/>
      <c r="D436" s="32"/>
      <c r="E436" s="32"/>
      <c r="F436" s="33"/>
      <c r="H436" s="15"/>
      <c r="I436" s="15"/>
      <c r="J436" s="105"/>
      <c r="K436" s="106"/>
      <c r="L436" s="15"/>
      <c r="M436" s="34"/>
      <c r="N436" s="92"/>
      <c r="O436" s="13"/>
      <c r="P436" s="13"/>
      <c r="Q436" s="67"/>
      <c r="R436" s="13"/>
      <c r="S436" s="13"/>
      <c r="T436" s="6"/>
      <c r="BA436" s="9"/>
    </row>
    <row r="437" spans="2:53" x14ac:dyDescent="0.2">
      <c r="B437" s="13"/>
      <c r="C437" s="13"/>
      <c r="D437" s="32"/>
      <c r="E437" s="32"/>
      <c r="F437" s="33"/>
      <c r="H437" s="15"/>
      <c r="I437" s="15"/>
      <c r="J437" s="105"/>
      <c r="K437" s="106"/>
      <c r="L437" s="15"/>
      <c r="M437" s="34"/>
      <c r="N437" s="92"/>
      <c r="O437" s="13"/>
      <c r="P437" s="13"/>
      <c r="Q437" s="67"/>
      <c r="R437" s="13"/>
      <c r="S437" s="13"/>
      <c r="T437" s="6"/>
      <c r="BA437" s="9"/>
    </row>
    <row r="438" spans="2:53" x14ac:dyDescent="0.2">
      <c r="B438" s="13"/>
      <c r="C438" s="13"/>
      <c r="D438" s="32"/>
      <c r="E438" s="32"/>
      <c r="F438" s="33"/>
      <c r="H438" s="15"/>
      <c r="I438" s="15"/>
      <c r="J438" s="105"/>
      <c r="K438" s="106"/>
      <c r="L438" s="15"/>
      <c r="M438" s="34"/>
      <c r="N438" s="14"/>
      <c r="O438" s="13"/>
      <c r="P438" s="13"/>
      <c r="Q438" s="67"/>
      <c r="R438" s="13"/>
      <c r="S438" s="13"/>
      <c r="T438" s="6"/>
      <c r="BA438" s="9"/>
    </row>
    <row r="439" spans="2:53" x14ac:dyDescent="0.2">
      <c r="B439" s="13"/>
      <c r="C439" s="13"/>
      <c r="D439" s="32"/>
      <c r="E439" s="32"/>
      <c r="F439" s="33"/>
      <c r="H439" s="15"/>
      <c r="I439" s="15"/>
      <c r="J439" s="105"/>
      <c r="K439" s="106"/>
      <c r="L439" s="15"/>
      <c r="M439" s="34"/>
      <c r="N439" s="92"/>
      <c r="O439" s="13"/>
      <c r="P439" s="13"/>
      <c r="Q439" s="67"/>
      <c r="R439" s="13"/>
      <c r="S439" s="13"/>
      <c r="T439" s="6"/>
      <c r="BA439" s="9"/>
    </row>
    <row r="440" spans="2:53" x14ac:dyDescent="0.2">
      <c r="B440" s="13"/>
      <c r="C440" s="13"/>
      <c r="D440" s="32"/>
      <c r="E440" s="32"/>
      <c r="F440" s="33"/>
      <c r="H440" s="15"/>
      <c r="I440" s="15"/>
      <c r="J440" s="105"/>
      <c r="K440" s="106"/>
      <c r="L440" s="15"/>
      <c r="M440" s="34"/>
      <c r="N440" s="92"/>
      <c r="O440" s="13"/>
      <c r="P440" s="13"/>
      <c r="Q440" s="13"/>
      <c r="R440" s="13"/>
      <c r="S440" s="13"/>
      <c r="T440" s="6"/>
      <c r="BA440" s="9"/>
    </row>
    <row r="441" spans="2:53" x14ac:dyDescent="0.2">
      <c r="B441" s="13"/>
      <c r="C441" s="13"/>
      <c r="D441" s="32"/>
      <c r="E441" s="32"/>
      <c r="F441" s="33"/>
      <c r="H441" s="15"/>
      <c r="I441" s="15"/>
      <c r="J441" s="105"/>
      <c r="K441" s="106"/>
      <c r="L441" s="15"/>
      <c r="M441" s="34"/>
      <c r="N441" s="92"/>
      <c r="O441" s="13"/>
      <c r="P441" s="13"/>
      <c r="Q441" s="13"/>
      <c r="R441" s="13"/>
      <c r="S441" s="13"/>
      <c r="T441" s="6"/>
      <c r="BA441" s="9"/>
    </row>
    <row r="442" spans="2:53" x14ac:dyDescent="0.2">
      <c r="B442" s="13"/>
      <c r="C442" s="13"/>
      <c r="D442" s="32"/>
      <c r="E442" s="32"/>
      <c r="F442" s="33"/>
      <c r="H442" s="15"/>
      <c r="I442" s="15"/>
      <c r="J442" s="105"/>
      <c r="K442" s="106"/>
      <c r="L442" s="15"/>
      <c r="M442" s="34"/>
      <c r="N442" s="92"/>
      <c r="O442" s="13"/>
      <c r="P442" s="13"/>
      <c r="Q442" s="13"/>
      <c r="R442" s="13"/>
      <c r="S442" s="13"/>
      <c r="T442" s="6"/>
      <c r="BA442" s="9"/>
    </row>
    <row r="443" spans="2:53" x14ac:dyDescent="0.2">
      <c r="B443" s="13"/>
      <c r="C443" s="13"/>
      <c r="D443" s="32"/>
      <c r="E443" s="32"/>
      <c r="F443" s="33"/>
      <c r="H443" s="15"/>
      <c r="I443" s="15"/>
      <c r="J443" s="105"/>
      <c r="K443" s="106"/>
      <c r="L443" s="15"/>
      <c r="M443" s="34"/>
      <c r="N443" s="92"/>
      <c r="O443" s="13"/>
      <c r="P443" s="13"/>
      <c r="Q443" s="13"/>
      <c r="R443" s="13"/>
      <c r="S443" s="13"/>
      <c r="T443" s="6"/>
      <c r="BA443" s="9"/>
    </row>
    <row r="444" spans="2:53" x14ac:dyDescent="0.2">
      <c r="B444" s="13"/>
      <c r="C444" s="13"/>
      <c r="D444" s="32"/>
      <c r="E444" s="32"/>
      <c r="F444" s="33"/>
      <c r="H444" s="15"/>
      <c r="I444" s="15"/>
      <c r="J444" s="105"/>
      <c r="K444" s="106"/>
      <c r="L444" s="15"/>
      <c r="M444" s="34"/>
      <c r="N444" s="92"/>
      <c r="O444" s="13"/>
      <c r="P444" s="13"/>
      <c r="Q444" s="67"/>
      <c r="R444" s="50"/>
      <c r="S444" s="50"/>
      <c r="T444" s="6"/>
      <c r="BA444" s="9"/>
    </row>
    <row r="445" spans="2:53" x14ac:dyDescent="0.2">
      <c r="B445" s="13"/>
      <c r="C445" s="13"/>
      <c r="D445" s="32"/>
      <c r="E445" s="32"/>
      <c r="F445" s="33"/>
      <c r="H445" s="15"/>
      <c r="I445" s="15"/>
      <c r="J445" s="105"/>
      <c r="K445" s="106"/>
      <c r="L445" s="15"/>
      <c r="M445" s="34"/>
      <c r="N445" s="92"/>
      <c r="O445" s="13"/>
      <c r="P445" s="13"/>
      <c r="Q445" s="100"/>
      <c r="R445" s="102"/>
      <c r="S445" s="54"/>
      <c r="T445" s="6"/>
      <c r="BA445" s="9"/>
    </row>
    <row r="446" spans="2:53" x14ac:dyDescent="0.2">
      <c r="B446" s="13"/>
      <c r="C446" s="13"/>
      <c r="D446" s="32"/>
      <c r="E446" s="32"/>
      <c r="F446" s="33"/>
      <c r="H446" s="15"/>
      <c r="I446" s="15"/>
      <c r="J446" s="105"/>
      <c r="K446" s="106"/>
      <c r="L446" s="15"/>
      <c r="M446" s="34"/>
      <c r="N446" s="92"/>
      <c r="O446" s="13"/>
      <c r="P446" s="13"/>
      <c r="Q446" s="14"/>
      <c r="R446" s="14"/>
      <c r="S446" s="54"/>
      <c r="T446" s="6"/>
      <c r="BA446" s="9"/>
    </row>
    <row r="447" spans="2:53" x14ac:dyDescent="0.2">
      <c r="B447" s="13"/>
      <c r="C447" s="13"/>
      <c r="D447" s="32"/>
      <c r="E447" s="32"/>
      <c r="F447" s="33"/>
      <c r="H447" s="15"/>
      <c r="I447" s="15"/>
      <c r="J447" s="105"/>
      <c r="K447" s="106"/>
      <c r="L447" s="15"/>
      <c r="M447" s="34"/>
      <c r="N447" s="92"/>
      <c r="O447" s="13"/>
      <c r="P447" s="13"/>
      <c r="Q447" s="67"/>
      <c r="R447" s="14"/>
      <c r="S447" s="54"/>
      <c r="T447" s="6"/>
      <c r="BA447" s="9"/>
    </row>
    <row r="448" spans="2:53" x14ac:dyDescent="0.2">
      <c r="B448" s="13"/>
      <c r="C448" s="13"/>
      <c r="D448" s="32"/>
      <c r="E448" s="32"/>
      <c r="F448" s="33"/>
      <c r="H448" s="15"/>
      <c r="I448" s="15"/>
      <c r="J448" s="105"/>
      <c r="K448" s="106"/>
      <c r="L448" s="15"/>
      <c r="M448" s="34"/>
      <c r="N448" s="92"/>
      <c r="O448" s="13"/>
      <c r="P448" s="13"/>
      <c r="Q448" s="99"/>
      <c r="R448" s="14"/>
      <c r="S448" s="54"/>
      <c r="T448" s="6"/>
      <c r="BA448" s="9"/>
    </row>
    <row r="449" spans="1:53" x14ac:dyDescent="0.2">
      <c r="B449" s="13"/>
      <c r="C449" s="13"/>
      <c r="D449" s="32"/>
      <c r="E449" s="32"/>
      <c r="F449" s="33"/>
      <c r="H449" s="15"/>
      <c r="I449" s="15"/>
      <c r="J449" s="105"/>
      <c r="K449" s="106"/>
      <c r="L449" s="15"/>
      <c r="M449" s="34"/>
      <c r="N449" s="92"/>
      <c r="O449" s="13"/>
      <c r="P449" s="13"/>
      <c r="Q449" s="13"/>
      <c r="R449" s="14"/>
      <c r="S449" s="54"/>
      <c r="T449" s="6"/>
      <c r="BA449" s="9"/>
    </row>
    <row r="450" spans="1:53" s="87" customFormat="1" x14ac:dyDescent="0.2">
      <c r="A450" s="9"/>
      <c r="B450" s="13"/>
      <c r="C450" s="13"/>
      <c r="D450" s="32"/>
      <c r="E450" s="32"/>
      <c r="F450" s="33"/>
      <c r="G450" s="40"/>
      <c r="H450" s="15"/>
      <c r="I450" s="15"/>
      <c r="J450" s="105"/>
      <c r="K450" s="106"/>
      <c r="L450" s="15"/>
      <c r="M450" s="34"/>
      <c r="N450" s="92"/>
      <c r="O450" s="13"/>
      <c r="P450" s="13"/>
      <c r="Q450" s="13"/>
      <c r="R450" s="13"/>
      <c r="S450" s="14"/>
      <c r="T450" s="86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</row>
    <row r="451" spans="1:53" s="87" customFormat="1" x14ac:dyDescent="0.2">
      <c r="A451" s="9"/>
      <c r="B451" s="13"/>
      <c r="C451" s="13"/>
      <c r="D451" s="32"/>
      <c r="E451" s="32"/>
      <c r="F451" s="33"/>
      <c r="G451" s="40"/>
      <c r="H451" s="15"/>
      <c r="I451" s="15"/>
      <c r="J451" s="105"/>
      <c r="K451" s="106"/>
      <c r="L451" s="15"/>
      <c r="M451" s="34"/>
      <c r="N451" s="92"/>
      <c r="O451" s="13"/>
      <c r="P451" s="13"/>
      <c r="Q451" s="13"/>
      <c r="R451" s="13"/>
      <c r="S451" s="14"/>
      <c r="T451" s="86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</row>
    <row r="452" spans="1:53" s="87" customFormat="1" x14ac:dyDescent="0.2">
      <c r="A452" s="9"/>
      <c r="B452" s="13"/>
      <c r="C452" s="13"/>
      <c r="D452" s="32"/>
      <c r="E452" s="32"/>
      <c r="F452" s="33"/>
      <c r="G452" s="40"/>
      <c r="H452" s="15"/>
      <c r="I452" s="15"/>
      <c r="J452" s="105"/>
      <c r="K452" s="106"/>
      <c r="L452" s="15"/>
      <c r="M452" s="34"/>
      <c r="N452" s="92"/>
      <c r="O452" s="13"/>
      <c r="P452" s="13"/>
      <c r="Q452" s="13"/>
      <c r="R452" s="13"/>
      <c r="S452" s="14"/>
      <c r="T452" s="86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</row>
    <row r="453" spans="1:53" s="87" customFormat="1" x14ac:dyDescent="0.2">
      <c r="A453" s="9"/>
      <c r="B453" s="13"/>
      <c r="C453" s="13"/>
      <c r="D453" s="32"/>
      <c r="E453" s="32"/>
      <c r="F453" s="33"/>
      <c r="G453" s="40"/>
      <c r="H453" s="15"/>
      <c r="I453" s="15"/>
      <c r="J453" s="105"/>
      <c r="K453" s="106"/>
      <c r="L453" s="15"/>
      <c r="M453" s="34"/>
      <c r="N453" s="92"/>
      <c r="O453" s="13"/>
      <c r="P453" s="13"/>
      <c r="Q453" s="13"/>
      <c r="R453" s="13"/>
      <c r="S453" s="14"/>
      <c r="T453" s="86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</row>
    <row r="454" spans="1:53" s="87" customFormat="1" x14ac:dyDescent="0.2">
      <c r="A454" s="9"/>
      <c r="B454" s="13"/>
      <c r="C454" s="13"/>
      <c r="D454" s="32"/>
      <c r="E454" s="32"/>
      <c r="F454" s="33"/>
      <c r="G454" s="40"/>
      <c r="H454" s="15"/>
      <c r="I454" s="15"/>
      <c r="J454" s="105"/>
      <c r="K454" s="106"/>
      <c r="L454" s="15"/>
      <c r="M454" s="34"/>
      <c r="N454" s="92"/>
      <c r="O454" s="13"/>
      <c r="P454" s="13"/>
      <c r="Q454" s="13"/>
      <c r="R454" s="13"/>
      <c r="S454" s="14"/>
      <c r="T454" s="86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</row>
    <row r="455" spans="1:53" s="87" customFormat="1" x14ac:dyDescent="0.2">
      <c r="A455" s="9"/>
      <c r="B455" s="13"/>
      <c r="C455" s="13"/>
      <c r="D455" s="32"/>
      <c r="E455" s="32"/>
      <c r="F455" s="33"/>
      <c r="G455" s="40"/>
      <c r="H455" s="15"/>
      <c r="I455" s="15"/>
      <c r="J455" s="105"/>
      <c r="K455" s="106"/>
      <c r="L455" s="15"/>
      <c r="M455" s="34"/>
      <c r="N455" s="92"/>
      <c r="O455" s="13"/>
      <c r="P455" s="13"/>
      <c r="Q455" s="13"/>
      <c r="R455" s="13"/>
      <c r="S455" s="14"/>
      <c r="T455" s="86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</row>
    <row r="456" spans="1:53" s="87" customFormat="1" x14ac:dyDescent="0.2">
      <c r="A456" s="9"/>
      <c r="B456" s="13"/>
      <c r="C456" s="13"/>
      <c r="D456" s="32"/>
      <c r="E456" s="32"/>
      <c r="F456" s="33"/>
      <c r="G456" s="40"/>
      <c r="H456" s="15"/>
      <c r="I456" s="15"/>
      <c r="J456" s="105"/>
      <c r="K456" s="106"/>
      <c r="L456" s="15"/>
      <c r="M456" s="34"/>
      <c r="N456" s="92"/>
      <c r="O456" s="13"/>
      <c r="P456" s="13"/>
      <c r="Q456" s="13"/>
      <c r="R456" s="13"/>
      <c r="S456" s="14"/>
      <c r="T456" s="86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</row>
    <row r="457" spans="1:53" s="87" customFormat="1" x14ac:dyDescent="0.2">
      <c r="A457" s="9"/>
      <c r="B457" s="13"/>
      <c r="C457" s="13"/>
      <c r="D457" s="32"/>
      <c r="E457" s="32"/>
      <c r="F457" s="33"/>
      <c r="G457" s="40"/>
      <c r="H457" s="15"/>
      <c r="I457" s="15"/>
      <c r="J457" s="105"/>
      <c r="K457" s="106"/>
      <c r="L457" s="15"/>
      <c r="M457" s="34"/>
      <c r="N457" s="92"/>
      <c r="O457" s="13"/>
      <c r="P457" s="13"/>
      <c r="Q457" s="13"/>
      <c r="R457" s="13"/>
      <c r="S457" s="14"/>
      <c r="T457" s="86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</row>
    <row r="458" spans="1:53" s="87" customFormat="1" x14ac:dyDescent="0.2">
      <c r="A458" s="9"/>
      <c r="B458" s="13"/>
      <c r="C458" s="13"/>
      <c r="D458" s="32"/>
      <c r="E458" s="32"/>
      <c r="F458" s="33"/>
      <c r="G458" s="40"/>
      <c r="H458" s="15"/>
      <c r="I458" s="15"/>
      <c r="J458" s="105"/>
      <c r="K458" s="106"/>
      <c r="L458" s="15"/>
      <c r="M458" s="34"/>
      <c r="N458" s="92"/>
      <c r="O458" s="13"/>
      <c r="P458" s="13"/>
      <c r="Q458" s="13"/>
      <c r="R458" s="13"/>
      <c r="S458" s="14"/>
      <c r="T458" s="86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</row>
    <row r="459" spans="1:53" s="87" customFormat="1" x14ac:dyDescent="0.2">
      <c r="A459" s="9"/>
      <c r="B459" s="13"/>
      <c r="C459" s="13"/>
      <c r="D459" s="32"/>
      <c r="E459" s="32"/>
      <c r="F459" s="33"/>
      <c r="G459" s="40"/>
      <c r="H459" s="15"/>
      <c r="I459" s="15"/>
      <c r="J459" s="105"/>
      <c r="K459" s="106"/>
      <c r="L459" s="15"/>
      <c r="M459" s="34"/>
      <c r="N459" s="92"/>
      <c r="O459" s="13"/>
      <c r="P459" s="13"/>
      <c r="Q459" s="13"/>
      <c r="R459" s="13"/>
      <c r="S459" s="14"/>
      <c r="T459" s="86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</row>
    <row r="460" spans="1:53" s="87" customFormat="1" x14ac:dyDescent="0.2">
      <c r="A460" s="9"/>
      <c r="B460" s="13"/>
      <c r="C460" s="13"/>
      <c r="D460" s="32"/>
      <c r="E460" s="32"/>
      <c r="F460" s="33"/>
      <c r="G460" s="40"/>
      <c r="H460" s="15"/>
      <c r="I460" s="15"/>
      <c r="J460" s="105"/>
      <c r="K460" s="106"/>
      <c r="L460" s="15"/>
      <c r="M460" s="34"/>
      <c r="N460" s="92"/>
      <c r="O460" s="13"/>
      <c r="P460" s="13"/>
      <c r="Q460" s="13"/>
      <c r="R460" s="13"/>
      <c r="S460" s="14"/>
      <c r="T460" s="86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</row>
    <row r="461" spans="1:53" s="87" customFormat="1" x14ac:dyDescent="0.2">
      <c r="A461" s="9"/>
      <c r="B461" s="13"/>
      <c r="C461" s="13"/>
      <c r="D461" s="32"/>
      <c r="E461" s="32"/>
      <c r="F461" s="33"/>
      <c r="G461" s="40"/>
      <c r="H461" s="15"/>
      <c r="I461" s="15"/>
      <c r="J461" s="105"/>
      <c r="K461" s="106"/>
      <c r="L461" s="15"/>
      <c r="M461" s="34"/>
      <c r="N461" s="92"/>
      <c r="O461" s="13"/>
      <c r="P461" s="13"/>
      <c r="Q461" s="13"/>
      <c r="R461" s="13"/>
      <c r="S461" s="14"/>
      <c r="T461" s="86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</row>
    <row r="462" spans="1:53" s="87" customFormat="1" x14ac:dyDescent="0.2">
      <c r="A462" s="9"/>
      <c r="B462" s="13"/>
      <c r="C462" s="13"/>
      <c r="D462" s="32"/>
      <c r="E462" s="32"/>
      <c r="F462" s="33"/>
      <c r="G462" s="40"/>
      <c r="H462" s="15"/>
      <c r="I462" s="15"/>
      <c r="J462" s="105"/>
      <c r="K462" s="106"/>
      <c r="L462" s="15"/>
      <c r="M462" s="34"/>
      <c r="N462" s="92"/>
      <c r="O462" s="13"/>
      <c r="P462" s="13"/>
      <c r="Q462" s="13"/>
      <c r="R462" s="13"/>
      <c r="S462" s="14"/>
      <c r="T462" s="86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</row>
    <row r="463" spans="1:53" s="87" customFormat="1" x14ac:dyDescent="0.2">
      <c r="A463" s="9"/>
      <c r="B463" s="13"/>
      <c r="C463" s="13"/>
      <c r="D463" s="32"/>
      <c r="E463" s="32"/>
      <c r="F463" s="33"/>
      <c r="G463" s="40"/>
      <c r="H463" s="15"/>
      <c r="I463" s="15"/>
      <c r="J463" s="105"/>
      <c r="K463" s="106"/>
      <c r="L463" s="15"/>
      <c r="M463" s="34"/>
      <c r="N463" s="92"/>
      <c r="O463" s="13"/>
      <c r="P463" s="13"/>
      <c r="Q463" s="13"/>
      <c r="R463" s="13"/>
      <c r="S463" s="14"/>
      <c r="T463" s="86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</row>
    <row r="464" spans="1:53" s="87" customFormat="1" x14ac:dyDescent="0.2">
      <c r="A464" s="9"/>
      <c r="B464" s="13"/>
      <c r="C464" s="13"/>
      <c r="D464" s="32"/>
      <c r="E464" s="32"/>
      <c r="F464" s="33"/>
      <c r="G464" s="40"/>
      <c r="H464" s="15"/>
      <c r="I464" s="15"/>
      <c r="J464" s="105"/>
      <c r="K464" s="106"/>
      <c r="L464" s="15"/>
      <c r="M464" s="34"/>
      <c r="N464" s="92"/>
      <c r="O464" s="13"/>
      <c r="P464" s="13"/>
      <c r="Q464" s="13"/>
      <c r="R464" s="13"/>
      <c r="S464" s="14"/>
      <c r="T464" s="86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</row>
    <row r="465" spans="1:53" s="87" customFormat="1" x14ac:dyDescent="0.2">
      <c r="A465" s="9"/>
      <c r="B465" s="13"/>
      <c r="C465" s="13"/>
      <c r="D465" s="32"/>
      <c r="E465" s="32"/>
      <c r="F465" s="33"/>
      <c r="G465" s="40"/>
      <c r="H465" s="15"/>
      <c r="I465" s="15"/>
      <c r="J465" s="105"/>
      <c r="K465" s="106"/>
      <c r="L465" s="15"/>
      <c r="M465" s="34"/>
      <c r="N465" s="92"/>
      <c r="O465" s="13"/>
      <c r="P465" s="13"/>
      <c r="Q465" s="13"/>
      <c r="R465" s="13"/>
      <c r="S465" s="14"/>
      <c r="T465" s="86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</row>
    <row r="466" spans="1:53" s="87" customFormat="1" x14ac:dyDescent="0.2">
      <c r="A466" s="9"/>
      <c r="B466" s="13"/>
      <c r="C466" s="13"/>
      <c r="D466" s="32"/>
      <c r="E466" s="32"/>
      <c r="F466" s="33"/>
      <c r="G466" s="40"/>
      <c r="H466" s="15"/>
      <c r="I466" s="15"/>
      <c r="J466" s="105"/>
      <c r="K466" s="106"/>
      <c r="L466" s="15"/>
      <c r="M466" s="34"/>
      <c r="N466" s="92"/>
      <c r="O466" s="13"/>
      <c r="P466" s="13"/>
      <c r="Q466" s="13"/>
      <c r="R466" s="13"/>
      <c r="S466" s="14"/>
      <c r="T466" s="86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</row>
    <row r="467" spans="1:53" s="87" customFormat="1" x14ac:dyDescent="0.2">
      <c r="A467" s="9"/>
      <c r="B467" s="13"/>
      <c r="C467" s="13"/>
      <c r="D467" s="32"/>
      <c r="E467" s="32"/>
      <c r="F467" s="33"/>
      <c r="G467" s="40"/>
      <c r="H467" s="15"/>
      <c r="I467" s="15"/>
      <c r="J467" s="105"/>
      <c r="K467" s="106"/>
      <c r="L467" s="15"/>
      <c r="M467" s="34"/>
      <c r="N467" s="92"/>
      <c r="O467" s="13"/>
      <c r="P467" s="13"/>
      <c r="Q467" s="13"/>
      <c r="R467" s="13"/>
      <c r="S467" s="14"/>
      <c r="T467" s="86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</row>
    <row r="468" spans="1:53" s="87" customFormat="1" x14ac:dyDescent="0.2">
      <c r="A468" s="9"/>
      <c r="B468" s="13"/>
      <c r="C468" s="13"/>
      <c r="D468" s="32"/>
      <c r="E468" s="32"/>
      <c r="F468" s="33"/>
      <c r="G468" s="40"/>
      <c r="H468" s="15"/>
      <c r="I468" s="15"/>
      <c r="J468" s="105"/>
      <c r="K468" s="106"/>
      <c r="L468" s="15"/>
      <c r="M468" s="34"/>
      <c r="N468" s="92"/>
      <c r="O468" s="13"/>
      <c r="P468" s="13"/>
      <c r="Q468" s="13"/>
      <c r="R468" s="13"/>
      <c r="S468" s="14"/>
      <c r="T468" s="86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</row>
    <row r="469" spans="1:53" s="87" customFormat="1" x14ac:dyDescent="0.2">
      <c r="A469" s="9"/>
      <c r="B469" s="13"/>
      <c r="C469" s="13"/>
      <c r="D469" s="32"/>
      <c r="E469" s="32"/>
      <c r="F469" s="33"/>
      <c r="G469" s="40"/>
      <c r="H469" s="15"/>
      <c r="I469" s="15"/>
      <c r="J469" s="105"/>
      <c r="K469" s="106"/>
      <c r="L469" s="15"/>
      <c r="M469" s="34"/>
      <c r="N469" s="92"/>
      <c r="O469" s="13"/>
      <c r="P469" s="13"/>
      <c r="Q469" s="13"/>
      <c r="R469" s="13"/>
      <c r="S469" s="14"/>
      <c r="T469" s="86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</row>
    <row r="470" spans="1:53" s="87" customFormat="1" x14ac:dyDescent="0.2">
      <c r="A470" s="9"/>
      <c r="B470" s="13"/>
      <c r="C470" s="13"/>
      <c r="D470" s="32"/>
      <c r="E470" s="32"/>
      <c r="F470" s="33"/>
      <c r="G470" s="40"/>
      <c r="H470" s="15"/>
      <c r="I470" s="15"/>
      <c r="J470" s="105"/>
      <c r="K470" s="106"/>
      <c r="L470" s="15"/>
      <c r="M470" s="34"/>
      <c r="N470" s="92"/>
      <c r="O470" s="13"/>
      <c r="P470" s="13"/>
      <c r="Q470" s="13"/>
      <c r="R470" s="13"/>
      <c r="S470" s="14"/>
      <c r="T470" s="86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</row>
    <row r="471" spans="1:53" s="87" customFormat="1" x14ac:dyDescent="0.2">
      <c r="A471" s="9"/>
      <c r="B471" s="13"/>
      <c r="C471" s="13"/>
      <c r="D471" s="32"/>
      <c r="E471" s="32"/>
      <c r="F471" s="33"/>
      <c r="G471" s="40"/>
      <c r="H471" s="15"/>
      <c r="I471" s="15"/>
      <c r="J471" s="105"/>
      <c r="K471" s="106"/>
      <c r="L471" s="15"/>
      <c r="M471" s="34"/>
      <c r="N471" s="92"/>
      <c r="O471" s="13"/>
      <c r="P471" s="13"/>
      <c r="Q471" s="13"/>
      <c r="R471" s="13"/>
      <c r="S471" s="14"/>
      <c r="T471" s="86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</row>
    <row r="472" spans="1:53" s="87" customFormat="1" x14ac:dyDescent="0.2">
      <c r="A472" s="9"/>
      <c r="B472" s="13"/>
      <c r="C472" s="13"/>
      <c r="D472" s="32"/>
      <c r="E472" s="32"/>
      <c r="F472" s="33"/>
      <c r="G472" s="40"/>
      <c r="H472" s="15"/>
      <c r="I472" s="15"/>
      <c r="J472" s="105"/>
      <c r="K472" s="106"/>
      <c r="L472" s="15"/>
      <c r="M472" s="34"/>
      <c r="N472" s="92"/>
      <c r="O472" s="13"/>
      <c r="P472" s="13"/>
      <c r="Q472" s="13"/>
      <c r="R472" s="13"/>
      <c r="S472" s="14"/>
      <c r="T472" s="86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</row>
    <row r="473" spans="1:53" s="87" customFormat="1" x14ac:dyDescent="0.2">
      <c r="A473" s="9"/>
      <c r="B473" s="13"/>
      <c r="C473" s="13"/>
      <c r="D473" s="32"/>
      <c r="E473" s="32"/>
      <c r="F473" s="33"/>
      <c r="G473" s="40"/>
      <c r="H473" s="15"/>
      <c r="I473" s="15"/>
      <c r="J473" s="105"/>
      <c r="K473" s="106"/>
      <c r="L473" s="15"/>
      <c r="M473" s="34"/>
      <c r="N473" s="92"/>
      <c r="O473" s="13"/>
      <c r="P473" s="13"/>
      <c r="Q473" s="13"/>
      <c r="R473" s="13"/>
      <c r="S473" s="14"/>
      <c r="T473" s="86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</row>
    <row r="474" spans="1:53" s="87" customFormat="1" x14ac:dyDescent="0.2">
      <c r="A474" s="9"/>
      <c r="B474" s="13"/>
      <c r="C474" s="13"/>
      <c r="D474" s="32"/>
      <c r="E474" s="32"/>
      <c r="F474" s="33"/>
      <c r="G474" s="40"/>
      <c r="H474" s="15"/>
      <c r="I474" s="15"/>
      <c r="J474" s="105"/>
      <c r="K474" s="106"/>
      <c r="L474" s="15"/>
      <c r="M474" s="34"/>
      <c r="N474" s="92"/>
      <c r="O474" s="13"/>
      <c r="P474" s="13"/>
      <c r="Q474" s="13"/>
      <c r="R474" s="13"/>
      <c r="S474" s="14"/>
      <c r="T474" s="86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</row>
    <row r="475" spans="1:53" s="87" customFormat="1" x14ac:dyDescent="0.2">
      <c r="A475" s="9"/>
      <c r="B475" s="13"/>
      <c r="C475" s="13"/>
      <c r="D475" s="32"/>
      <c r="E475" s="32"/>
      <c r="F475" s="33"/>
      <c r="G475" s="40"/>
      <c r="H475" s="15"/>
      <c r="I475" s="15"/>
      <c r="J475" s="105"/>
      <c r="K475" s="106"/>
      <c r="L475" s="15"/>
      <c r="M475" s="34"/>
      <c r="N475" s="92"/>
      <c r="O475" s="13"/>
      <c r="P475" s="13"/>
      <c r="Q475" s="13"/>
      <c r="R475" s="13"/>
      <c r="S475" s="14"/>
      <c r="T475" s="86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</row>
    <row r="476" spans="1:53" s="87" customFormat="1" x14ac:dyDescent="0.2">
      <c r="A476" s="9"/>
      <c r="B476" s="13"/>
      <c r="C476" s="13"/>
      <c r="D476" s="32"/>
      <c r="E476" s="32"/>
      <c r="F476" s="33"/>
      <c r="G476" s="40"/>
      <c r="H476" s="15"/>
      <c r="I476" s="15"/>
      <c r="J476" s="105"/>
      <c r="K476" s="106"/>
      <c r="L476" s="15"/>
      <c r="M476" s="34"/>
      <c r="N476" s="92"/>
      <c r="O476" s="13"/>
      <c r="P476" s="13"/>
      <c r="Q476" s="13"/>
      <c r="R476" s="13"/>
      <c r="S476" s="14"/>
      <c r="T476" s="86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</row>
    <row r="477" spans="1:53" s="87" customFormat="1" x14ac:dyDescent="0.2">
      <c r="A477" s="9"/>
      <c r="B477" s="13"/>
      <c r="C477" s="13"/>
      <c r="D477" s="32"/>
      <c r="E477" s="32"/>
      <c r="F477" s="33"/>
      <c r="G477" s="40"/>
      <c r="H477" s="15"/>
      <c r="I477" s="15"/>
      <c r="J477" s="105"/>
      <c r="K477" s="106"/>
      <c r="L477" s="15"/>
      <c r="M477" s="34"/>
      <c r="N477" s="92"/>
      <c r="O477" s="13"/>
      <c r="P477" s="13"/>
      <c r="Q477" s="13"/>
      <c r="R477" s="13"/>
      <c r="S477" s="14"/>
      <c r="T477" s="86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</row>
    <row r="478" spans="1:53" s="87" customFormat="1" x14ac:dyDescent="0.2">
      <c r="A478" s="9"/>
      <c r="B478" s="13"/>
      <c r="C478" s="13"/>
      <c r="D478" s="32"/>
      <c r="E478" s="32"/>
      <c r="F478" s="33"/>
      <c r="G478" s="40"/>
      <c r="H478" s="15"/>
      <c r="I478" s="15"/>
      <c r="J478" s="105"/>
      <c r="K478" s="106"/>
      <c r="L478" s="15"/>
      <c r="M478" s="34"/>
      <c r="N478" s="92"/>
      <c r="O478" s="13"/>
      <c r="P478" s="13"/>
      <c r="Q478" s="13"/>
      <c r="R478" s="13"/>
      <c r="S478" s="14"/>
      <c r="T478" s="86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</row>
    <row r="479" spans="1:53" s="87" customFormat="1" x14ac:dyDescent="0.2">
      <c r="A479" s="9"/>
      <c r="B479" s="13"/>
      <c r="C479" s="13"/>
      <c r="D479" s="32"/>
      <c r="E479" s="32"/>
      <c r="F479" s="33"/>
      <c r="G479" s="40"/>
      <c r="H479" s="15"/>
      <c r="I479" s="15"/>
      <c r="J479" s="105"/>
      <c r="K479" s="106"/>
      <c r="L479" s="15"/>
      <c r="M479" s="34"/>
      <c r="N479" s="92"/>
      <c r="O479" s="13"/>
      <c r="P479" s="13"/>
      <c r="Q479" s="13"/>
      <c r="R479" s="13"/>
      <c r="S479" s="14"/>
      <c r="T479" s="86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</row>
    <row r="480" spans="1:53" s="87" customFormat="1" x14ac:dyDescent="0.2">
      <c r="A480" s="9"/>
      <c r="B480" s="13"/>
      <c r="C480" s="13"/>
      <c r="D480" s="32"/>
      <c r="E480" s="32"/>
      <c r="F480" s="33"/>
      <c r="G480" s="40"/>
      <c r="H480" s="15"/>
      <c r="I480" s="15"/>
      <c r="J480" s="105"/>
      <c r="K480" s="106"/>
      <c r="L480" s="15"/>
      <c r="M480" s="34"/>
      <c r="N480" s="92"/>
      <c r="O480" s="13"/>
      <c r="P480" s="13"/>
      <c r="Q480" s="13"/>
      <c r="R480" s="13"/>
      <c r="S480" s="14"/>
      <c r="T480" s="86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</row>
    <row r="481" spans="1:53" s="87" customFormat="1" x14ac:dyDescent="0.2">
      <c r="A481" s="9"/>
      <c r="B481" s="13"/>
      <c r="C481" s="13"/>
      <c r="D481" s="32"/>
      <c r="E481" s="32"/>
      <c r="F481" s="33"/>
      <c r="G481" s="40"/>
      <c r="H481" s="15"/>
      <c r="I481" s="15"/>
      <c r="J481" s="105"/>
      <c r="K481" s="106"/>
      <c r="L481" s="15"/>
      <c r="M481" s="34"/>
      <c r="N481" s="92"/>
      <c r="O481" s="13"/>
      <c r="P481" s="13"/>
      <c r="Q481" s="13"/>
      <c r="R481" s="13"/>
      <c r="S481" s="14"/>
      <c r="T481" s="86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</row>
    <row r="482" spans="1:53" s="87" customFormat="1" x14ac:dyDescent="0.2">
      <c r="A482" s="9"/>
      <c r="B482" s="13"/>
      <c r="C482" s="13"/>
      <c r="D482" s="32"/>
      <c r="E482" s="32"/>
      <c r="F482" s="33"/>
      <c r="G482" s="40"/>
      <c r="H482" s="15"/>
      <c r="I482" s="15"/>
      <c r="J482" s="105"/>
      <c r="K482" s="106"/>
      <c r="L482" s="15"/>
      <c r="M482" s="34"/>
      <c r="N482" s="92"/>
      <c r="O482" s="13"/>
      <c r="P482" s="13"/>
      <c r="Q482" s="13"/>
      <c r="R482" s="13"/>
      <c r="S482" s="14"/>
      <c r="T482" s="86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</row>
    <row r="483" spans="1:53" s="87" customFormat="1" x14ac:dyDescent="0.2">
      <c r="A483" s="9"/>
      <c r="B483" s="13"/>
      <c r="C483" s="13"/>
      <c r="D483" s="32"/>
      <c r="E483" s="32"/>
      <c r="F483" s="33"/>
      <c r="G483" s="40"/>
      <c r="H483" s="15"/>
      <c r="I483" s="15"/>
      <c r="J483" s="105"/>
      <c r="K483" s="106"/>
      <c r="L483" s="15"/>
      <c r="M483" s="34"/>
      <c r="N483" s="92"/>
      <c r="O483" s="13"/>
      <c r="P483" s="13"/>
      <c r="Q483" s="13"/>
      <c r="R483" s="13"/>
      <c r="S483" s="14"/>
      <c r="T483" s="86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</row>
    <row r="484" spans="1:53" s="87" customFormat="1" x14ac:dyDescent="0.2">
      <c r="A484" s="9"/>
      <c r="B484" s="13"/>
      <c r="C484" s="13"/>
      <c r="D484" s="32"/>
      <c r="E484" s="32"/>
      <c r="F484" s="33"/>
      <c r="G484" s="40"/>
      <c r="H484" s="15"/>
      <c r="I484" s="15"/>
      <c r="J484" s="105"/>
      <c r="K484" s="106"/>
      <c r="L484" s="15"/>
      <c r="M484" s="34"/>
      <c r="N484" s="92"/>
      <c r="O484" s="13"/>
      <c r="P484" s="13"/>
      <c r="Q484" s="13"/>
      <c r="R484" s="13"/>
      <c r="S484" s="14"/>
      <c r="T484" s="86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</row>
    <row r="485" spans="1:53" s="87" customFormat="1" x14ac:dyDescent="0.2">
      <c r="A485" s="9"/>
      <c r="B485" s="13"/>
      <c r="C485" s="13"/>
      <c r="D485" s="32"/>
      <c r="E485" s="32"/>
      <c r="F485" s="33"/>
      <c r="G485" s="40"/>
      <c r="H485" s="15"/>
      <c r="I485" s="15"/>
      <c r="J485" s="105"/>
      <c r="K485" s="106"/>
      <c r="L485" s="15"/>
      <c r="M485" s="34"/>
      <c r="N485" s="92"/>
      <c r="O485" s="13"/>
      <c r="P485" s="13"/>
      <c r="Q485" s="13"/>
      <c r="R485" s="13"/>
      <c r="S485" s="14"/>
      <c r="T485" s="86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</row>
    <row r="486" spans="1:53" s="87" customFormat="1" x14ac:dyDescent="0.2">
      <c r="A486" s="9"/>
      <c r="B486" s="13"/>
      <c r="C486" s="13"/>
      <c r="D486" s="32"/>
      <c r="E486" s="32"/>
      <c r="F486" s="33"/>
      <c r="G486" s="40"/>
      <c r="H486" s="15"/>
      <c r="I486" s="15"/>
      <c r="J486" s="105"/>
      <c r="K486" s="106"/>
      <c r="L486" s="15"/>
      <c r="M486" s="34"/>
      <c r="N486" s="92"/>
      <c r="O486" s="13"/>
      <c r="P486" s="13"/>
      <c r="Q486" s="13"/>
      <c r="R486" s="13"/>
      <c r="S486" s="14"/>
      <c r="T486" s="86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</row>
    <row r="487" spans="1:53" s="87" customFormat="1" x14ac:dyDescent="0.2">
      <c r="A487" s="9"/>
      <c r="B487" s="13"/>
      <c r="C487" s="13"/>
      <c r="D487" s="32"/>
      <c r="E487" s="32"/>
      <c r="F487" s="33"/>
      <c r="G487" s="40"/>
      <c r="H487" s="15"/>
      <c r="I487" s="15"/>
      <c r="J487" s="105"/>
      <c r="K487" s="106"/>
      <c r="L487" s="15"/>
      <c r="M487" s="34"/>
      <c r="N487" s="92"/>
      <c r="O487" s="13"/>
      <c r="P487" s="13"/>
      <c r="Q487" s="13"/>
      <c r="R487" s="13"/>
      <c r="S487" s="14"/>
      <c r="T487" s="86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</row>
    <row r="488" spans="1:53" s="87" customFormat="1" x14ac:dyDescent="0.2">
      <c r="A488" s="9"/>
      <c r="B488" s="13"/>
      <c r="C488" s="13"/>
      <c r="D488" s="32"/>
      <c r="E488" s="32"/>
      <c r="F488" s="33"/>
      <c r="G488" s="40"/>
      <c r="H488" s="15"/>
      <c r="I488" s="15"/>
      <c r="J488" s="105"/>
      <c r="K488" s="106"/>
      <c r="L488" s="15"/>
      <c r="M488" s="34"/>
      <c r="N488" s="92"/>
      <c r="O488" s="13"/>
      <c r="P488" s="13"/>
      <c r="Q488" s="13"/>
      <c r="R488" s="13"/>
      <c r="S488" s="14"/>
      <c r="T488" s="86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</row>
    <row r="489" spans="1:53" s="87" customFormat="1" x14ac:dyDescent="0.2">
      <c r="A489" s="9"/>
      <c r="B489" s="13"/>
      <c r="C489" s="13"/>
      <c r="D489" s="32"/>
      <c r="E489" s="32"/>
      <c r="F489" s="33"/>
      <c r="G489" s="40"/>
      <c r="H489" s="15"/>
      <c r="I489" s="15"/>
      <c r="J489" s="105"/>
      <c r="K489" s="106"/>
      <c r="L489" s="15"/>
      <c r="M489" s="34"/>
      <c r="N489" s="92"/>
      <c r="O489" s="13"/>
      <c r="P489" s="13"/>
      <c r="Q489" s="13"/>
      <c r="R489" s="13"/>
      <c r="S489" s="14"/>
      <c r="T489" s="86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</row>
    <row r="490" spans="1:53" s="87" customFormat="1" x14ac:dyDescent="0.2">
      <c r="A490" s="9"/>
      <c r="B490" s="13"/>
      <c r="C490" s="13"/>
      <c r="D490" s="32"/>
      <c r="E490" s="32"/>
      <c r="F490" s="33"/>
      <c r="G490" s="40"/>
      <c r="H490" s="15"/>
      <c r="I490" s="15"/>
      <c r="J490" s="105"/>
      <c r="K490" s="106"/>
      <c r="L490" s="15"/>
      <c r="M490" s="34"/>
      <c r="N490" s="92"/>
      <c r="O490" s="13"/>
      <c r="P490" s="13"/>
      <c r="Q490" s="13"/>
      <c r="R490" s="13"/>
      <c r="S490" s="14"/>
      <c r="T490" s="86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</row>
    <row r="491" spans="1:53" s="87" customFormat="1" x14ac:dyDescent="0.2">
      <c r="A491" s="9"/>
      <c r="B491" s="13"/>
      <c r="C491" s="13"/>
      <c r="D491" s="32"/>
      <c r="E491" s="32"/>
      <c r="F491" s="33"/>
      <c r="G491" s="40"/>
      <c r="H491" s="15"/>
      <c r="I491" s="15"/>
      <c r="J491" s="105"/>
      <c r="K491" s="106"/>
      <c r="L491" s="15"/>
      <c r="M491" s="34"/>
      <c r="N491" s="92"/>
      <c r="O491" s="13"/>
      <c r="P491" s="13"/>
      <c r="Q491" s="13"/>
      <c r="R491" s="13"/>
      <c r="S491" s="14"/>
      <c r="T491" s="86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</row>
    <row r="492" spans="1:53" s="87" customFormat="1" x14ac:dyDescent="0.2">
      <c r="A492" s="9"/>
      <c r="B492" s="13"/>
      <c r="C492" s="13"/>
      <c r="D492" s="32"/>
      <c r="E492" s="32"/>
      <c r="F492" s="33"/>
      <c r="G492" s="40"/>
      <c r="H492" s="15"/>
      <c r="I492" s="15"/>
      <c r="J492" s="105"/>
      <c r="K492" s="106"/>
      <c r="L492" s="15"/>
      <c r="M492" s="34"/>
      <c r="N492" s="92"/>
      <c r="O492" s="13"/>
      <c r="P492" s="13"/>
      <c r="Q492" s="13"/>
      <c r="R492" s="13"/>
      <c r="S492" s="14"/>
      <c r="T492" s="86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</row>
    <row r="493" spans="1:53" s="87" customFormat="1" x14ac:dyDescent="0.2">
      <c r="A493" s="9"/>
      <c r="B493" s="13"/>
      <c r="C493" s="13"/>
      <c r="D493" s="32"/>
      <c r="E493" s="32"/>
      <c r="F493" s="68"/>
      <c r="G493" s="40"/>
      <c r="H493" s="15"/>
      <c r="I493" s="15"/>
      <c r="J493" s="105"/>
      <c r="K493" s="106"/>
      <c r="L493" s="15"/>
      <c r="M493" s="34"/>
      <c r="N493" s="92"/>
      <c r="O493" s="13"/>
      <c r="P493" s="13"/>
      <c r="Q493" s="13"/>
      <c r="R493" s="13"/>
      <c r="S493" s="14"/>
      <c r="T493" s="86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</row>
    <row r="494" spans="1:53" s="87" customFormat="1" x14ac:dyDescent="0.2">
      <c r="A494" s="9"/>
      <c r="B494" s="13"/>
      <c r="C494" s="13"/>
      <c r="D494" s="32"/>
      <c r="E494" s="32"/>
      <c r="F494" s="33"/>
      <c r="G494" s="40"/>
      <c r="H494" s="15"/>
      <c r="I494" s="15"/>
      <c r="J494" s="105"/>
      <c r="K494" s="106"/>
      <c r="L494" s="15"/>
      <c r="M494" s="34"/>
      <c r="N494" s="92"/>
      <c r="O494" s="13"/>
      <c r="P494" s="13"/>
      <c r="Q494" s="13"/>
      <c r="R494" s="13"/>
      <c r="S494" s="14"/>
      <c r="T494" s="86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</row>
    <row r="495" spans="1:53" s="87" customFormat="1" x14ac:dyDescent="0.2">
      <c r="A495" s="9"/>
      <c r="B495" s="13"/>
      <c r="C495" s="13"/>
      <c r="D495" s="32"/>
      <c r="E495" s="32"/>
      <c r="F495" s="33"/>
      <c r="G495" s="40"/>
      <c r="H495" s="15"/>
      <c r="I495" s="15"/>
      <c r="J495" s="105"/>
      <c r="K495" s="106"/>
      <c r="L495" s="15"/>
      <c r="M495" s="34"/>
      <c r="N495" s="92"/>
      <c r="O495" s="13"/>
      <c r="P495" s="13"/>
      <c r="Q495" s="13"/>
      <c r="R495" s="13"/>
      <c r="S495" s="14"/>
      <c r="T495" s="86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</row>
    <row r="496" spans="1:53" s="87" customFormat="1" x14ac:dyDescent="0.2">
      <c r="A496" s="9"/>
      <c r="B496" s="13"/>
      <c r="C496" s="13"/>
      <c r="D496" s="32"/>
      <c r="E496" s="32"/>
      <c r="F496" s="33"/>
      <c r="G496" s="40"/>
      <c r="H496" s="15"/>
      <c r="I496" s="15"/>
      <c r="J496" s="105"/>
      <c r="K496" s="106"/>
      <c r="L496" s="15"/>
      <c r="M496" s="34"/>
      <c r="N496" s="92"/>
      <c r="O496" s="13"/>
      <c r="P496" s="13"/>
      <c r="Q496" s="13"/>
      <c r="R496" s="13"/>
      <c r="S496" s="14"/>
      <c r="T496" s="86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</row>
    <row r="497" spans="1:53" s="87" customFormat="1" x14ac:dyDescent="0.2">
      <c r="A497" s="9"/>
      <c r="B497" s="13"/>
      <c r="C497" s="13"/>
      <c r="D497" s="32"/>
      <c r="E497" s="32"/>
      <c r="F497" s="33"/>
      <c r="G497" s="40"/>
      <c r="H497" s="15"/>
      <c r="I497" s="15"/>
      <c r="J497" s="105"/>
      <c r="K497" s="106"/>
      <c r="L497" s="15"/>
      <c r="M497" s="34"/>
      <c r="N497" s="92"/>
      <c r="O497" s="13"/>
      <c r="P497" s="13"/>
      <c r="Q497" s="13"/>
      <c r="R497" s="13"/>
      <c r="S497" s="14"/>
      <c r="T497" s="86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</row>
    <row r="498" spans="1:53" s="87" customFormat="1" x14ac:dyDescent="0.2">
      <c r="A498" s="9"/>
      <c r="B498" s="13"/>
      <c r="C498" s="13"/>
      <c r="D498" s="32"/>
      <c r="E498" s="32"/>
      <c r="F498" s="33"/>
      <c r="G498" s="40"/>
      <c r="H498" s="15"/>
      <c r="I498" s="15"/>
      <c r="J498" s="105"/>
      <c r="K498" s="106"/>
      <c r="L498" s="15"/>
      <c r="M498" s="34"/>
      <c r="N498" s="92"/>
      <c r="O498" s="13"/>
      <c r="P498" s="13"/>
      <c r="Q498" s="13"/>
      <c r="R498" s="13"/>
      <c r="S498" s="14"/>
      <c r="T498" s="86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</row>
    <row r="499" spans="1:53" s="87" customFormat="1" x14ac:dyDescent="0.2">
      <c r="A499" s="9"/>
      <c r="B499" s="13"/>
      <c r="C499" s="13"/>
      <c r="D499" s="32"/>
      <c r="E499" s="32"/>
      <c r="F499" s="33"/>
      <c r="G499" s="40"/>
      <c r="H499" s="15"/>
      <c r="I499" s="15"/>
      <c r="J499" s="105"/>
      <c r="K499" s="106"/>
      <c r="L499" s="15"/>
      <c r="M499" s="34"/>
      <c r="N499" s="92"/>
      <c r="O499" s="13"/>
      <c r="P499" s="13"/>
      <c r="Q499" s="13"/>
      <c r="R499" s="13"/>
      <c r="S499" s="14"/>
      <c r="T499" s="86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</row>
    <row r="500" spans="1:53" s="87" customFormat="1" x14ac:dyDescent="0.2">
      <c r="A500" s="9"/>
      <c r="B500" s="13"/>
      <c r="C500" s="13"/>
      <c r="D500" s="32"/>
      <c r="E500" s="32"/>
      <c r="F500" s="33"/>
      <c r="G500" s="40"/>
      <c r="H500" s="15"/>
      <c r="I500" s="15"/>
      <c r="J500" s="105"/>
      <c r="K500" s="106"/>
      <c r="L500" s="15"/>
      <c r="M500" s="34"/>
      <c r="N500" s="92"/>
      <c r="O500" s="13"/>
      <c r="P500" s="13"/>
      <c r="Q500" s="13"/>
      <c r="R500" s="13"/>
      <c r="S500" s="14"/>
      <c r="T500" s="86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</row>
    <row r="501" spans="1:53" x14ac:dyDescent="0.2">
      <c r="B501" s="13"/>
      <c r="C501" s="13"/>
      <c r="D501" s="32"/>
      <c r="E501" s="32"/>
      <c r="F501" s="33"/>
      <c r="H501" s="15"/>
      <c r="I501" s="15"/>
      <c r="J501" s="105"/>
      <c r="K501" s="106"/>
      <c r="L501" s="15"/>
      <c r="M501" s="34"/>
      <c r="N501" s="92"/>
      <c r="O501" s="13"/>
      <c r="P501" s="13"/>
      <c r="Q501" s="13"/>
      <c r="R501" s="14"/>
      <c r="S501" s="14"/>
      <c r="T501" s="6"/>
      <c r="BA501" s="9"/>
    </row>
    <row r="502" spans="1:53" x14ac:dyDescent="0.2">
      <c r="B502" s="13"/>
      <c r="C502" s="13"/>
      <c r="D502" s="32"/>
      <c r="E502" s="32"/>
      <c r="F502" s="33"/>
      <c r="H502" s="15"/>
      <c r="I502" s="15"/>
      <c r="J502" s="105"/>
      <c r="K502" s="106"/>
      <c r="L502" s="15"/>
      <c r="M502" s="34"/>
      <c r="N502" s="92"/>
      <c r="O502" s="13"/>
      <c r="P502" s="13"/>
      <c r="Q502" s="13"/>
      <c r="R502" s="14"/>
      <c r="S502" s="14"/>
      <c r="T502" s="6"/>
      <c r="BA502" s="9"/>
    </row>
    <row r="503" spans="1:53" x14ac:dyDescent="0.2">
      <c r="B503" s="13"/>
      <c r="C503" s="13"/>
      <c r="D503" s="32"/>
      <c r="E503" s="32"/>
      <c r="F503" s="33"/>
      <c r="H503" s="15"/>
      <c r="I503" s="15"/>
      <c r="J503" s="105"/>
      <c r="K503" s="106"/>
      <c r="L503" s="15"/>
      <c r="M503" s="34"/>
      <c r="N503" s="92"/>
      <c r="O503" s="13"/>
      <c r="P503" s="13"/>
      <c r="Q503" s="13"/>
      <c r="R503" s="14"/>
      <c r="S503" s="14"/>
      <c r="T503" s="6"/>
      <c r="BA503" s="9"/>
    </row>
    <row r="504" spans="1:53" x14ac:dyDescent="0.2">
      <c r="B504" s="13"/>
      <c r="C504" s="13"/>
      <c r="D504" s="32"/>
      <c r="E504" s="32"/>
      <c r="F504" s="33"/>
      <c r="H504" s="15"/>
      <c r="I504" s="15"/>
      <c r="J504" s="105"/>
      <c r="K504" s="106"/>
      <c r="L504" s="15"/>
      <c r="M504" s="34"/>
      <c r="N504" s="92"/>
      <c r="O504" s="13"/>
      <c r="P504" s="13"/>
      <c r="Q504" s="13"/>
      <c r="R504" s="14"/>
      <c r="S504" s="14"/>
      <c r="T504" s="6"/>
      <c r="BA504" s="9"/>
    </row>
    <row r="505" spans="1:53" x14ac:dyDescent="0.2">
      <c r="B505" s="13"/>
      <c r="C505" s="13"/>
      <c r="D505" s="32"/>
      <c r="E505" s="32"/>
      <c r="F505" s="33"/>
      <c r="H505" s="15"/>
      <c r="I505" s="15"/>
      <c r="J505" s="105"/>
      <c r="K505" s="106"/>
      <c r="L505" s="15"/>
      <c r="M505" s="34"/>
      <c r="N505" s="92"/>
      <c r="O505" s="13"/>
      <c r="P505" s="13"/>
      <c r="Q505" s="13"/>
      <c r="R505" s="14"/>
      <c r="S505" s="14"/>
      <c r="T505" s="6"/>
      <c r="BA505" s="9"/>
    </row>
    <row r="506" spans="1:53" x14ac:dyDescent="0.2">
      <c r="B506" s="13"/>
      <c r="C506" s="13"/>
      <c r="D506" s="32"/>
      <c r="E506" s="32"/>
      <c r="F506" s="33"/>
      <c r="H506" s="15"/>
      <c r="I506" s="15"/>
      <c r="J506" s="105"/>
      <c r="K506" s="106"/>
      <c r="L506" s="15"/>
      <c r="M506" s="34"/>
      <c r="N506" s="92"/>
      <c r="O506" s="13"/>
      <c r="P506" s="13"/>
      <c r="Q506" s="13"/>
      <c r="R506" s="14"/>
      <c r="S506" s="14"/>
      <c r="T506" s="6"/>
      <c r="BA506" s="9"/>
    </row>
    <row r="507" spans="1:53" x14ac:dyDescent="0.2">
      <c r="B507" s="13"/>
      <c r="C507" s="13"/>
      <c r="D507" s="32"/>
      <c r="E507" s="32"/>
      <c r="F507" s="33"/>
      <c r="H507" s="15"/>
      <c r="I507" s="15"/>
      <c r="J507" s="105"/>
      <c r="K507" s="106"/>
      <c r="L507" s="15"/>
      <c r="M507" s="34"/>
      <c r="N507" s="92"/>
      <c r="O507" s="13"/>
      <c r="P507" s="13"/>
      <c r="Q507" s="13"/>
      <c r="R507" s="14"/>
      <c r="S507" s="14"/>
      <c r="T507" s="6"/>
      <c r="BA507" s="9"/>
    </row>
    <row r="508" spans="1:53" x14ac:dyDescent="0.2">
      <c r="B508" s="13"/>
      <c r="C508" s="13"/>
      <c r="D508" s="32"/>
      <c r="E508" s="32"/>
      <c r="F508" s="33"/>
      <c r="H508" s="15"/>
      <c r="I508" s="15"/>
      <c r="J508" s="105"/>
      <c r="K508" s="106"/>
      <c r="L508" s="15"/>
      <c r="M508" s="34"/>
      <c r="N508" s="92"/>
      <c r="O508" s="13"/>
      <c r="P508" s="13"/>
      <c r="Q508" s="13"/>
      <c r="R508" s="14"/>
      <c r="S508" s="14"/>
      <c r="T508" s="6"/>
      <c r="BA508" s="9"/>
    </row>
    <row r="509" spans="1:53" x14ac:dyDescent="0.2">
      <c r="B509" s="13"/>
      <c r="C509" s="13"/>
      <c r="D509" s="32"/>
      <c r="E509" s="32"/>
      <c r="F509" s="33"/>
      <c r="H509" s="15"/>
      <c r="I509" s="15"/>
      <c r="J509" s="105"/>
      <c r="K509" s="106"/>
      <c r="L509" s="15"/>
      <c r="M509" s="34"/>
      <c r="N509" s="92"/>
      <c r="O509" s="13"/>
      <c r="P509" s="13"/>
      <c r="Q509" s="13"/>
      <c r="R509" s="14"/>
      <c r="S509" s="14"/>
      <c r="T509" s="6"/>
      <c r="BA509" s="9"/>
    </row>
    <row r="510" spans="1:53" x14ac:dyDescent="0.2">
      <c r="B510" s="13"/>
      <c r="C510" s="13"/>
      <c r="D510" s="32"/>
      <c r="E510" s="32"/>
      <c r="F510" s="33"/>
      <c r="H510" s="15"/>
      <c r="I510" s="15"/>
      <c r="J510" s="105"/>
      <c r="K510" s="106"/>
      <c r="L510" s="15"/>
      <c r="M510" s="34"/>
      <c r="N510" s="92"/>
      <c r="O510" s="13"/>
      <c r="P510" s="13"/>
      <c r="Q510" s="13"/>
      <c r="R510" s="14"/>
      <c r="S510" s="14"/>
      <c r="T510" s="6"/>
      <c r="BA510" s="9"/>
    </row>
    <row r="511" spans="1:53" ht="15" x14ac:dyDescent="0.2">
      <c r="B511" s="70"/>
      <c r="C511" s="13"/>
      <c r="D511" s="32"/>
      <c r="E511" s="32"/>
      <c r="F511" s="33"/>
      <c r="H511" s="40"/>
      <c r="I511" s="7"/>
      <c r="J511" s="65"/>
      <c r="K511" s="66"/>
      <c r="L511" s="15"/>
      <c r="M511" s="34"/>
      <c r="N511" s="92"/>
      <c r="O511" s="13"/>
      <c r="P511" s="13"/>
      <c r="Q511" s="13"/>
      <c r="R511" s="14"/>
      <c r="S511" s="14"/>
      <c r="T511" s="6"/>
      <c r="BA511" s="9"/>
    </row>
    <row r="512" spans="1:53" x14ac:dyDescent="0.2">
      <c r="B512" s="13"/>
      <c r="C512" s="13"/>
      <c r="D512" s="32"/>
      <c r="E512" s="32"/>
      <c r="F512" s="33"/>
      <c r="H512" s="67"/>
      <c r="I512" s="7"/>
      <c r="J512" s="105"/>
      <c r="K512" s="106"/>
      <c r="L512" s="15"/>
      <c r="M512" s="34"/>
      <c r="N512" s="92"/>
      <c r="Q512" s="13"/>
      <c r="R512" s="14"/>
      <c r="S512" s="14"/>
      <c r="T512" s="6"/>
      <c r="BA512" s="9"/>
    </row>
    <row r="513" spans="2:53" x14ac:dyDescent="0.2">
      <c r="B513" s="13"/>
      <c r="C513" s="13"/>
      <c r="D513" s="32"/>
      <c r="E513" s="32"/>
      <c r="F513" s="33"/>
      <c r="H513" s="40"/>
      <c r="I513" s="7"/>
      <c r="J513" s="105"/>
      <c r="K513" s="106"/>
      <c r="L513" s="15"/>
      <c r="M513" s="34"/>
      <c r="N513" s="92"/>
      <c r="O513" s="67"/>
      <c r="P513" s="67"/>
      <c r="Q513" s="13"/>
      <c r="R513" s="14"/>
      <c r="S513" s="14"/>
      <c r="T513" s="6"/>
      <c r="BA513" s="9"/>
    </row>
    <row r="514" spans="2:53" x14ac:dyDescent="0.2">
      <c r="B514" s="13"/>
      <c r="C514" s="13"/>
      <c r="D514" s="32"/>
      <c r="E514" s="32"/>
      <c r="F514" s="33"/>
      <c r="H514" s="40"/>
      <c r="I514" s="7"/>
      <c r="J514" s="65"/>
      <c r="K514" s="66"/>
      <c r="L514" s="15"/>
      <c r="M514" s="34"/>
      <c r="N514" s="92"/>
      <c r="O514" s="13"/>
      <c r="P514" s="13"/>
      <c r="Q514" s="13"/>
      <c r="R514" s="14"/>
      <c r="S514" s="14"/>
      <c r="T514" s="6"/>
      <c r="BA514" s="9"/>
    </row>
    <row r="515" spans="2:53" ht="15" x14ac:dyDescent="0.2">
      <c r="B515" s="70"/>
      <c r="C515" s="13"/>
      <c r="D515" s="32"/>
      <c r="E515" s="32"/>
      <c r="F515" s="33"/>
      <c r="H515" s="40"/>
      <c r="I515" s="7"/>
      <c r="J515" s="105"/>
      <c r="K515" s="106"/>
      <c r="L515" s="15"/>
      <c r="M515" s="34"/>
      <c r="N515" s="92"/>
      <c r="O515" s="13"/>
      <c r="P515" s="13"/>
      <c r="Q515" s="13"/>
      <c r="R515" s="14"/>
      <c r="S515" s="14"/>
      <c r="T515" s="6"/>
      <c r="BA515" s="9"/>
    </row>
    <row r="516" spans="2:53" x14ac:dyDescent="0.2">
      <c r="B516" s="13"/>
      <c r="C516" s="13"/>
      <c r="D516" s="32"/>
      <c r="E516" s="32"/>
      <c r="F516" s="33"/>
      <c r="H516" s="15"/>
      <c r="I516" s="15"/>
      <c r="J516" s="65"/>
      <c r="K516" s="66"/>
      <c r="L516" s="15"/>
      <c r="M516" s="34"/>
      <c r="N516" s="92"/>
      <c r="O516" s="13"/>
      <c r="P516" s="13"/>
      <c r="Q516" s="13"/>
      <c r="R516" s="13"/>
      <c r="S516" s="100"/>
      <c r="T516" s="6"/>
      <c r="BA516" s="9"/>
    </row>
    <row r="517" spans="2:53" x14ac:dyDescent="0.2">
      <c r="B517" s="13"/>
      <c r="C517" s="13"/>
      <c r="D517" s="32"/>
      <c r="E517" s="32"/>
      <c r="F517" s="33"/>
      <c r="H517" s="15"/>
      <c r="I517" s="15"/>
      <c r="J517" s="65"/>
      <c r="K517" s="66"/>
      <c r="L517" s="15"/>
      <c r="M517" s="34"/>
      <c r="N517" s="92"/>
      <c r="O517" s="13"/>
      <c r="P517" s="13"/>
      <c r="Q517" s="13"/>
      <c r="R517" s="13"/>
      <c r="S517" s="100"/>
      <c r="T517" s="6"/>
      <c r="BA517" s="9"/>
    </row>
    <row r="518" spans="2:53" x14ac:dyDescent="0.2">
      <c r="B518" s="13"/>
      <c r="C518" s="13"/>
      <c r="D518" s="32"/>
      <c r="E518" s="32"/>
      <c r="F518" s="33"/>
      <c r="H518" s="15"/>
      <c r="I518" s="15"/>
      <c r="J518" s="65"/>
      <c r="K518" s="66"/>
      <c r="L518" s="15"/>
      <c r="M518" s="34"/>
      <c r="N518" s="92"/>
      <c r="O518" s="13"/>
      <c r="P518" s="13"/>
      <c r="Q518" s="13"/>
      <c r="R518" s="13"/>
      <c r="S518" s="14"/>
      <c r="T518" s="6"/>
      <c r="BA518" s="9"/>
    </row>
    <row r="519" spans="2:53" x14ac:dyDescent="0.2">
      <c r="B519" s="13"/>
      <c r="C519" s="13"/>
      <c r="D519" s="32"/>
      <c r="E519" s="32"/>
      <c r="F519" s="33"/>
      <c r="H519" s="15"/>
      <c r="I519" s="15"/>
      <c r="J519" s="65"/>
      <c r="K519" s="66"/>
      <c r="L519" s="15"/>
      <c r="M519" s="34"/>
      <c r="N519" s="92"/>
      <c r="O519" s="13"/>
      <c r="P519" s="13"/>
      <c r="Q519" s="13"/>
      <c r="R519" s="13"/>
      <c r="S519" s="100"/>
      <c r="T519" s="6"/>
      <c r="BA519" s="9"/>
    </row>
    <row r="520" spans="2:53" x14ac:dyDescent="0.2">
      <c r="B520" s="13"/>
      <c r="C520" s="13"/>
      <c r="D520" s="32"/>
      <c r="E520" s="32"/>
      <c r="F520" s="33"/>
      <c r="H520" s="40"/>
      <c r="I520" s="7"/>
      <c r="J520" s="65"/>
      <c r="K520" s="66"/>
      <c r="L520" s="15"/>
      <c r="M520" s="34"/>
      <c r="N520" s="92"/>
      <c r="O520" s="13"/>
      <c r="P520" s="13"/>
      <c r="Q520" s="13"/>
      <c r="R520" s="13"/>
      <c r="S520" s="100"/>
      <c r="T520" s="6"/>
      <c r="BA520" s="9"/>
    </row>
    <row r="521" spans="2:53" x14ac:dyDescent="0.2">
      <c r="B521" s="13"/>
      <c r="C521" s="13"/>
      <c r="D521" s="32"/>
      <c r="E521" s="32"/>
      <c r="F521" s="33"/>
      <c r="H521" s="40"/>
      <c r="I521" s="7"/>
      <c r="J521" s="65"/>
      <c r="K521" s="66"/>
      <c r="L521" s="15"/>
      <c r="M521" s="34"/>
      <c r="N521" s="92"/>
      <c r="O521" s="13"/>
      <c r="P521" s="13"/>
      <c r="Q521" s="13"/>
      <c r="R521" s="13"/>
      <c r="S521" s="100"/>
      <c r="T521" s="6"/>
      <c r="BA521" s="9"/>
    </row>
    <row r="522" spans="2:53" x14ac:dyDescent="0.2">
      <c r="B522" s="13"/>
      <c r="C522" s="13"/>
      <c r="D522" s="32"/>
      <c r="E522" s="32"/>
      <c r="F522" s="33"/>
      <c r="H522" s="40"/>
      <c r="I522" s="7"/>
      <c r="J522" s="65"/>
      <c r="K522" s="66"/>
      <c r="L522" s="15"/>
      <c r="M522" s="34"/>
      <c r="N522" s="92"/>
      <c r="O522" s="13"/>
      <c r="P522" s="13"/>
      <c r="Q522" s="13"/>
      <c r="R522" s="13"/>
      <c r="S522" s="100"/>
      <c r="T522" s="6"/>
      <c r="BA522" s="9"/>
    </row>
    <row r="523" spans="2:53" x14ac:dyDescent="0.2">
      <c r="B523" s="13"/>
      <c r="C523" s="13"/>
      <c r="D523" s="32"/>
      <c r="E523" s="32"/>
      <c r="F523" s="33"/>
      <c r="H523" s="40"/>
      <c r="I523" s="7"/>
      <c r="J523" s="65"/>
      <c r="K523" s="66"/>
      <c r="L523" s="15"/>
      <c r="M523" s="34"/>
      <c r="N523" s="92"/>
      <c r="O523" s="13"/>
      <c r="P523" s="13"/>
      <c r="Q523" s="13"/>
      <c r="R523" s="13"/>
      <c r="S523" s="100"/>
      <c r="T523" s="6"/>
      <c r="BA523" s="9"/>
    </row>
    <row r="524" spans="2:53" x14ac:dyDescent="0.2">
      <c r="B524" s="13"/>
      <c r="C524" s="13"/>
      <c r="D524" s="32"/>
      <c r="E524" s="32"/>
      <c r="F524" s="33"/>
      <c r="H524" s="40"/>
      <c r="I524" s="7"/>
      <c r="J524" s="65"/>
      <c r="K524" s="66"/>
      <c r="L524" s="15"/>
      <c r="M524" s="34"/>
      <c r="N524" s="92"/>
      <c r="O524" s="13"/>
      <c r="P524" s="13"/>
      <c r="Q524" s="13"/>
      <c r="R524" s="13"/>
      <c r="S524" s="100"/>
      <c r="T524" s="6"/>
      <c r="BA524" s="9"/>
    </row>
    <row r="525" spans="2:53" x14ac:dyDescent="0.2">
      <c r="B525" s="113"/>
      <c r="C525" s="113"/>
      <c r="D525" s="114"/>
      <c r="E525" s="114"/>
      <c r="F525" s="115"/>
      <c r="H525" s="117"/>
      <c r="I525" s="117"/>
      <c r="J525" s="105"/>
      <c r="K525" s="106"/>
      <c r="L525" s="15"/>
      <c r="M525" s="34"/>
      <c r="N525" s="92"/>
      <c r="O525" s="13"/>
      <c r="P525" s="13"/>
      <c r="Q525" s="118"/>
      <c r="R525" s="13"/>
      <c r="S525" s="100"/>
      <c r="T525" s="6"/>
      <c r="BA525" s="9"/>
    </row>
    <row r="526" spans="2:53" x14ac:dyDescent="0.2">
      <c r="B526" s="13"/>
      <c r="C526" s="13"/>
      <c r="D526" s="108"/>
      <c r="E526" s="108"/>
      <c r="F526" s="109"/>
      <c r="H526" s="111"/>
      <c r="I526" s="111"/>
      <c r="J526" s="105"/>
      <c r="K526" s="106"/>
      <c r="L526" s="15"/>
      <c r="M526" s="34"/>
      <c r="N526" s="92"/>
      <c r="O526" s="13"/>
      <c r="P526" s="13"/>
      <c r="Q526" s="112"/>
      <c r="R526" s="13"/>
      <c r="S526" s="100"/>
      <c r="T526" s="6"/>
      <c r="BA526" s="9"/>
    </row>
    <row r="527" spans="2:53" x14ac:dyDescent="0.2">
      <c r="B527" s="13"/>
      <c r="C527" s="13"/>
      <c r="D527" s="108"/>
      <c r="E527" s="108"/>
      <c r="F527" s="109"/>
      <c r="H527" s="111"/>
      <c r="I527" s="111"/>
      <c r="J527" s="105"/>
      <c r="K527" s="106"/>
      <c r="L527" s="15"/>
      <c r="M527" s="34"/>
      <c r="N527" s="92"/>
      <c r="O527" s="13"/>
      <c r="P527" s="13"/>
      <c r="Q527" s="112"/>
      <c r="R527" s="13"/>
      <c r="S527" s="100"/>
      <c r="T527" s="6"/>
      <c r="BA527" s="9"/>
    </row>
    <row r="528" spans="2:53" x14ac:dyDescent="0.2">
      <c r="B528" s="13"/>
      <c r="C528" s="13"/>
      <c r="D528" s="108"/>
      <c r="E528" s="108"/>
      <c r="F528" s="109"/>
      <c r="H528" s="111"/>
      <c r="I528" s="111"/>
      <c r="J528" s="105"/>
      <c r="K528" s="106"/>
      <c r="L528" s="15"/>
      <c r="M528" s="34"/>
      <c r="N528" s="92"/>
      <c r="O528" s="13"/>
      <c r="P528" s="13"/>
      <c r="Q528" s="112"/>
      <c r="R528" s="13"/>
      <c r="S528" s="100"/>
      <c r="T528" s="6"/>
      <c r="BA528" s="9"/>
    </row>
    <row r="529" spans="2:53" x14ac:dyDescent="0.2">
      <c r="B529" s="13"/>
      <c r="C529" s="13"/>
      <c r="D529" s="108"/>
      <c r="E529" s="108"/>
      <c r="F529" s="109"/>
      <c r="H529" s="111"/>
      <c r="I529" s="111"/>
      <c r="J529" s="105"/>
      <c r="K529" s="106"/>
      <c r="L529" s="15"/>
      <c r="M529" s="34"/>
      <c r="N529" s="92"/>
      <c r="O529" s="13"/>
      <c r="P529" s="13"/>
      <c r="Q529" s="112"/>
      <c r="R529" s="13"/>
      <c r="S529" s="100"/>
      <c r="T529" s="6"/>
      <c r="BA529" s="9"/>
    </row>
    <row r="530" spans="2:53" x14ac:dyDescent="0.2">
      <c r="B530" s="13"/>
      <c r="C530" s="13"/>
      <c r="D530" s="108"/>
      <c r="E530" s="108"/>
      <c r="F530" s="109"/>
      <c r="H530" s="111"/>
      <c r="I530" s="111"/>
      <c r="J530" s="105"/>
      <c r="K530" s="106"/>
      <c r="L530" s="15"/>
      <c r="M530" s="34"/>
      <c r="N530" s="92"/>
      <c r="O530" s="13"/>
      <c r="P530" s="13"/>
      <c r="Q530" s="112"/>
      <c r="R530" s="13"/>
      <c r="S530" s="100"/>
      <c r="T530" s="6"/>
      <c r="BA530" s="9"/>
    </row>
    <row r="531" spans="2:53" x14ac:dyDescent="0.2">
      <c r="B531" s="13"/>
      <c r="C531" s="13"/>
      <c r="D531" s="32"/>
      <c r="E531" s="32"/>
      <c r="F531" s="33"/>
      <c r="H531" s="40"/>
      <c r="I531" s="7"/>
      <c r="J531" s="65"/>
      <c r="K531" s="66"/>
      <c r="L531" s="15"/>
      <c r="M531" s="34"/>
      <c r="N531" s="92"/>
      <c r="O531" s="13"/>
      <c r="P531" s="13"/>
      <c r="Q531" s="13"/>
      <c r="R531" s="13"/>
      <c r="S531" s="100"/>
      <c r="T531" s="6"/>
      <c r="BA531" s="9"/>
    </row>
    <row r="532" spans="2:53" x14ac:dyDescent="0.2">
      <c r="B532" s="13"/>
      <c r="C532" s="13"/>
      <c r="D532" s="108"/>
      <c r="E532" s="108"/>
      <c r="F532" s="109"/>
      <c r="H532" s="111"/>
      <c r="I532" s="111"/>
      <c r="J532" s="105"/>
      <c r="K532" s="106"/>
      <c r="L532" s="15"/>
      <c r="M532" s="34"/>
      <c r="N532" s="92"/>
      <c r="O532" s="13"/>
      <c r="P532" s="84"/>
      <c r="R532" s="13"/>
      <c r="S532" s="100"/>
      <c r="T532" s="6"/>
      <c r="BA532" s="9"/>
    </row>
    <row r="533" spans="2:53" x14ac:dyDescent="0.2">
      <c r="B533" s="13"/>
      <c r="C533" s="13"/>
      <c r="D533" s="108"/>
      <c r="E533" s="108"/>
      <c r="F533" s="109"/>
      <c r="H533" s="111"/>
      <c r="I533" s="111"/>
      <c r="J533" s="105"/>
      <c r="K533" s="106"/>
      <c r="L533" s="15"/>
      <c r="M533" s="34"/>
      <c r="N533" s="92"/>
      <c r="O533" s="13"/>
      <c r="P533" s="84"/>
      <c r="R533" s="13"/>
      <c r="S533" s="100"/>
      <c r="T533" s="6"/>
      <c r="BA533" s="9"/>
    </row>
    <row r="534" spans="2:53" x14ac:dyDescent="0.2">
      <c r="B534" s="13"/>
      <c r="C534" s="13"/>
      <c r="D534" s="32"/>
      <c r="E534" s="32"/>
      <c r="F534" s="33"/>
      <c r="H534" s="40"/>
      <c r="I534" s="7"/>
      <c r="J534" s="65"/>
      <c r="K534" s="66"/>
      <c r="L534" s="15"/>
      <c r="M534" s="34"/>
      <c r="N534" s="92"/>
      <c r="O534" s="13"/>
      <c r="P534" s="13"/>
      <c r="Q534" s="13"/>
      <c r="R534" s="13"/>
      <c r="S534" s="100"/>
      <c r="T534" s="6"/>
      <c r="BA534" s="9"/>
    </row>
    <row r="535" spans="2:53" x14ac:dyDescent="0.2">
      <c r="B535" s="13"/>
      <c r="C535" s="13"/>
      <c r="D535" s="32"/>
      <c r="E535" s="32"/>
      <c r="F535" s="33"/>
      <c r="H535" s="40"/>
      <c r="I535" s="7"/>
      <c r="J535" s="65"/>
      <c r="K535" s="66"/>
      <c r="L535" s="15"/>
      <c r="M535" s="34"/>
      <c r="N535" s="92"/>
      <c r="O535" s="13"/>
      <c r="P535" s="13"/>
      <c r="Q535" s="13"/>
      <c r="R535" s="13"/>
      <c r="S535" s="100"/>
      <c r="T535" s="6"/>
      <c r="BA535" s="9"/>
    </row>
    <row r="536" spans="2:53" x14ac:dyDescent="0.2">
      <c r="B536" s="13"/>
      <c r="C536" s="13"/>
      <c r="D536" s="32"/>
      <c r="E536" s="32"/>
      <c r="F536" s="33"/>
      <c r="H536" s="40"/>
      <c r="I536" s="7"/>
      <c r="J536" s="65"/>
      <c r="K536" s="66"/>
      <c r="L536" s="15"/>
      <c r="M536" s="34"/>
      <c r="N536" s="92"/>
      <c r="O536" s="13"/>
      <c r="P536" s="13"/>
      <c r="Q536" s="13"/>
      <c r="R536" s="13"/>
      <c r="S536" s="14"/>
      <c r="T536" s="6"/>
      <c r="BA536" s="9"/>
    </row>
    <row r="537" spans="2:53" x14ac:dyDescent="0.2">
      <c r="B537" s="13"/>
      <c r="C537" s="13"/>
      <c r="D537" s="32"/>
      <c r="E537" s="32"/>
      <c r="F537" s="33"/>
      <c r="H537" s="40"/>
      <c r="I537" s="7"/>
      <c r="J537" s="65"/>
      <c r="K537" s="66"/>
      <c r="L537" s="15"/>
      <c r="M537" s="34"/>
      <c r="N537" s="92"/>
      <c r="O537" s="13"/>
      <c r="P537" s="13"/>
      <c r="Q537" s="13"/>
      <c r="R537" s="13"/>
      <c r="S537" s="14"/>
      <c r="T537" s="6"/>
      <c r="BA537" s="9"/>
    </row>
    <row r="538" spans="2:53" x14ac:dyDescent="0.2">
      <c r="B538" s="13"/>
      <c r="C538" s="13"/>
      <c r="D538" s="32"/>
      <c r="E538" s="32"/>
      <c r="F538" s="33"/>
      <c r="H538" s="40"/>
      <c r="I538" s="7"/>
      <c r="J538" s="65"/>
      <c r="K538" s="66"/>
      <c r="L538" s="15"/>
      <c r="M538" s="34"/>
      <c r="N538" s="92"/>
      <c r="O538" s="13"/>
      <c r="P538" s="13"/>
      <c r="Q538" s="13"/>
      <c r="R538" s="13"/>
      <c r="S538" s="14"/>
      <c r="T538" s="6"/>
      <c r="BA538" s="9"/>
    </row>
    <row r="539" spans="2:53" x14ac:dyDescent="0.2">
      <c r="B539" s="13"/>
      <c r="C539" s="13"/>
      <c r="D539" s="32"/>
      <c r="E539" s="32"/>
      <c r="F539" s="33"/>
      <c r="H539" s="40"/>
      <c r="I539" s="7"/>
      <c r="J539" s="65"/>
      <c r="K539" s="66"/>
      <c r="L539" s="15"/>
      <c r="M539" s="34"/>
      <c r="N539" s="92"/>
      <c r="O539" s="13"/>
      <c r="P539" s="13"/>
      <c r="Q539" s="13"/>
      <c r="R539" s="13"/>
      <c r="S539" s="14"/>
      <c r="T539" s="6"/>
      <c r="BA539" s="9"/>
    </row>
    <row r="540" spans="2:53" ht="15" x14ac:dyDescent="0.2">
      <c r="B540" s="70"/>
      <c r="C540" s="13"/>
      <c r="D540" s="32"/>
      <c r="E540" s="32"/>
      <c r="F540" s="33"/>
      <c r="H540" s="7"/>
      <c r="J540" s="65"/>
      <c r="K540" s="66"/>
      <c r="L540" s="15"/>
      <c r="M540" s="34"/>
      <c r="N540" s="92"/>
      <c r="O540" s="13"/>
      <c r="P540" s="13"/>
      <c r="Q540" s="82"/>
      <c r="R540" s="54"/>
      <c r="S540" s="14"/>
      <c r="T540" s="6"/>
      <c r="BA540" s="9"/>
    </row>
    <row r="541" spans="2:53" x14ac:dyDescent="0.2">
      <c r="B541" s="13"/>
      <c r="C541" s="13"/>
      <c r="D541" s="32"/>
      <c r="E541" s="32"/>
      <c r="F541" s="33"/>
      <c r="I541" s="7"/>
      <c r="J541" s="65"/>
      <c r="K541" s="66"/>
      <c r="L541" s="15"/>
      <c r="M541" s="34"/>
      <c r="N541" s="92"/>
      <c r="O541" s="13"/>
      <c r="P541" s="13"/>
      <c r="Q541" s="82"/>
      <c r="R541" s="54"/>
      <c r="S541" s="14"/>
      <c r="T541" s="6"/>
      <c r="BA541" s="9"/>
    </row>
    <row r="542" spans="2:53" x14ac:dyDescent="0.2">
      <c r="B542" s="13"/>
      <c r="C542" s="13"/>
      <c r="D542" s="32"/>
      <c r="E542" s="32"/>
      <c r="F542" s="33"/>
      <c r="H542" s="7"/>
      <c r="I542" s="7"/>
      <c r="J542" s="65"/>
      <c r="K542" s="66"/>
      <c r="L542" s="15"/>
      <c r="M542" s="34"/>
      <c r="N542" s="92"/>
      <c r="O542" s="13"/>
      <c r="P542" s="13"/>
      <c r="Q542" s="82"/>
      <c r="R542" s="54"/>
      <c r="S542" s="14"/>
      <c r="T542" s="6"/>
      <c r="BA542" s="9"/>
    </row>
    <row r="543" spans="2:53" x14ac:dyDescent="0.2">
      <c r="B543" s="13"/>
      <c r="C543" s="13"/>
      <c r="D543" s="32"/>
      <c r="E543" s="32"/>
      <c r="F543" s="33"/>
      <c r="H543" s="7"/>
      <c r="I543" s="7"/>
      <c r="J543" s="65"/>
      <c r="K543" s="66"/>
      <c r="L543" s="15"/>
      <c r="M543" s="34"/>
      <c r="N543" s="92"/>
      <c r="O543" s="13"/>
      <c r="P543" s="13"/>
      <c r="Q543" s="82"/>
      <c r="R543" s="54"/>
      <c r="S543" s="14"/>
      <c r="T543" s="6"/>
      <c r="BA543" s="9"/>
    </row>
    <row r="544" spans="2:53" x14ac:dyDescent="0.2">
      <c r="B544" s="13"/>
      <c r="C544" s="13"/>
      <c r="D544" s="32"/>
      <c r="E544" s="32"/>
      <c r="F544" s="33"/>
      <c r="H544" s="40"/>
      <c r="I544" s="7"/>
      <c r="J544" s="65"/>
      <c r="K544" s="66"/>
      <c r="L544" s="15"/>
      <c r="M544" s="34"/>
      <c r="N544" s="92"/>
      <c r="O544" s="13"/>
      <c r="P544" s="13"/>
      <c r="Q544" s="13"/>
      <c r="R544" s="13"/>
      <c r="S544" s="14"/>
      <c r="T544" s="6"/>
      <c r="BA544" s="9"/>
    </row>
    <row r="545" spans="2:53" x14ac:dyDescent="0.2">
      <c r="B545" s="13"/>
      <c r="C545" s="13"/>
      <c r="D545" s="32"/>
      <c r="E545" s="32"/>
      <c r="F545" s="33"/>
      <c r="H545" s="40"/>
      <c r="I545" s="7"/>
      <c r="J545" s="65"/>
      <c r="K545" s="66"/>
      <c r="L545" s="15"/>
      <c r="M545" s="34"/>
      <c r="N545" s="92"/>
      <c r="O545" s="13"/>
      <c r="P545" s="13"/>
      <c r="Q545" s="13"/>
      <c r="R545" s="13"/>
      <c r="S545" s="14"/>
      <c r="T545" s="6"/>
      <c r="BA545" s="9"/>
    </row>
    <row r="546" spans="2:53" x14ac:dyDescent="0.2">
      <c r="B546" s="13"/>
      <c r="C546" s="13"/>
      <c r="D546" s="32"/>
      <c r="E546" s="32"/>
      <c r="F546" s="33"/>
      <c r="H546" s="40"/>
      <c r="I546" s="7"/>
      <c r="J546" s="65"/>
      <c r="K546" s="66"/>
      <c r="L546" s="15"/>
      <c r="M546" s="34"/>
      <c r="N546" s="92"/>
      <c r="O546" s="13"/>
      <c r="P546" s="13"/>
      <c r="Q546" s="13"/>
      <c r="R546" s="13"/>
      <c r="S546" s="13"/>
      <c r="T546" s="6"/>
      <c r="BA546" s="9"/>
    </row>
    <row r="547" spans="2:53" x14ac:dyDescent="0.2">
      <c r="B547" s="13"/>
      <c r="C547" s="13"/>
      <c r="D547" s="32"/>
      <c r="E547" s="32"/>
      <c r="F547" s="33"/>
      <c r="H547" s="40"/>
      <c r="I547" s="7"/>
      <c r="J547" s="65"/>
      <c r="K547" s="66"/>
      <c r="L547" s="15"/>
      <c r="M547" s="34"/>
      <c r="N547" s="92"/>
      <c r="O547" s="13"/>
      <c r="P547" s="13"/>
      <c r="Q547" s="13"/>
      <c r="R547" s="13"/>
      <c r="S547" s="14"/>
      <c r="T547" s="6"/>
      <c r="BA547" s="9"/>
    </row>
    <row r="548" spans="2:53" x14ac:dyDescent="0.2">
      <c r="B548" s="13"/>
      <c r="C548" s="13"/>
      <c r="D548" s="32"/>
      <c r="E548" s="32"/>
      <c r="F548" s="33"/>
      <c r="H548" s="40"/>
      <c r="I548" s="7"/>
      <c r="J548" s="65"/>
      <c r="K548" s="66"/>
      <c r="L548" s="15"/>
      <c r="M548" s="34"/>
      <c r="N548" s="92"/>
      <c r="O548" s="13"/>
      <c r="P548" s="13"/>
      <c r="Q548" s="13"/>
      <c r="R548" s="13"/>
      <c r="S548" s="13"/>
      <c r="T548" s="6"/>
      <c r="BA548" s="9"/>
    </row>
    <row r="549" spans="2:53" x14ac:dyDescent="0.2">
      <c r="B549" s="13"/>
      <c r="C549" s="13"/>
      <c r="D549" s="32"/>
      <c r="E549" s="32"/>
      <c r="F549" s="33"/>
      <c r="H549" s="40"/>
      <c r="I549" s="7"/>
      <c r="J549" s="65"/>
      <c r="K549" s="66"/>
      <c r="L549" s="15"/>
      <c r="M549" s="34"/>
      <c r="N549" s="92"/>
      <c r="O549" s="13"/>
      <c r="P549" s="13"/>
      <c r="Q549" s="13"/>
      <c r="S549" s="13"/>
      <c r="T549" s="6"/>
      <c r="BA549" s="9"/>
    </row>
    <row r="550" spans="2:53" x14ac:dyDescent="0.2">
      <c r="B550" s="13"/>
      <c r="C550" s="13"/>
      <c r="D550" s="32"/>
      <c r="E550" s="32"/>
      <c r="F550" s="33"/>
      <c r="H550" s="40"/>
      <c r="I550" s="7"/>
      <c r="J550" s="65"/>
      <c r="K550" s="66"/>
      <c r="L550" s="15"/>
      <c r="M550" s="34"/>
      <c r="N550" s="92"/>
      <c r="O550" s="13"/>
      <c r="P550" s="13"/>
      <c r="Q550" s="13"/>
      <c r="R550" s="13"/>
      <c r="S550" s="13"/>
      <c r="T550" s="6"/>
      <c r="BA550" s="9"/>
    </row>
    <row r="551" spans="2:53" x14ac:dyDescent="0.2">
      <c r="B551" s="13"/>
      <c r="C551" s="13"/>
      <c r="D551" s="32"/>
      <c r="E551" s="32"/>
      <c r="F551" s="33"/>
      <c r="H551" s="40"/>
      <c r="I551" s="7"/>
      <c r="J551" s="65"/>
      <c r="K551" s="66"/>
      <c r="L551" s="15"/>
      <c r="M551" s="34"/>
      <c r="N551" s="92"/>
      <c r="O551" s="13"/>
      <c r="P551" s="13"/>
      <c r="Q551" s="13"/>
      <c r="R551" s="13"/>
      <c r="S551" s="13"/>
      <c r="T551" s="6"/>
      <c r="BA551" s="9"/>
    </row>
    <row r="552" spans="2:53" x14ac:dyDescent="0.2">
      <c r="B552" s="13"/>
      <c r="C552" s="13"/>
      <c r="D552" s="32"/>
      <c r="E552" s="32"/>
      <c r="F552" s="33"/>
      <c r="H552" s="40"/>
      <c r="I552" s="7"/>
      <c r="J552" s="65"/>
      <c r="K552" s="66"/>
      <c r="L552" s="15"/>
      <c r="M552" s="34"/>
      <c r="N552" s="92"/>
      <c r="O552" s="13"/>
      <c r="P552" s="13"/>
      <c r="Q552" s="13"/>
      <c r="R552" s="13"/>
      <c r="S552" s="13"/>
      <c r="T552" s="6"/>
      <c r="BA552" s="9"/>
    </row>
    <row r="553" spans="2:53" x14ac:dyDescent="0.2">
      <c r="B553" s="13"/>
      <c r="C553" s="13"/>
      <c r="D553" s="32"/>
      <c r="E553" s="32"/>
      <c r="F553" s="33"/>
      <c r="H553" s="40"/>
      <c r="I553" s="7"/>
      <c r="J553" s="65"/>
      <c r="K553" s="66"/>
      <c r="L553" s="15"/>
      <c r="M553" s="34"/>
      <c r="N553" s="92"/>
      <c r="O553" s="13"/>
      <c r="P553" s="13"/>
      <c r="Q553" s="13"/>
      <c r="R553" s="13"/>
      <c r="S553" s="13"/>
      <c r="T553" s="6"/>
      <c r="BA553" s="9"/>
    </row>
    <row r="554" spans="2:53" x14ac:dyDescent="0.2">
      <c r="B554" s="13"/>
      <c r="C554" s="13"/>
      <c r="D554" s="32"/>
      <c r="E554" s="32"/>
      <c r="F554" s="33"/>
      <c r="H554" s="40"/>
      <c r="I554" s="7"/>
      <c r="J554" s="65"/>
      <c r="K554" s="66"/>
      <c r="L554" s="15"/>
      <c r="M554" s="34"/>
      <c r="N554" s="92"/>
      <c r="O554" s="13"/>
      <c r="P554" s="13"/>
      <c r="Q554" s="13"/>
      <c r="R554" s="13"/>
      <c r="S554" s="13"/>
      <c r="T554" s="6"/>
      <c r="BA554" s="9"/>
    </row>
    <row r="555" spans="2:53" x14ac:dyDescent="0.2">
      <c r="B555" s="13"/>
      <c r="C555" s="13"/>
      <c r="D555" s="32"/>
      <c r="E555" s="32"/>
      <c r="F555" s="33"/>
      <c r="H555" s="40"/>
      <c r="I555" s="7"/>
      <c r="J555" s="65"/>
      <c r="K555" s="66"/>
      <c r="L555" s="15"/>
      <c r="M555" s="34"/>
      <c r="N555" s="92"/>
      <c r="O555" s="13"/>
      <c r="P555" s="13"/>
      <c r="Q555" s="13"/>
      <c r="R555" s="13"/>
      <c r="S555" s="13"/>
      <c r="T555" s="6"/>
      <c r="BA555" s="9"/>
    </row>
    <row r="556" spans="2:53" x14ac:dyDescent="0.2">
      <c r="B556" s="13"/>
      <c r="C556" s="13"/>
      <c r="D556" s="32"/>
      <c r="E556" s="32"/>
      <c r="F556" s="33"/>
      <c r="H556" s="40"/>
      <c r="I556" s="7"/>
      <c r="J556" s="65"/>
      <c r="K556" s="66"/>
      <c r="L556" s="15"/>
      <c r="M556" s="34"/>
      <c r="N556" s="92"/>
      <c r="O556" s="13"/>
      <c r="P556" s="13"/>
      <c r="Q556" s="13"/>
      <c r="R556" s="13"/>
      <c r="S556" s="13"/>
      <c r="T556" s="6"/>
      <c r="BA556" s="9"/>
    </row>
    <row r="557" spans="2:53" x14ac:dyDescent="0.2">
      <c r="B557" s="13"/>
      <c r="C557" s="13"/>
      <c r="D557" s="32"/>
      <c r="E557" s="32"/>
      <c r="F557" s="33"/>
      <c r="H557" s="40"/>
      <c r="I557" s="7"/>
      <c r="J557" s="65"/>
      <c r="K557" s="66"/>
      <c r="L557" s="15"/>
      <c r="M557" s="34"/>
      <c r="N557" s="92"/>
      <c r="O557" s="13"/>
      <c r="P557" s="13"/>
      <c r="Q557" s="13"/>
      <c r="R557" s="13"/>
      <c r="S557" s="13"/>
      <c r="T557" s="6"/>
      <c r="BA557" s="9"/>
    </row>
    <row r="558" spans="2:53" x14ac:dyDescent="0.2">
      <c r="B558" s="13"/>
      <c r="C558" s="6"/>
      <c r="D558" s="32"/>
      <c r="E558" s="32"/>
      <c r="F558" s="33"/>
      <c r="H558" s="7"/>
      <c r="I558" s="7"/>
      <c r="J558" s="65"/>
      <c r="K558" s="66"/>
      <c r="L558" s="15"/>
      <c r="M558" s="34"/>
      <c r="N558" s="14"/>
      <c r="O558" s="13"/>
      <c r="P558" s="13"/>
      <c r="Q558" s="13"/>
      <c r="R558" s="13"/>
      <c r="S558" s="54"/>
      <c r="T558" s="6"/>
      <c r="BA558" s="9"/>
    </row>
    <row r="559" spans="2:53" x14ac:dyDescent="0.2">
      <c r="B559" s="13"/>
      <c r="C559" s="6"/>
      <c r="D559" s="32"/>
      <c r="E559" s="32"/>
      <c r="F559" s="33"/>
      <c r="H559" s="7"/>
      <c r="I559" s="7"/>
      <c r="J559" s="65"/>
      <c r="K559" s="66"/>
      <c r="L559" s="15"/>
      <c r="M559" s="34"/>
      <c r="N559" s="14"/>
      <c r="O559" s="13"/>
      <c r="P559" s="13"/>
      <c r="Q559" s="13"/>
      <c r="R559" s="13"/>
      <c r="S559" s="54"/>
      <c r="T559" s="6"/>
      <c r="BA559" s="9"/>
    </row>
    <row r="560" spans="2:53" x14ac:dyDescent="0.2">
      <c r="B560" s="13"/>
      <c r="C560" s="6"/>
      <c r="D560" s="32"/>
      <c r="E560" s="32"/>
      <c r="F560" s="33"/>
      <c r="H560" s="7"/>
      <c r="I560" s="7"/>
      <c r="J560" s="65"/>
      <c r="K560" s="66"/>
      <c r="L560" s="15"/>
      <c r="M560" s="34"/>
      <c r="N560" s="14"/>
      <c r="O560" s="13"/>
      <c r="P560" s="13"/>
      <c r="Q560" s="13"/>
      <c r="R560" s="13"/>
      <c r="S560" s="54"/>
      <c r="T560" s="6"/>
      <c r="BA560" s="9"/>
    </row>
    <row r="561" spans="2:53" x14ac:dyDescent="0.2">
      <c r="B561" s="13"/>
      <c r="C561" s="6"/>
      <c r="D561" s="32"/>
      <c r="E561" s="32"/>
      <c r="F561" s="33"/>
      <c r="H561" s="7"/>
      <c r="I561" s="7"/>
      <c r="J561" s="65"/>
      <c r="K561" s="66"/>
      <c r="L561" s="15"/>
      <c r="M561" s="34"/>
      <c r="N561" s="14"/>
      <c r="O561" s="13"/>
      <c r="P561" s="13"/>
      <c r="Q561" s="13"/>
      <c r="R561" s="13"/>
      <c r="S561" s="54"/>
      <c r="T561" s="6"/>
      <c r="BA561" s="9"/>
    </row>
    <row r="562" spans="2:53" s="9" customFormat="1" x14ac:dyDescent="0.2">
      <c r="B562" s="11"/>
      <c r="C562" s="11"/>
      <c r="D562" s="25"/>
      <c r="E562" s="47"/>
      <c r="F562" s="27"/>
      <c r="G562" s="40"/>
      <c r="H562" s="20"/>
      <c r="I562" s="18"/>
      <c r="J562" s="18"/>
      <c r="K562" s="44"/>
      <c r="L562" s="11"/>
      <c r="M562" s="11"/>
      <c r="N562" s="11"/>
      <c r="O562" s="72"/>
      <c r="P562" s="72"/>
      <c r="Q562" s="72"/>
      <c r="R562" s="72"/>
      <c r="S562" s="49"/>
    </row>
    <row r="563" spans="2:53" s="9" customFormat="1" x14ac:dyDescent="0.2">
      <c r="B563" s="10"/>
      <c r="C563" s="11"/>
      <c r="D563" s="25"/>
      <c r="E563" s="47"/>
      <c r="F563" s="27"/>
      <c r="G563" s="40"/>
      <c r="H563" s="20"/>
      <c r="I563" s="18"/>
      <c r="J563" s="18"/>
      <c r="K563" s="44"/>
      <c r="L563" s="11"/>
      <c r="M563" s="11"/>
      <c r="N563" s="11"/>
      <c r="O563" s="72"/>
      <c r="P563" s="72"/>
      <c r="Q563" s="72"/>
      <c r="R563" s="72"/>
      <c r="S563" s="49"/>
    </row>
    <row r="564" spans="2:53" s="9" customFormat="1" x14ac:dyDescent="0.2">
      <c r="B564" s="10"/>
      <c r="C564" s="11"/>
      <c r="D564" s="25"/>
      <c r="E564" s="47"/>
      <c r="F564" s="27"/>
      <c r="G564" s="40"/>
      <c r="H564" s="20"/>
      <c r="I564" s="18"/>
      <c r="J564" s="18"/>
      <c r="K564" s="44"/>
      <c r="L564" s="11"/>
      <c r="M564" s="11"/>
      <c r="N564" s="11"/>
      <c r="O564" s="72"/>
      <c r="P564" s="72"/>
      <c r="Q564" s="72"/>
      <c r="R564" s="72"/>
      <c r="S564" s="49"/>
    </row>
    <row r="565" spans="2:53" s="9" customFormat="1" x14ac:dyDescent="0.2">
      <c r="B565" s="10"/>
      <c r="C565" s="11"/>
      <c r="D565" s="25"/>
      <c r="E565" s="47"/>
      <c r="F565" s="27"/>
      <c r="G565" s="40"/>
      <c r="H565" s="20"/>
      <c r="I565" s="18"/>
      <c r="J565" s="18"/>
      <c r="K565" s="44"/>
      <c r="L565" s="11"/>
      <c r="M565" s="11"/>
      <c r="N565" s="11"/>
      <c r="O565" s="11"/>
      <c r="P565" s="11"/>
      <c r="Q565" s="72"/>
      <c r="R565" s="72"/>
      <c r="S565" s="49"/>
    </row>
    <row r="566" spans="2:53" s="9" customFormat="1" x14ac:dyDescent="0.2">
      <c r="B566" s="10"/>
      <c r="C566" s="11"/>
      <c r="D566" s="25"/>
      <c r="E566" s="47"/>
      <c r="F566" s="27"/>
      <c r="G566" s="40"/>
      <c r="H566" s="20"/>
      <c r="I566" s="18"/>
      <c r="J566" s="18"/>
      <c r="K566" s="44"/>
      <c r="L566" s="11"/>
      <c r="M566" s="11"/>
      <c r="N566" s="11"/>
      <c r="O566" s="11"/>
      <c r="P566" s="11"/>
      <c r="Q566" s="72"/>
      <c r="R566" s="72"/>
      <c r="S566" s="49"/>
    </row>
    <row r="567" spans="2:53" s="9" customFormat="1" x14ac:dyDescent="0.2">
      <c r="B567" s="10"/>
      <c r="C567" s="11"/>
      <c r="D567" s="25"/>
      <c r="E567" s="47"/>
      <c r="F567" s="27"/>
      <c r="G567" s="40"/>
      <c r="H567" s="20"/>
      <c r="I567" s="18"/>
      <c r="J567" s="18"/>
      <c r="K567" s="44"/>
      <c r="L567" s="11"/>
      <c r="M567" s="11"/>
      <c r="N567" s="11"/>
      <c r="O567" s="11"/>
      <c r="P567" s="11"/>
      <c r="Q567" s="72"/>
      <c r="R567" s="72"/>
      <c r="S567" s="49"/>
    </row>
    <row r="568" spans="2:53" s="9" customFormat="1" x14ac:dyDescent="0.2">
      <c r="B568" s="10"/>
      <c r="C568" s="11"/>
      <c r="D568" s="25"/>
      <c r="E568" s="47"/>
      <c r="F568" s="27"/>
      <c r="G568" s="40"/>
      <c r="H568" s="20"/>
      <c r="I568" s="18"/>
      <c r="J568" s="18"/>
      <c r="K568" s="44"/>
      <c r="L568" s="11"/>
      <c r="M568" s="11"/>
      <c r="N568" s="11"/>
      <c r="O568" s="11"/>
      <c r="P568" s="11"/>
      <c r="Q568" s="72"/>
      <c r="R568" s="72"/>
      <c r="S568" s="49"/>
    </row>
    <row r="569" spans="2:53" s="9" customFormat="1" x14ac:dyDescent="0.2">
      <c r="B569" s="10"/>
      <c r="C569" s="11"/>
      <c r="D569" s="25"/>
      <c r="E569" s="47"/>
      <c r="F569" s="27"/>
      <c r="G569" s="40"/>
      <c r="H569" s="20"/>
      <c r="I569" s="18"/>
      <c r="J569" s="18"/>
      <c r="K569" s="44"/>
      <c r="L569" s="11"/>
      <c r="M569" s="11"/>
      <c r="N569" s="11"/>
      <c r="O569" s="11"/>
      <c r="P569" s="11"/>
      <c r="Q569" s="72"/>
      <c r="R569" s="72"/>
      <c r="S569" s="49"/>
    </row>
    <row r="570" spans="2:53" s="9" customFormat="1" x14ac:dyDescent="0.2">
      <c r="B570" s="10"/>
      <c r="C570" s="11"/>
      <c r="D570" s="25"/>
      <c r="E570" s="47"/>
      <c r="F570" s="27"/>
      <c r="G570" s="40"/>
      <c r="H570" s="20"/>
      <c r="I570" s="18"/>
      <c r="J570" s="18"/>
      <c r="K570" s="44"/>
      <c r="L570" s="11"/>
      <c r="M570" s="11"/>
      <c r="N570" s="11"/>
      <c r="O570" s="11"/>
      <c r="P570" s="11"/>
      <c r="Q570" s="72"/>
      <c r="R570" s="72"/>
      <c r="S570" s="49"/>
    </row>
    <row r="571" spans="2:53" s="9" customFormat="1" x14ac:dyDescent="0.2">
      <c r="B571" s="10"/>
      <c r="C571" s="11"/>
      <c r="D571" s="25"/>
      <c r="E571" s="47"/>
      <c r="F571" s="27"/>
      <c r="G571" s="40"/>
      <c r="H571" s="20"/>
      <c r="I571" s="18"/>
      <c r="J571" s="18"/>
      <c r="K571" s="44"/>
      <c r="L571" s="11"/>
      <c r="M571" s="11"/>
      <c r="N571" s="11"/>
      <c r="O571" s="11"/>
      <c r="P571" s="11"/>
      <c r="Q571" s="72"/>
      <c r="R571" s="72"/>
      <c r="S571" s="49"/>
    </row>
    <row r="572" spans="2:53" s="9" customFormat="1" x14ac:dyDescent="0.2">
      <c r="B572" s="10"/>
      <c r="C572" s="11"/>
      <c r="D572" s="25"/>
      <c r="E572" s="47"/>
      <c r="F572" s="27"/>
      <c r="G572" s="40"/>
      <c r="H572" s="20"/>
      <c r="I572" s="18"/>
      <c r="J572" s="18"/>
      <c r="K572" s="44"/>
      <c r="L572" s="11"/>
      <c r="M572" s="11"/>
      <c r="N572" s="11"/>
      <c r="O572" s="11"/>
      <c r="P572" s="11"/>
      <c r="Q572" s="72"/>
      <c r="R572" s="72"/>
      <c r="S572" s="49"/>
    </row>
    <row r="573" spans="2:53" s="9" customFormat="1" x14ac:dyDescent="0.2">
      <c r="B573" s="10"/>
      <c r="C573" s="11"/>
      <c r="D573" s="25"/>
      <c r="E573" s="47"/>
      <c r="F573" s="27"/>
      <c r="G573" s="40"/>
      <c r="H573" s="20"/>
      <c r="I573" s="18"/>
      <c r="J573" s="18"/>
      <c r="K573" s="44"/>
      <c r="L573" s="11"/>
      <c r="M573" s="11"/>
      <c r="N573" s="11"/>
      <c r="O573" s="11"/>
      <c r="P573" s="11"/>
      <c r="Q573" s="72"/>
      <c r="R573" s="72"/>
      <c r="S573" s="49"/>
    </row>
    <row r="574" spans="2:53" s="9" customFormat="1" x14ac:dyDescent="0.2">
      <c r="B574" s="10"/>
      <c r="C574" s="11"/>
      <c r="D574" s="25"/>
      <c r="E574" s="47"/>
      <c r="F574" s="27"/>
      <c r="G574" s="40"/>
      <c r="H574" s="20"/>
      <c r="I574" s="18"/>
      <c r="J574" s="18"/>
      <c r="K574" s="44"/>
      <c r="L574" s="11"/>
      <c r="M574" s="11"/>
      <c r="N574" s="11"/>
      <c r="O574" s="11"/>
      <c r="P574" s="11"/>
      <c r="Q574" s="72"/>
      <c r="R574" s="72"/>
      <c r="S574" s="49"/>
    </row>
    <row r="575" spans="2:53" s="9" customFormat="1" x14ac:dyDescent="0.2">
      <c r="B575" s="10"/>
      <c r="C575" s="11"/>
      <c r="D575" s="25"/>
      <c r="E575" s="47"/>
      <c r="F575" s="27"/>
      <c r="G575" s="40"/>
      <c r="H575" s="20"/>
      <c r="I575" s="18"/>
      <c r="J575" s="18"/>
      <c r="K575" s="44"/>
      <c r="L575" s="11"/>
      <c r="M575" s="11"/>
      <c r="N575" s="11"/>
      <c r="O575" s="11"/>
      <c r="P575" s="11"/>
      <c r="Q575" s="72"/>
      <c r="R575" s="72"/>
      <c r="S575" s="49"/>
    </row>
    <row r="576" spans="2:53" s="9" customFormat="1" x14ac:dyDescent="0.2">
      <c r="B576" s="10"/>
      <c r="C576" s="11"/>
      <c r="D576" s="25"/>
      <c r="E576" s="47"/>
      <c r="F576" s="27"/>
      <c r="G576" s="40"/>
      <c r="H576" s="20"/>
      <c r="I576" s="18"/>
      <c r="J576" s="18"/>
      <c r="K576" s="44"/>
      <c r="L576" s="11"/>
      <c r="M576" s="11"/>
      <c r="N576" s="11"/>
      <c r="O576" s="11"/>
      <c r="P576" s="11"/>
      <c r="Q576" s="72"/>
      <c r="R576" s="72"/>
      <c r="S576" s="49"/>
    </row>
    <row r="577" spans="2:19" s="9" customFormat="1" x14ac:dyDescent="0.2">
      <c r="B577" s="10"/>
      <c r="C577" s="11"/>
      <c r="D577" s="25"/>
      <c r="E577" s="47"/>
      <c r="F577" s="27"/>
      <c r="G577" s="40"/>
      <c r="H577" s="20"/>
      <c r="I577" s="18"/>
      <c r="J577" s="18"/>
      <c r="K577" s="44"/>
      <c r="L577" s="11"/>
      <c r="M577" s="11"/>
      <c r="N577" s="11"/>
      <c r="O577" s="11"/>
      <c r="P577" s="11"/>
      <c r="Q577" s="72"/>
      <c r="R577" s="72"/>
      <c r="S577" s="49"/>
    </row>
    <row r="578" spans="2:19" s="9" customFormat="1" x14ac:dyDescent="0.2">
      <c r="B578" s="10"/>
      <c r="C578" s="11"/>
      <c r="D578" s="25"/>
      <c r="E578" s="47"/>
      <c r="F578" s="27"/>
      <c r="G578" s="40"/>
      <c r="H578" s="20"/>
      <c r="I578" s="18"/>
      <c r="J578" s="18"/>
      <c r="K578" s="44"/>
      <c r="L578" s="11"/>
      <c r="M578" s="11"/>
      <c r="N578" s="11"/>
      <c r="O578" s="11"/>
      <c r="P578" s="11"/>
      <c r="Q578" s="72"/>
      <c r="R578" s="72"/>
      <c r="S578" s="49"/>
    </row>
    <row r="579" spans="2:19" s="9" customFormat="1" x14ac:dyDescent="0.2">
      <c r="B579" s="10"/>
      <c r="C579" s="11"/>
      <c r="D579" s="25"/>
      <c r="E579" s="47"/>
      <c r="F579" s="27"/>
      <c r="G579" s="40"/>
      <c r="H579" s="20"/>
      <c r="I579" s="18"/>
      <c r="J579" s="18"/>
      <c r="K579" s="44"/>
      <c r="L579" s="11"/>
      <c r="M579" s="11"/>
      <c r="N579" s="11"/>
      <c r="O579" s="11"/>
      <c r="P579" s="11"/>
      <c r="Q579" s="72"/>
      <c r="R579" s="72"/>
      <c r="S579" s="49"/>
    </row>
    <row r="580" spans="2:19" s="9" customFormat="1" x14ac:dyDescent="0.2">
      <c r="B580" s="10"/>
      <c r="C580" s="11"/>
      <c r="D580" s="25"/>
      <c r="E580" s="47"/>
      <c r="F580" s="27"/>
      <c r="G580" s="40"/>
      <c r="H580" s="20"/>
      <c r="I580" s="18"/>
      <c r="J580" s="18"/>
      <c r="K580" s="44"/>
      <c r="L580" s="11"/>
      <c r="M580" s="11"/>
      <c r="N580" s="11"/>
      <c r="O580" s="11"/>
      <c r="P580" s="11"/>
      <c r="Q580" s="72"/>
      <c r="R580" s="72"/>
      <c r="S580" s="49"/>
    </row>
    <row r="581" spans="2:19" s="9" customFormat="1" x14ac:dyDescent="0.2">
      <c r="B581" s="10"/>
      <c r="C581" s="11"/>
      <c r="D581" s="25"/>
      <c r="E581" s="47"/>
      <c r="F581" s="27"/>
      <c r="G581" s="40"/>
      <c r="H581" s="20"/>
      <c r="I581" s="18"/>
      <c r="J581" s="18"/>
      <c r="K581" s="44"/>
      <c r="L581" s="11"/>
      <c r="M581" s="11"/>
      <c r="N581" s="11"/>
      <c r="O581" s="11"/>
      <c r="P581" s="11"/>
      <c r="Q581" s="72"/>
      <c r="R581" s="72"/>
      <c r="S581" s="49"/>
    </row>
    <row r="582" spans="2:19" s="9" customFormat="1" x14ac:dyDescent="0.2">
      <c r="B582" s="10"/>
      <c r="C582" s="11"/>
      <c r="D582" s="25"/>
      <c r="E582" s="47"/>
      <c r="F582" s="27"/>
      <c r="G582" s="40"/>
      <c r="H582" s="20"/>
      <c r="I582" s="18"/>
      <c r="J582" s="18"/>
      <c r="K582" s="44"/>
      <c r="L582" s="11"/>
      <c r="M582" s="11"/>
      <c r="N582" s="11"/>
      <c r="O582" s="11"/>
      <c r="P582" s="11"/>
      <c r="Q582" s="72"/>
      <c r="R582" s="72"/>
      <c r="S582" s="49"/>
    </row>
    <row r="583" spans="2:19" s="9" customFormat="1" x14ac:dyDescent="0.2">
      <c r="B583" s="10"/>
      <c r="C583" s="11"/>
      <c r="D583" s="25"/>
      <c r="E583" s="47"/>
      <c r="F583" s="27"/>
      <c r="G583" s="40"/>
      <c r="H583" s="20"/>
      <c r="I583" s="18"/>
      <c r="J583" s="18"/>
      <c r="K583" s="44"/>
      <c r="L583" s="11"/>
      <c r="M583" s="11"/>
      <c r="N583" s="11"/>
      <c r="O583" s="11"/>
      <c r="P583" s="11"/>
      <c r="Q583" s="72"/>
      <c r="R583" s="72"/>
      <c r="S583" s="49"/>
    </row>
    <row r="584" spans="2:19" s="9" customFormat="1" x14ac:dyDescent="0.2">
      <c r="B584" s="10"/>
      <c r="C584" s="11"/>
      <c r="D584" s="25"/>
      <c r="E584" s="47"/>
      <c r="F584" s="27"/>
      <c r="G584" s="40"/>
      <c r="H584" s="20"/>
      <c r="I584" s="18"/>
      <c r="J584" s="18"/>
      <c r="K584" s="44"/>
      <c r="L584" s="11"/>
      <c r="M584" s="11"/>
      <c r="N584" s="11"/>
      <c r="O584" s="11"/>
      <c r="P584" s="11"/>
      <c r="Q584" s="72"/>
      <c r="R584" s="72"/>
      <c r="S584" s="49"/>
    </row>
    <row r="585" spans="2:19" s="9" customFormat="1" x14ac:dyDescent="0.2">
      <c r="B585" s="10"/>
      <c r="C585" s="11"/>
      <c r="D585" s="25"/>
      <c r="E585" s="47"/>
      <c r="F585" s="27"/>
      <c r="G585" s="40"/>
      <c r="H585" s="20"/>
      <c r="I585" s="18"/>
      <c r="J585" s="18"/>
      <c r="K585" s="44"/>
      <c r="L585" s="11"/>
      <c r="M585" s="11"/>
      <c r="N585" s="11"/>
      <c r="O585" s="11"/>
      <c r="P585" s="11"/>
      <c r="Q585" s="72"/>
      <c r="R585" s="72"/>
      <c r="S585" s="49"/>
    </row>
    <row r="586" spans="2:19" s="9" customFormat="1" x14ac:dyDescent="0.2">
      <c r="B586" s="10"/>
      <c r="C586" s="11"/>
      <c r="D586" s="25"/>
      <c r="E586" s="47"/>
      <c r="F586" s="27"/>
      <c r="G586" s="40"/>
      <c r="H586" s="20"/>
      <c r="I586" s="18"/>
      <c r="J586" s="18"/>
      <c r="K586" s="44"/>
      <c r="L586" s="11"/>
      <c r="M586" s="11"/>
      <c r="N586" s="11"/>
      <c r="O586" s="11"/>
      <c r="P586" s="11"/>
      <c r="Q586" s="72"/>
      <c r="R586" s="72"/>
      <c r="S586" s="49"/>
    </row>
    <row r="587" spans="2:19" s="9" customFormat="1" x14ac:dyDescent="0.2">
      <c r="B587" s="10"/>
      <c r="C587" s="11"/>
      <c r="D587" s="25"/>
      <c r="E587" s="47"/>
      <c r="F587" s="27"/>
      <c r="G587" s="40"/>
      <c r="H587" s="20"/>
      <c r="I587" s="18"/>
      <c r="J587" s="18"/>
      <c r="K587" s="44"/>
      <c r="L587" s="11"/>
      <c r="M587" s="11"/>
      <c r="N587" s="11"/>
      <c r="O587" s="11"/>
      <c r="P587" s="11"/>
      <c r="Q587" s="72"/>
      <c r="R587" s="72"/>
      <c r="S587" s="49"/>
    </row>
    <row r="588" spans="2:19" s="9" customFormat="1" x14ac:dyDescent="0.2">
      <c r="B588" s="10"/>
      <c r="C588" s="11"/>
      <c r="D588" s="25"/>
      <c r="E588" s="47"/>
      <c r="F588" s="27"/>
      <c r="G588" s="40"/>
      <c r="H588" s="20"/>
      <c r="I588" s="18"/>
      <c r="J588" s="18"/>
      <c r="K588" s="44"/>
      <c r="L588" s="11"/>
      <c r="M588" s="11"/>
      <c r="N588" s="11"/>
      <c r="O588" s="11"/>
      <c r="P588" s="11"/>
      <c r="Q588" s="72"/>
      <c r="R588" s="72"/>
      <c r="S588" s="49"/>
    </row>
    <row r="589" spans="2:19" s="9" customFormat="1" x14ac:dyDescent="0.2">
      <c r="B589" s="10"/>
      <c r="C589" s="11"/>
      <c r="D589" s="25"/>
      <c r="E589" s="47"/>
      <c r="F589" s="27"/>
      <c r="G589" s="40"/>
      <c r="H589" s="20"/>
      <c r="I589" s="18"/>
      <c r="J589" s="18"/>
      <c r="K589" s="44"/>
      <c r="L589" s="11"/>
      <c r="M589" s="11"/>
      <c r="N589" s="11"/>
      <c r="O589" s="11"/>
      <c r="P589" s="11"/>
      <c r="Q589" s="72"/>
      <c r="R589" s="72"/>
      <c r="S589" s="49"/>
    </row>
    <row r="590" spans="2:19" s="9" customFormat="1" x14ac:dyDescent="0.2">
      <c r="B590" s="10"/>
      <c r="C590" s="11"/>
      <c r="D590" s="25"/>
      <c r="E590" s="47"/>
      <c r="F590" s="27"/>
      <c r="G590" s="40"/>
      <c r="H590" s="20"/>
      <c r="I590" s="18"/>
      <c r="J590" s="18"/>
      <c r="K590" s="44"/>
      <c r="L590" s="11"/>
      <c r="M590" s="11"/>
      <c r="N590" s="11"/>
      <c r="O590" s="11"/>
      <c r="P590" s="11"/>
      <c r="Q590" s="72"/>
      <c r="R590" s="72"/>
      <c r="S590" s="49"/>
    </row>
    <row r="591" spans="2:19" s="9" customFormat="1" x14ac:dyDescent="0.2">
      <c r="B591" s="10"/>
      <c r="C591" s="11"/>
      <c r="D591" s="25"/>
      <c r="E591" s="47"/>
      <c r="F591" s="27"/>
      <c r="G591" s="40"/>
      <c r="H591" s="20"/>
      <c r="I591" s="18"/>
      <c r="J591" s="18"/>
      <c r="K591" s="44"/>
      <c r="L591" s="11"/>
      <c r="M591" s="11"/>
      <c r="N591" s="11"/>
      <c r="O591" s="11"/>
      <c r="P591" s="11"/>
      <c r="Q591" s="72"/>
      <c r="R591" s="72"/>
      <c r="S591" s="49"/>
    </row>
    <row r="592" spans="2:19" s="9" customFormat="1" x14ac:dyDescent="0.2">
      <c r="B592" s="10"/>
      <c r="C592" s="11"/>
      <c r="D592" s="25"/>
      <c r="E592" s="47"/>
      <c r="F592" s="27"/>
      <c r="G592" s="40"/>
      <c r="H592" s="20"/>
      <c r="I592" s="18"/>
      <c r="J592" s="18"/>
      <c r="K592" s="44"/>
      <c r="L592" s="11"/>
      <c r="M592" s="11"/>
      <c r="N592" s="11"/>
      <c r="O592" s="11"/>
      <c r="P592" s="11"/>
      <c r="Q592" s="72"/>
      <c r="R592" s="72"/>
      <c r="S592" s="49"/>
    </row>
    <row r="593" spans="2:19" s="9" customFormat="1" x14ac:dyDescent="0.2">
      <c r="B593" s="10"/>
      <c r="C593" s="11"/>
      <c r="D593" s="25"/>
      <c r="E593" s="47"/>
      <c r="F593" s="27"/>
      <c r="G593" s="40"/>
      <c r="H593" s="20"/>
      <c r="I593" s="18"/>
      <c r="J593" s="18"/>
      <c r="K593" s="44"/>
      <c r="L593" s="11"/>
      <c r="M593" s="11"/>
      <c r="N593" s="11"/>
      <c r="O593" s="11"/>
      <c r="P593" s="11"/>
      <c r="Q593" s="72"/>
      <c r="R593" s="72"/>
      <c r="S593" s="49"/>
    </row>
    <row r="594" spans="2:19" s="9" customFormat="1" x14ac:dyDescent="0.2">
      <c r="B594" s="10"/>
      <c r="C594" s="11"/>
      <c r="D594" s="25"/>
      <c r="E594" s="47"/>
      <c r="F594" s="27"/>
      <c r="G594" s="40"/>
      <c r="H594" s="20"/>
      <c r="I594" s="18"/>
      <c r="J594" s="18"/>
      <c r="K594" s="44"/>
      <c r="L594" s="11"/>
      <c r="M594" s="11"/>
      <c r="N594" s="11"/>
      <c r="O594" s="11"/>
      <c r="P594" s="11"/>
      <c r="Q594" s="72"/>
      <c r="R594" s="72"/>
      <c r="S594" s="49"/>
    </row>
    <row r="595" spans="2:19" s="9" customFormat="1" x14ac:dyDescent="0.2">
      <c r="B595" s="10"/>
      <c r="C595" s="11"/>
      <c r="D595" s="25"/>
      <c r="E595" s="47"/>
      <c r="F595" s="27"/>
      <c r="G595" s="40"/>
      <c r="H595" s="20"/>
      <c r="I595" s="18"/>
      <c r="J595" s="18"/>
      <c r="K595" s="44"/>
      <c r="L595" s="11"/>
      <c r="M595" s="11"/>
      <c r="N595" s="11"/>
      <c r="O595" s="11"/>
      <c r="P595" s="11"/>
      <c r="Q595" s="72"/>
      <c r="R595" s="72"/>
      <c r="S595" s="49"/>
    </row>
    <row r="596" spans="2:19" s="9" customFormat="1" x14ac:dyDescent="0.2">
      <c r="B596" s="10"/>
      <c r="C596" s="11"/>
      <c r="D596" s="25"/>
      <c r="E596" s="47"/>
      <c r="F596" s="27"/>
      <c r="G596" s="40"/>
      <c r="H596" s="20"/>
      <c r="I596" s="18"/>
      <c r="J596" s="18"/>
      <c r="K596" s="44"/>
      <c r="L596" s="11"/>
      <c r="M596" s="11"/>
      <c r="N596" s="11"/>
      <c r="O596" s="11"/>
      <c r="P596" s="11"/>
      <c r="Q596" s="72"/>
      <c r="R596" s="72"/>
      <c r="S596" s="49"/>
    </row>
    <row r="597" spans="2:19" s="9" customFormat="1" x14ac:dyDescent="0.2">
      <c r="B597" s="10"/>
      <c r="C597" s="11"/>
      <c r="D597" s="25"/>
      <c r="E597" s="47"/>
      <c r="F597" s="27"/>
      <c r="G597" s="40"/>
      <c r="H597" s="20"/>
      <c r="I597" s="18"/>
      <c r="J597" s="18"/>
      <c r="K597" s="44"/>
      <c r="L597" s="11"/>
      <c r="M597" s="11"/>
      <c r="N597" s="11"/>
      <c r="O597" s="11"/>
      <c r="P597" s="11"/>
      <c r="Q597" s="72"/>
      <c r="R597" s="72"/>
      <c r="S597" s="49"/>
    </row>
    <row r="598" spans="2:19" s="9" customFormat="1" x14ac:dyDescent="0.2">
      <c r="B598" s="10"/>
      <c r="C598" s="11"/>
      <c r="D598" s="25"/>
      <c r="E598" s="47"/>
      <c r="F598" s="27"/>
      <c r="G598" s="40"/>
      <c r="H598" s="20"/>
      <c r="I598" s="18"/>
      <c r="J598" s="18"/>
      <c r="K598" s="44"/>
      <c r="L598" s="11"/>
      <c r="M598" s="11"/>
      <c r="N598" s="11"/>
      <c r="O598" s="11"/>
      <c r="P598" s="11"/>
      <c r="Q598" s="72"/>
      <c r="R598" s="72"/>
      <c r="S598" s="49"/>
    </row>
    <row r="599" spans="2:19" s="9" customFormat="1" x14ac:dyDescent="0.2">
      <c r="B599" s="10"/>
      <c r="C599" s="11"/>
      <c r="D599" s="25"/>
      <c r="E599" s="47"/>
      <c r="F599" s="27"/>
      <c r="G599" s="40"/>
      <c r="H599" s="20"/>
      <c r="I599" s="18"/>
      <c r="J599" s="18"/>
      <c r="K599" s="44"/>
      <c r="L599" s="11"/>
      <c r="M599" s="11"/>
      <c r="N599" s="11"/>
      <c r="O599" s="11"/>
      <c r="P599" s="11"/>
      <c r="Q599" s="72"/>
      <c r="R599" s="72"/>
      <c r="S599" s="49"/>
    </row>
    <row r="600" spans="2:19" s="9" customFormat="1" x14ac:dyDescent="0.2">
      <c r="B600" s="10"/>
      <c r="C600" s="11"/>
      <c r="D600" s="25"/>
      <c r="E600" s="47"/>
      <c r="F600" s="27"/>
      <c r="G600" s="40"/>
      <c r="H600" s="20"/>
      <c r="I600" s="18"/>
      <c r="J600" s="18"/>
      <c r="K600" s="44"/>
      <c r="L600" s="11"/>
      <c r="M600" s="11"/>
      <c r="N600" s="11"/>
      <c r="O600" s="11"/>
      <c r="P600" s="11"/>
      <c r="Q600" s="72"/>
      <c r="R600" s="72"/>
      <c r="S600" s="49"/>
    </row>
    <row r="601" spans="2:19" s="9" customFormat="1" x14ac:dyDescent="0.2">
      <c r="B601" s="10"/>
      <c r="C601" s="11"/>
      <c r="D601" s="25"/>
      <c r="E601" s="47"/>
      <c r="F601" s="27"/>
      <c r="G601" s="40"/>
      <c r="H601" s="20"/>
      <c r="I601" s="18"/>
      <c r="J601" s="18"/>
      <c r="K601" s="44"/>
      <c r="L601" s="11"/>
      <c r="M601" s="11"/>
      <c r="N601" s="11"/>
      <c r="O601" s="11"/>
      <c r="P601" s="11"/>
      <c r="Q601" s="72"/>
      <c r="R601" s="72"/>
      <c r="S601" s="49"/>
    </row>
    <row r="602" spans="2:19" s="9" customFormat="1" x14ac:dyDescent="0.2">
      <c r="B602" s="10"/>
      <c r="C602" s="11"/>
      <c r="D602" s="25"/>
      <c r="E602" s="47"/>
      <c r="F602" s="27"/>
      <c r="G602" s="40"/>
      <c r="H602" s="20"/>
      <c r="I602" s="18"/>
      <c r="J602" s="18"/>
      <c r="K602" s="44"/>
      <c r="L602" s="11"/>
      <c r="M602" s="11"/>
      <c r="N602" s="11"/>
      <c r="O602" s="11"/>
      <c r="P602" s="11"/>
      <c r="Q602" s="72"/>
      <c r="R602" s="72"/>
      <c r="S602" s="49"/>
    </row>
    <row r="603" spans="2:19" s="9" customFormat="1" x14ac:dyDescent="0.2">
      <c r="B603" s="10"/>
      <c r="C603" s="11"/>
      <c r="D603" s="25"/>
      <c r="E603" s="47"/>
      <c r="F603" s="27"/>
      <c r="G603" s="40"/>
      <c r="H603" s="20"/>
      <c r="I603" s="18"/>
      <c r="J603" s="18"/>
      <c r="K603" s="44"/>
      <c r="L603" s="11"/>
      <c r="M603" s="11"/>
      <c r="N603" s="11"/>
      <c r="O603" s="11"/>
      <c r="P603" s="11"/>
      <c r="Q603" s="72"/>
      <c r="R603" s="72"/>
      <c r="S603" s="49"/>
    </row>
    <row r="604" spans="2:19" s="9" customFormat="1" x14ac:dyDescent="0.2">
      <c r="B604" s="10"/>
      <c r="C604" s="11"/>
      <c r="D604" s="25"/>
      <c r="E604" s="47"/>
      <c r="F604" s="27"/>
      <c r="G604" s="40"/>
      <c r="H604" s="20"/>
      <c r="I604" s="18"/>
      <c r="J604" s="18"/>
      <c r="K604" s="44"/>
      <c r="L604" s="11"/>
      <c r="M604" s="11"/>
      <c r="N604" s="11"/>
      <c r="O604" s="11"/>
      <c r="P604" s="11"/>
      <c r="Q604" s="72"/>
      <c r="R604" s="72"/>
      <c r="S604" s="49"/>
    </row>
    <row r="605" spans="2:19" s="9" customFormat="1" x14ac:dyDescent="0.2">
      <c r="B605" s="10"/>
      <c r="C605" s="11"/>
      <c r="D605" s="25"/>
      <c r="E605" s="47"/>
      <c r="F605" s="27"/>
      <c r="G605" s="40"/>
      <c r="H605" s="20"/>
      <c r="I605" s="18"/>
      <c r="J605" s="18"/>
      <c r="K605" s="44"/>
      <c r="L605" s="11"/>
      <c r="M605" s="11"/>
      <c r="N605" s="11"/>
      <c r="O605" s="11"/>
      <c r="P605" s="11"/>
      <c r="Q605" s="72"/>
      <c r="R605" s="72"/>
      <c r="S605" s="49"/>
    </row>
    <row r="606" spans="2:19" s="9" customFormat="1" x14ac:dyDescent="0.2">
      <c r="B606" s="10"/>
      <c r="C606" s="11"/>
      <c r="D606" s="25"/>
      <c r="E606" s="47"/>
      <c r="F606" s="27"/>
      <c r="G606" s="40"/>
      <c r="H606" s="20"/>
      <c r="I606" s="18"/>
      <c r="J606" s="18"/>
      <c r="K606" s="44"/>
      <c r="L606" s="11"/>
      <c r="M606" s="11"/>
      <c r="N606" s="11"/>
      <c r="O606" s="11"/>
      <c r="P606" s="11"/>
      <c r="Q606" s="72"/>
      <c r="R606" s="72"/>
      <c r="S606" s="49"/>
    </row>
    <row r="607" spans="2:19" s="9" customFormat="1" x14ac:dyDescent="0.2">
      <c r="B607" s="10"/>
      <c r="C607" s="11"/>
      <c r="D607" s="25"/>
      <c r="E607" s="47"/>
      <c r="F607" s="27"/>
      <c r="G607" s="40"/>
      <c r="H607" s="20"/>
      <c r="I607" s="18"/>
      <c r="J607" s="18"/>
      <c r="K607" s="44"/>
      <c r="L607" s="11"/>
      <c r="M607" s="11"/>
      <c r="N607" s="11"/>
      <c r="O607" s="11"/>
      <c r="P607" s="11"/>
      <c r="Q607" s="72"/>
      <c r="R607" s="72"/>
      <c r="S607" s="49"/>
    </row>
    <row r="608" spans="2:19" s="9" customFormat="1" x14ac:dyDescent="0.2">
      <c r="B608" s="10"/>
      <c r="C608" s="11"/>
      <c r="D608" s="25"/>
      <c r="E608" s="47"/>
      <c r="F608" s="27"/>
      <c r="G608" s="40"/>
      <c r="H608" s="20"/>
      <c r="I608" s="18"/>
      <c r="J608" s="18"/>
      <c r="K608" s="44"/>
      <c r="L608" s="11"/>
      <c r="M608" s="11"/>
      <c r="N608" s="11"/>
      <c r="O608" s="11"/>
      <c r="P608" s="11"/>
      <c r="Q608" s="72"/>
      <c r="R608" s="72"/>
      <c r="S608" s="49"/>
    </row>
    <row r="609" spans="2:19" s="9" customFormat="1" x14ac:dyDescent="0.2">
      <c r="B609" s="10"/>
      <c r="C609" s="11"/>
      <c r="D609" s="25"/>
      <c r="E609" s="47"/>
      <c r="F609" s="27"/>
      <c r="G609" s="40"/>
      <c r="H609" s="20"/>
      <c r="I609" s="18"/>
      <c r="J609" s="18"/>
      <c r="K609" s="44"/>
      <c r="L609" s="11"/>
      <c r="M609" s="11"/>
      <c r="N609" s="11"/>
      <c r="O609" s="11"/>
      <c r="P609" s="11"/>
      <c r="Q609" s="72"/>
      <c r="R609" s="72"/>
      <c r="S609" s="49"/>
    </row>
    <row r="610" spans="2:19" s="9" customFormat="1" x14ac:dyDescent="0.2">
      <c r="B610" s="10"/>
      <c r="C610" s="11"/>
      <c r="D610" s="25"/>
      <c r="E610" s="47"/>
      <c r="F610" s="27"/>
      <c r="G610" s="40"/>
      <c r="H610" s="20"/>
      <c r="I610" s="18"/>
      <c r="J610" s="18"/>
      <c r="K610" s="44"/>
      <c r="L610" s="11"/>
      <c r="M610" s="11"/>
      <c r="N610" s="11"/>
      <c r="O610" s="11"/>
      <c r="P610" s="11"/>
      <c r="Q610" s="72"/>
      <c r="R610" s="72"/>
      <c r="S610" s="49"/>
    </row>
    <row r="611" spans="2:19" s="9" customFormat="1" x14ac:dyDescent="0.2">
      <c r="B611" s="10"/>
      <c r="C611" s="11"/>
      <c r="D611" s="25"/>
      <c r="E611" s="47"/>
      <c r="F611" s="27"/>
      <c r="G611" s="40"/>
      <c r="H611" s="20"/>
      <c r="I611" s="18"/>
      <c r="J611" s="18"/>
      <c r="K611" s="44"/>
      <c r="L611" s="11"/>
      <c r="M611" s="11"/>
      <c r="N611" s="11"/>
      <c r="O611" s="11"/>
      <c r="P611" s="11"/>
      <c r="Q611" s="72"/>
      <c r="R611" s="72"/>
      <c r="S611" s="49"/>
    </row>
    <row r="612" spans="2:19" s="9" customFormat="1" x14ac:dyDescent="0.2">
      <c r="B612" s="10"/>
      <c r="C612" s="11"/>
      <c r="D612" s="25"/>
      <c r="E612" s="47"/>
      <c r="F612" s="27"/>
      <c r="G612" s="40"/>
      <c r="H612" s="20"/>
      <c r="I612" s="18"/>
      <c r="J612" s="18"/>
      <c r="K612" s="44"/>
      <c r="L612" s="11"/>
      <c r="M612" s="11"/>
      <c r="N612" s="11"/>
      <c r="O612" s="11"/>
      <c r="P612" s="11"/>
      <c r="Q612" s="72"/>
      <c r="R612" s="72"/>
      <c r="S612" s="49"/>
    </row>
    <row r="613" spans="2:19" s="9" customFormat="1" x14ac:dyDescent="0.2">
      <c r="B613" s="10"/>
      <c r="C613" s="11"/>
      <c r="D613" s="25"/>
      <c r="E613" s="47"/>
      <c r="F613" s="27"/>
      <c r="G613" s="40"/>
      <c r="H613" s="20"/>
      <c r="I613" s="18"/>
      <c r="J613" s="18"/>
      <c r="K613" s="44"/>
      <c r="L613" s="11"/>
      <c r="M613" s="11"/>
      <c r="N613" s="11"/>
      <c r="O613" s="11"/>
      <c r="P613" s="11"/>
      <c r="Q613" s="72"/>
      <c r="R613" s="72"/>
      <c r="S613" s="49"/>
    </row>
    <row r="614" spans="2:19" s="9" customFormat="1" x14ac:dyDescent="0.2">
      <c r="B614" s="10"/>
      <c r="C614" s="11"/>
      <c r="D614" s="25"/>
      <c r="E614" s="47"/>
      <c r="F614" s="27"/>
      <c r="G614" s="40"/>
      <c r="H614" s="20"/>
      <c r="I614" s="18"/>
      <c r="J614" s="18"/>
      <c r="K614" s="44"/>
      <c r="L614" s="11"/>
      <c r="M614" s="11"/>
      <c r="N614" s="11"/>
      <c r="O614" s="11"/>
      <c r="P614" s="11"/>
      <c r="Q614" s="72"/>
      <c r="R614" s="72"/>
      <c r="S614" s="49"/>
    </row>
    <row r="615" spans="2:19" s="9" customFormat="1" x14ac:dyDescent="0.2">
      <c r="B615" s="10"/>
      <c r="C615" s="11"/>
      <c r="D615" s="25"/>
      <c r="E615" s="47"/>
      <c r="F615" s="27"/>
      <c r="G615" s="40"/>
      <c r="H615" s="20"/>
      <c r="I615" s="18"/>
      <c r="J615" s="18"/>
      <c r="K615" s="44"/>
      <c r="L615" s="11"/>
      <c r="M615" s="11"/>
      <c r="N615" s="11"/>
      <c r="O615" s="11"/>
      <c r="P615" s="11"/>
      <c r="Q615" s="72"/>
      <c r="R615" s="72"/>
      <c r="S615" s="49"/>
    </row>
    <row r="616" spans="2:19" s="9" customFormat="1" x14ac:dyDescent="0.2">
      <c r="B616" s="10"/>
      <c r="C616" s="11"/>
      <c r="D616" s="25"/>
      <c r="E616" s="47"/>
      <c r="F616" s="27"/>
      <c r="G616" s="40"/>
      <c r="H616" s="20"/>
      <c r="I616" s="18"/>
      <c r="J616" s="18"/>
      <c r="K616" s="44"/>
      <c r="L616" s="11"/>
      <c r="M616" s="11"/>
      <c r="N616" s="11"/>
      <c r="O616" s="11"/>
      <c r="P616" s="11"/>
      <c r="Q616" s="72"/>
      <c r="R616" s="72"/>
      <c r="S616" s="49"/>
    </row>
    <row r="617" spans="2:19" s="9" customFormat="1" x14ac:dyDescent="0.2">
      <c r="B617" s="10"/>
      <c r="C617" s="11"/>
      <c r="D617" s="25"/>
      <c r="E617" s="47"/>
      <c r="F617" s="27"/>
      <c r="G617" s="40"/>
      <c r="H617" s="20"/>
      <c r="I617" s="18"/>
      <c r="J617" s="18"/>
      <c r="K617" s="44"/>
      <c r="L617" s="11"/>
      <c r="M617" s="11"/>
      <c r="N617" s="11"/>
      <c r="O617" s="11"/>
      <c r="P617" s="11"/>
      <c r="Q617" s="72"/>
      <c r="R617" s="72"/>
      <c r="S617" s="49"/>
    </row>
    <row r="618" spans="2:19" s="9" customFormat="1" x14ac:dyDescent="0.2">
      <c r="B618" s="10"/>
      <c r="C618" s="11"/>
      <c r="D618" s="25"/>
      <c r="E618" s="47"/>
      <c r="F618" s="27"/>
      <c r="G618" s="40"/>
      <c r="H618" s="20"/>
      <c r="I618" s="18"/>
      <c r="J618" s="18"/>
      <c r="K618" s="44"/>
      <c r="L618" s="11"/>
      <c r="M618" s="11"/>
      <c r="N618" s="11"/>
      <c r="O618" s="11"/>
      <c r="P618" s="11"/>
      <c r="Q618" s="72"/>
      <c r="R618" s="72"/>
      <c r="S618" s="49"/>
    </row>
    <row r="619" spans="2:19" s="9" customFormat="1" x14ac:dyDescent="0.2">
      <c r="B619" s="10"/>
      <c r="C619" s="11"/>
      <c r="D619" s="25"/>
      <c r="E619" s="47"/>
      <c r="F619" s="27"/>
      <c r="G619" s="40"/>
      <c r="H619" s="20"/>
      <c r="I619" s="18"/>
      <c r="J619" s="18"/>
      <c r="K619" s="44"/>
      <c r="L619" s="11"/>
      <c r="M619" s="11"/>
      <c r="N619" s="11"/>
      <c r="O619" s="11"/>
      <c r="P619" s="11"/>
      <c r="Q619" s="72"/>
      <c r="R619" s="72"/>
      <c r="S619" s="49"/>
    </row>
    <row r="620" spans="2:19" s="9" customFormat="1" x14ac:dyDescent="0.2">
      <c r="B620" s="10"/>
      <c r="C620" s="11"/>
      <c r="D620" s="25"/>
      <c r="E620" s="47"/>
      <c r="F620" s="27"/>
      <c r="G620" s="40"/>
      <c r="H620" s="20"/>
      <c r="I620" s="18"/>
      <c r="J620" s="18"/>
      <c r="K620" s="44"/>
      <c r="L620" s="11"/>
      <c r="M620" s="11"/>
      <c r="N620" s="11"/>
      <c r="O620" s="11"/>
      <c r="P620" s="11"/>
      <c r="Q620" s="72"/>
      <c r="R620" s="72"/>
      <c r="S620" s="49"/>
    </row>
    <row r="621" spans="2:19" s="9" customFormat="1" x14ac:dyDescent="0.2">
      <c r="B621" s="10"/>
      <c r="C621" s="11"/>
      <c r="D621" s="25"/>
      <c r="E621" s="47"/>
      <c r="F621" s="27"/>
      <c r="G621" s="40"/>
      <c r="H621" s="20"/>
      <c r="I621" s="18"/>
      <c r="J621" s="18"/>
      <c r="K621" s="44"/>
      <c r="L621" s="11"/>
      <c r="M621" s="11"/>
      <c r="N621" s="11"/>
      <c r="O621" s="11"/>
      <c r="P621" s="11"/>
      <c r="Q621" s="72"/>
      <c r="R621" s="72"/>
      <c r="S621" s="49"/>
    </row>
    <row r="622" spans="2:19" s="9" customFormat="1" x14ac:dyDescent="0.2">
      <c r="B622" s="10"/>
      <c r="C622" s="11"/>
      <c r="D622" s="25"/>
      <c r="E622" s="47"/>
      <c r="F622" s="27"/>
      <c r="G622" s="40"/>
      <c r="H622" s="20"/>
      <c r="I622" s="18"/>
      <c r="J622" s="18"/>
      <c r="K622" s="44"/>
      <c r="L622" s="11"/>
      <c r="M622" s="11"/>
      <c r="N622" s="11"/>
      <c r="O622" s="11"/>
      <c r="P622" s="11"/>
      <c r="Q622" s="72"/>
      <c r="R622" s="72"/>
      <c r="S622" s="49"/>
    </row>
    <row r="623" spans="2:19" s="9" customFormat="1" x14ac:dyDescent="0.2">
      <c r="B623" s="10"/>
      <c r="C623" s="11"/>
      <c r="D623" s="25"/>
      <c r="E623" s="47"/>
      <c r="F623" s="27"/>
      <c r="G623" s="40"/>
      <c r="H623" s="20"/>
      <c r="I623" s="18"/>
      <c r="J623" s="18"/>
      <c r="K623" s="44"/>
      <c r="L623" s="11"/>
      <c r="M623" s="11"/>
      <c r="N623" s="11"/>
      <c r="O623" s="11"/>
      <c r="P623" s="11"/>
      <c r="Q623" s="72"/>
      <c r="R623" s="72"/>
      <c r="S623" s="49"/>
    </row>
    <row r="624" spans="2:19" s="9" customFormat="1" x14ac:dyDescent="0.2">
      <c r="B624" s="10"/>
      <c r="C624" s="11"/>
      <c r="D624" s="25"/>
      <c r="E624" s="47"/>
      <c r="F624" s="27"/>
      <c r="G624" s="40"/>
      <c r="H624" s="20"/>
      <c r="I624" s="18"/>
      <c r="J624" s="18"/>
      <c r="K624" s="44"/>
      <c r="L624" s="11"/>
      <c r="M624" s="11"/>
      <c r="N624" s="11"/>
      <c r="O624" s="11"/>
      <c r="P624" s="11"/>
      <c r="Q624" s="72"/>
      <c r="R624" s="72"/>
      <c r="S624" s="49"/>
    </row>
    <row r="625" spans="2:19" s="9" customFormat="1" x14ac:dyDescent="0.2">
      <c r="B625" s="10"/>
      <c r="C625" s="11"/>
      <c r="D625" s="25"/>
      <c r="E625" s="47"/>
      <c r="F625" s="27"/>
      <c r="G625" s="40"/>
      <c r="H625" s="20"/>
      <c r="I625" s="18"/>
      <c r="J625" s="18"/>
      <c r="K625" s="44"/>
      <c r="L625" s="11"/>
      <c r="M625" s="11"/>
      <c r="N625" s="11"/>
      <c r="O625" s="11"/>
      <c r="P625" s="11"/>
      <c r="Q625" s="72"/>
      <c r="R625" s="72"/>
      <c r="S625" s="49"/>
    </row>
    <row r="626" spans="2:19" s="9" customFormat="1" x14ac:dyDescent="0.2">
      <c r="B626" s="10"/>
      <c r="C626" s="11"/>
      <c r="D626" s="25"/>
      <c r="E626" s="47"/>
      <c r="F626" s="27"/>
      <c r="G626" s="40"/>
      <c r="H626" s="20"/>
      <c r="I626" s="18"/>
      <c r="J626" s="18"/>
      <c r="K626" s="44"/>
      <c r="L626" s="11"/>
      <c r="M626" s="11"/>
      <c r="N626" s="11"/>
      <c r="O626" s="11"/>
      <c r="P626" s="11"/>
      <c r="Q626" s="72"/>
      <c r="R626" s="72"/>
      <c r="S626" s="49"/>
    </row>
    <row r="627" spans="2:19" s="9" customFormat="1" x14ac:dyDescent="0.2">
      <c r="B627" s="10"/>
      <c r="C627" s="11"/>
      <c r="D627" s="25"/>
      <c r="E627" s="47"/>
      <c r="F627" s="27"/>
      <c r="G627" s="40"/>
      <c r="H627" s="20"/>
      <c r="I627" s="18"/>
      <c r="J627" s="18"/>
      <c r="K627" s="44"/>
      <c r="L627" s="11"/>
      <c r="M627" s="11"/>
      <c r="N627" s="11"/>
      <c r="O627" s="11"/>
      <c r="P627" s="11"/>
      <c r="Q627" s="72"/>
      <c r="R627" s="72"/>
      <c r="S627" s="49"/>
    </row>
    <row r="628" spans="2:19" s="9" customFormat="1" x14ac:dyDescent="0.2">
      <c r="B628" s="10"/>
      <c r="C628" s="11"/>
      <c r="D628" s="25"/>
      <c r="E628" s="47"/>
      <c r="F628" s="27"/>
      <c r="G628" s="40"/>
      <c r="H628" s="20"/>
      <c r="I628" s="18"/>
      <c r="J628" s="18"/>
      <c r="K628" s="44"/>
      <c r="L628" s="11"/>
      <c r="M628" s="11"/>
      <c r="N628" s="11"/>
      <c r="O628" s="11"/>
      <c r="P628" s="11"/>
      <c r="Q628" s="72"/>
      <c r="R628" s="72"/>
      <c r="S628" s="49"/>
    </row>
    <row r="629" spans="2:19" s="9" customFormat="1" x14ac:dyDescent="0.2">
      <c r="B629" s="10"/>
      <c r="C629" s="11"/>
      <c r="D629" s="25"/>
      <c r="E629" s="47"/>
      <c r="F629" s="27"/>
      <c r="G629" s="40"/>
      <c r="H629" s="20"/>
      <c r="I629" s="18"/>
      <c r="J629" s="18"/>
      <c r="K629" s="44"/>
      <c r="L629" s="11"/>
      <c r="M629" s="11"/>
      <c r="N629" s="11"/>
      <c r="O629" s="11"/>
      <c r="P629" s="11"/>
      <c r="Q629" s="72"/>
      <c r="R629" s="72"/>
      <c r="S629" s="49"/>
    </row>
    <row r="630" spans="2:19" s="9" customFormat="1" x14ac:dyDescent="0.2">
      <c r="B630" s="10"/>
      <c r="C630" s="11"/>
      <c r="D630" s="25"/>
      <c r="E630" s="47"/>
      <c r="F630" s="27"/>
      <c r="G630" s="40"/>
      <c r="H630" s="20"/>
      <c r="I630" s="18"/>
      <c r="J630" s="18"/>
      <c r="K630" s="44"/>
      <c r="L630" s="11"/>
      <c r="M630" s="11"/>
      <c r="N630" s="11"/>
      <c r="O630" s="11"/>
      <c r="P630" s="11"/>
      <c r="Q630" s="72"/>
      <c r="R630" s="72"/>
      <c r="S630" s="49"/>
    </row>
    <row r="631" spans="2:19" s="9" customFormat="1" x14ac:dyDescent="0.2">
      <c r="B631" s="10"/>
      <c r="C631" s="11"/>
      <c r="D631" s="25"/>
      <c r="E631" s="47"/>
      <c r="F631" s="27"/>
      <c r="G631" s="40"/>
      <c r="H631" s="20"/>
      <c r="I631" s="18"/>
      <c r="J631" s="18"/>
      <c r="K631" s="44"/>
      <c r="L631" s="11"/>
      <c r="M631" s="11"/>
      <c r="N631" s="11"/>
      <c r="O631" s="11"/>
      <c r="P631" s="11"/>
      <c r="Q631" s="72"/>
      <c r="R631" s="72"/>
      <c r="S631" s="49"/>
    </row>
    <row r="632" spans="2:19" s="9" customFormat="1" x14ac:dyDescent="0.2">
      <c r="B632" s="10"/>
      <c r="C632" s="11"/>
      <c r="D632" s="25"/>
      <c r="E632" s="47"/>
      <c r="F632" s="27"/>
      <c r="G632" s="40"/>
      <c r="H632" s="20"/>
      <c r="I632" s="18"/>
      <c r="J632" s="18"/>
      <c r="K632" s="44"/>
      <c r="L632" s="11"/>
      <c r="M632" s="11"/>
      <c r="N632" s="11"/>
      <c r="O632" s="11"/>
      <c r="P632" s="11"/>
      <c r="Q632" s="72"/>
      <c r="R632" s="72"/>
      <c r="S632" s="49"/>
    </row>
    <row r="633" spans="2:19" s="9" customFormat="1" x14ac:dyDescent="0.2">
      <c r="B633" s="10"/>
      <c r="C633" s="11"/>
      <c r="D633" s="25"/>
      <c r="E633" s="47"/>
      <c r="F633" s="27"/>
      <c r="G633" s="40"/>
      <c r="H633" s="20"/>
      <c r="I633" s="18"/>
      <c r="J633" s="18"/>
      <c r="K633" s="44"/>
      <c r="L633" s="11"/>
      <c r="M633" s="11"/>
      <c r="N633" s="11"/>
      <c r="O633" s="11"/>
      <c r="P633" s="11"/>
      <c r="Q633" s="72"/>
      <c r="R633" s="72"/>
      <c r="S633" s="49"/>
    </row>
    <row r="634" spans="2:19" s="9" customFormat="1" x14ac:dyDescent="0.2">
      <c r="B634" s="10"/>
      <c r="C634" s="11"/>
      <c r="D634" s="25"/>
      <c r="E634" s="47"/>
      <c r="F634" s="27"/>
      <c r="G634" s="40"/>
      <c r="H634" s="20"/>
      <c r="I634" s="18"/>
      <c r="J634" s="18"/>
      <c r="K634" s="44"/>
      <c r="L634" s="11"/>
      <c r="M634" s="11"/>
      <c r="N634" s="11"/>
      <c r="O634" s="11"/>
      <c r="P634" s="11"/>
      <c r="Q634" s="72"/>
      <c r="R634" s="72"/>
      <c r="S634" s="49"/>
    </row>
    <row r="635" spans="2:19" s="9" customFormat="1" x14ac:dyDescent="0.2">
      <c r="B635" s="10"/>
      <c r="C635" s="11"/>
      <c r="D635" s="25"/>
      <c r="E635" s="47"/>
      <c r="F635" s="27"/>
      <c r="G635" s="40"/>
      <c r="H635" s="20"/>
      <c r="I635" s="18"/>
      <c r="J635" s="18"/>
      <c r="K635" s="44"/>
      <c r="L635" s="11"/>
      <c r="M635" s="11"/>
      <c r="N635" s="11"/>
      <c r="O635" s="11"/>
      <c r="P635" s="11"/>
      <c r="Q635" s="72"/>
      <c r="R635" s="72"/>
      <c r="S635" s="49"/>
    </row>
    <row r="636" spans="2:19" s="9" customFormat="1" x14ac:dyDescent="0.2">
      <c r="B636" s="10"/>
      <c r="C636" s="11"/>
      <c r="D636" s="25"/>
      <c r="E636" s="47"/>
      <c r="F636" s="27"/>
      <c r="G636" s="40"/>
      <c r="H636" s="20"/>
      <c r="I636" s="18"/>
      <c r="J636" s="18"/>
      <c r="K636" s="44"/>
      <c r="L636" s="11"/>
      <c r="M636" s="11"/>
      <c r="N636" s="11"/>
      <c r="O636" s="11"/>
      <c r="P636" s="11"/>
      <c r="Q636" s="72"/>
      <c r="R636" s="72"/>
      <c r="S636" s="49"/>
    </row>
    <row r="637" spans="2:19" s="9" customFormat="1" x14ac:dyDescent="0.2">
      <c r="B637" s="10"/>
      <c r="C637" s="11"/>
      <c r="D637" s="25"/>
      <c r="E637" s="47"/>
      <c r="F637" s="27"/>
      <c r="G637" s="40"/>
      <c r="H637" s="20"/>
      <c r="I637" s="18"/>
      <c r="J637" s="18"/>
      <c r="K637" s="44"/>
      <c r="L637" s="11"/>
      <c r="M637" s="11"/>
      <c r="N637" s="11"/>
      <c r="O637" s="11"/>
      <c r="P637" s="11"/>
      <c r="Q637" s="72"/>
      <c r="R637" s="72"/>
      <c r="S637" s="49"/>
    </row>
    <row r="638" spans="2:19" s="9" customFormat="1" x14ac:dyDescent="0.2">
      <c r="B638" s="10"/>
      <c r="C638" s="11"/>
      <c r="D638" s="25"/>
      <c r="E638" s="47"/>
      <c r="F638" s="27"/>
      <c r="G638" s="40"/>
      <c r="H638" s="20"/>
      <c r="I638" s="18"/>
      <c r="J638" s="18"/>
      <c r="K638" s="44"/>
      <c r="L638" s="11"/>
      <c r="M638" s="11"/>
      <c r="N638" s="11"/>
      <c r="O638" s="11"/>
      <c r="P638" s="11"/>
      <c r="Q638" s="72"/>
      <c r="R638" s="72"/>
      <c r="S638" s="49"/>
    </row>
    <row r="639" spans="2:19" s="9" customFormat="1" x14ac:dyDescent="0.2">
      <c r="B639" s="10"/>
      <c r="C639" s="11"/>
      <c r="D639" s="25"/>
      <c r="E639" s="47"/>
      <c r="F639" s="27"/>
      <c r="G639" s="40"/>
      <c r="H639" s="20"/>
      <c r="I639" s="18"/>
      <c r="J639" s="18"/>
      <c r="K639" s="44"/>
      <c r="L639" s="11"/>
      <c r="M639" s="11"/>
      <c r="N639" s="11"/>
      <c r="O639" s="11"/>
      <c r="P639" s="11"/>
      <c r="Q639" s="72"/>
      <c r="R639" s="72"/>
      <c r="S639" s="49"/>
    </row>
    <row r="640" spans="2:19" s="9" customFormat="1" x14ac:dyDescent="0.2">
      <c r="B640" s="10"/>
      <c r="C640" s="11"/>
      <c r="D640" s="25"/>
      <c r="E640" s="47"/>
      <c r="F640" s="27"/>
      <c r="G640" s="40"/>
      <c r="H640" s="20"/>
      <c r="I640" s="18"/>
      <c r="J640" s="18"/>
      <c r="K640" s="44"/>
      <c r="L640" s="11"/>
      <c r="M640" s="11"/>
      <c r="N640" s="11"/>
      <c r="O640" s="11"/>
      <c r="P640" s="11"/>
      <c r="Q640" s="72"/>
      <c r="R640" s="72"/>
      <c r="S640" s="49"/>
    </row>
    <row r="641" spans="2:19" s="9" customFormat="1" x14ac:dyDescent="0.2">
      <c r="B641" s="10"/>
      <c r="C641" s="11"/>
      <c r="D641" s="25"/>
      <c r="E641" s="47"/>
      <c r="F641" s="27"/>
      <c r="G641" s="40"/>
      <c r="H641" s="20"/>
      <c r="I641" s="18"/>
      <c r="J641" s="18"/>
      <c r="K641" s="44"/>
      <c r="L641" s="11"/>
      <c r="M641" s="11"/>
      <c r="N641" s="11"/>
      <c r="O641" s="11"/>
      <c r="P641" s="11"/>
      <c r="Q641" s="72"/>
      <c r="R641" s="72"/>
      <c r="S641" s="49"/>
    </row>
    <row r="642" spans="2:19" s="9" customFormat="1" x14ac:dyDescent="0.2">
      <c r="B642" s="10"/>
      <c r="C642" s="11"/>
      <c r="D642" s="25"/>
      <c r="E642" s="47"/>
      <c r="F642" s="27"/>
      <c r="G642" s="40"/>
      <c r="H642" s="20"/>
      <c r="I642" s="18"/>
      <c r="J642" s="18"/>
      <c r="K642" s="44"/>
      <c r="L642" s="11"/>
      <c r="M642" s="11"/>
      <c r="N642" s="11"/>
      <c r="O642" s="11"/>
      <c r="P642" s="11"/>
      <c r="Q642" s="72"/>
      <c r="R642" s="72"/>
      <c r="S642" s="49"/>
    </row>
    <row r="643" spans="2:19" s="9" customFormat="1" x14ac:dyDescent="0.2">
      <c r="B643" s="10"/>
      <c r="C643" s="11"/>
      <c r="D643" s="25"/>
      <c r="E643" s="47"/>
      <c r="F643" s="27"/>
      <c r="G643" s="40"/>
      <c r="H643" s="20"/>
      <c r="I643" s="18"/>
      <c r="J643" s="18"/>
      <c r="K643" s="44"/>
      <c r="L643" s="11"/>
      <c r="M643" s="11"/>
      <c r="N643" s="11"/>
      <c r="O643" s="11"/>
      <c r="P643" s="11"/>
      <c r="Q643" s="72"/>
      <c r="R643" s="72"/>
      <c r="S643" s="49"/>
    </row>
    <row r="644" spans="2:19" s="9" customFormat="1" x14ac:dyDescent="0.2">
      <c r="B644" s="10"/>
      <c r="C644" s="11"/>
      <c r="D644" s="25"/>
      <c r="E644" s="47"/>
      <c r="F644" s="27"/>
      <c r="G644" s="40"/>
      <c r="H644" s="20"/>
      <c r="I644" s="18"/>
      <c r="J644" s="18"/>
      <c r="K644" s="44"/>
      <c r="L644" s="11"/>
      <c r="M644" s="11"/>
      <c r="N644" s="11"/>
      <c r="O644" s="11"/>
      <c r="P644" s="11"/>
      <c r="Q644" s="72"/>
      <c r="R644" s="72"/>
      <c r="S644" s="49"/>
    </row>
    <row r="645" spans="2:19" s="9" customFormat="1" x14ac:dyDescent="0.2">
      <c r="B645" s="10"/>
      <c r="C645" s="11"/>
      <c r="D645" s="25"/>
      <c r="E645" s="47"/>
      <c r="F645" s="27"/>
      <c r="G645" s="40"/>
      <c r="H645" s="20"/>
      <c r="I645" s="18"/>
      <c r="J645" s="18"/>
      <c r="K645" s="44"/>
      <c r="L645" s="11"/>
      <c r="M645" s="11"/>
      <c r="N645" s="11"/>
      <c r="O645" s="11"/>
      <c r="P645" s="11"/>
      <c r="Q645" s="72"/>
      <c r="R645" s="72"/>
      <c r="S645" s="49"/>
    </row>
    <row r="646" spans="2:19" s="9" customFormat="1" x14ac:dyDescent="0.2">
      <c r="B646" s="10"/>
      <c r="C646" s="11"/>
      <c r="D646" s="25"/>
      <c r="E646" s="47"/>
      <c r="F646" s="27"/>
      <c r="G646" s="40"/>
      <c r="H646" s="20"/>
      <c r="I646" s="18"/>
      <c r="J646" s="18"/>
      <c r="K646" s="44"/>
      <c r="L646" s="11"/>
      <c r="M646" s="11"/>
      <c r="N646" s="11"/>
      <c r="O646" s="11"/>
      <c r="P646" s="11"/>
      <c r="Q646" s="72"/>
      <c r="R646" s="72"/>
      <c r="S646" s="49"/>
    </row>
    <row r="647" spans="2:19" s="9" customFormat="1" x14ac:dyDescent="0.2">
      <c r="B647" s="10"/>
      <c r="C647" s="11"/>
      <c r="D647" s="25"/>
      <c r="E647" s="47"/>
      <c r="F647" s="27"/>
      <c r="G647" s="40"/>
      <c r="H647" s="20"/>
      <c r="I647" s="18"/>
      <c r="J647" s="18"/>
      <c r="K647" s="44"/>
      <c r="L647" s="11"/>
      <c r="M647" s="11"/>
      <c r="N647" s="11"/>
      <c r="O647" s="11"/>
      <c r="P647" s="11"/>
      <c r="Q647" s="72"/>
      <c r="R647" s="72"/>
      <c r="S647" s="49"/>
    </row>
    <row r="648" spans="2:19" s="9" customFormat="1" x14ac:dyDescent="0.2">
      <c r="B648" s="10"/>
      <c r="C648" s="11"/>
      <c r="D648" s="25"/>
      <c r="E648" s="47"/>
      <c r="F648" s="27"/>
      <c r="G648" s="40"/>
      <c r="H648" s="20"/>
      <c r="I648" s="18"/>
      <c r="J648" s="18"/>
      <c r="K648" s="44"/>
      <c r="L648" s="11"/>
      <c r="M648" s="11"/>
      <c r="N648" s="11"/>
      <c r="O648" s="11"/>
      <c r="P648" s="11"/>
      <c r="Q648" s="72"/>
      <c r="R648" s="72"/>
      <c r="S648" s="49"/>
    </row>
    <row r="649" spans="2:19" s="9" customFormat="1" x14ac:dyDescent="0.2">
      <c r="B649" s="10"/>
      <c r="C649" s="11"/>
      <c r="D649" s="25"/>
      <c r="E649" s="47"/>
      <c r="F649" s="27"/>
      <c r="G649" s="40"/>
      <c r="H649" s="20"/>
      <c r="I649" s="18"/>
      <c r="J649" s="18"/>
      <c r="K649" s="44"/>
      <c r="L649" s="11"/>
      <c r="M649" s="11"/>
      <c r="N649" s="11"/>
      <c r="O649" s="11"/>
      <c r="P649" s="11"/>
      <c r="Q649" s="72"/>
      <c r="R649" s="72"/>
      <c r="S649" s="49"/>
    </row>
    <row r="650" spans="2:19" s="9" customFormat="1" x14ac:dyDescent="0.2">
      <c r="B650" s="10"/>
      <c r="C650" s="11"/>
      <c r="D650" s="25"/>
      <c r="E650" s="47"/>
      <c r="F650" s="27"/>
      <c r="G650" s="40"/>
      <c r="H650" s="20"/>
      <c r="I650" s="18"/>
      <c r="J650" s="18"/>
      <c r="K650" s="44"/>
      <c r="L650" s="11"/>
      <c r="M650" s="11"/>
      <c r="N650" s="11"/>
      <c r="O650" s="11"/>
      <c r="P650" s="11"/>
      <c r="Q650" s="72"/>
      <c r="R650" s="72"/>
      <c r="S650" s="49"/>
    </row>
    <row r="651" spans="2:19" s="9" customFormat="1" x14ac:dyDescent="0.2">
      <c r="B651" s="10"/>
      <c r="C651" s="11"/>
      <c r="D651" s="25"/>
      <c r="E651" s="47"/>
      <c r="F651" s="27"/>
      <c r="G651" s="40"/>
      <c r="H651" s="20"/>
      <c r="I651" s="18"/>
      <c r="J651" s="18"/>
      <c r="K651" s="44"/>
      <c r="L651" s="11"/>
      <c r="M651" s="11"/>
      <c r="N651" s="11"/>
      <c r="O651" s="11"/>
      <c r="P651" s="11"/>
      <c r="Q651" s="72"/>
      <c r="R651" s="72"/>
      <c r="S651" s="49"/>
    </row>
    <row r="652" spans="2:19" s="9" customFormat="1" x14ac:dyDescent="0.2">
      <c r="B652" s="10"/>
      <c r="C652" s="11"/>
      <c r="D652" s="25"/>
      <c r="E652" s="47"/>
      <c r="F652" s="27"/>
      <c r="G652" s="40"/>
      <c r="H652" s="20"/>
      <c r="I652" s="18"/>
      <c r="J652" s="18"/>
      <c r="K652" s="44"/>
      <c r="L652" s="11"/>
      <c r="M652" s="11"/>
      <c r="N652" s="11"/>
      <c r="O652" s="11"/>
      <c r="P652" s="11"/>
      <c r="Q652" s="72"/>
      <c r="R652" s="72"/>
      <c r="S652" s="49"/>
    </row>
    <row r="653" spans="2:19" s="9" customFormat="1" x14ac:dyDescent="0.2">
      <c r="B653" s="10"/>
      <c r="C653" s="11"/>
      <c r="D653" s="25"/>
      <c r="E653" s="47"/>
      <c r="F653" s="27"/>
      <c r="G653" s="40"/>
      <c r="H653" s="20"/>
      <c r="I653" s="18"/>
      <c r="J653" s="18"/>
      <c r="K653" s="44"/>
      <c r="L653" s="11"/>
      <c r="M653" s="11"/>
      <c r="N653" s="11"/>
      <c r="O653" s="11"/>
      <c r="P653" s="11"/>
      <c r="Q653" s="72"/>
      <c r="R653" s="72"/>
      <c r="S653" s="49"/>
    </row>
    <row r="654" spans="2:19" s="9" customFormat="1" x14ac:dyDescent="0.2">
      <c r="B654" s="10"/>
      <c r="C654" s="11"/>
      <c r="D654" s="25"/>
      <c r="E654" s="47"/>
      <c r="F654" s="27"/>
      <c r="G654" s="40"/>
      <c r="H654" s="20"/>
      <c r="I654" s="18"/>
      <c r="J654" s="18"/>
      <c r="K654" s="44"/>
      <c r="L654" s="11"/>
      <c r="M654" s="11"/>
      <c r="N654" s="11"/>
      <c r="O654" s="11"/>
      <c r="P654" s="11"/>
      <c r="Q654" s="72"/>
      <c r="R654" s="72"/>
      <c r="S654" s="49"/>
    </row>
    <row r="655" spans="2:19" s="9" customFormat="1" x14ac:dyDescent="0.2">
      <c r="B655" s="10"/>
      <c r="C655" s="11"/>
      <c r="D655" s="25"/>
      <c r="E655" s="47"/>
      <c r="F655" s="27"/>
      <c r="G655" s="40"/>
      <c r="H655" s="20"/>
      <c r="I655" s="18"/>
      <c r="J655" s="18"/>
      <c r="K655" s="44"/>
      <c r="L655" s="11"/>
      <c r="M655" s="11"/>
      <c r="N655" s="11"/>
      <c r="O655" s="11"/>
      <c r="P655" s="11"/>
      <c r="Q655" s="72"/>
      <c r="R655" s="72"/>
      <c r="S655" s="49"/>
    </row>
    <row r="656" spans="2:19" s="9" customFormat="1" x14ac:dyDescent="0.2">
      <c r="B656" s="10"/>
      <c r="C656" s="11"/>
      <c r="D656" s="25"/>
      <c r="E656" s="47"/>
      <c r="F656" s="27"/>
      <c r="G656" s="40"/>
      <c r="H656" s="20"/>
      <c r="I656" s="18"/>
      <c r="J656" s="18"/>
      <c r="K656" s="44"/>
      <c r="L656" s="11"/>
      <c r="M656" s="11"/>
      <c r="N656" s="11"/>
      <c r="O656" s="11"/>
      <c r="P656" s="11"/>
      <c r="Q656" s="72"/>
      <c r="R656" s="72"/>
      <c r="S656" s="49"/>
    </row>
    <row r="657" spans="2:19" s="9" customFormat="1" x14ac:dyDescent="0.2">
      <c r="B657" s="10"/>
      <c r="C657" s="11"/>
      <c r="D657" s="25"/>
      <c r="E657" s="47"/>
      <c r="F657" s="27"/>
      <c r="G657" s="40"/>
      <c r="H657" s="20"/>
      <c r="I657" s="18"/>
      <c r="J657" s="18"/>
      <c r="K657" s="44"/>
      <c r="L657" s="11"/>
      <c r="M657" s="11"/>
      <c r="N657" s="11"/>
      <c r="O657" s="11"/>
      <c r="P657" s="11"/>
      <c r="Q657" s="72"/>
      <c r="R657" s="72"/>
      <c r="S657" s="49"/>
    </row>
    <row r="658" spans="2:19" s="9" customFormat="1" x14ac:dyDescent="0.2">
      <c r="B658" s="10"/>
      <c r="C658" s="11"/>
      <c r="D658" s="25"/>
      <c r="E658" s="47"/>
      <c r="F658" s="27"/>
      <c r="G658" s="40"/>
      <c r="H658" s="20"/>
      <c r="I658" s="18"/>
      <c r="J658" s="18"/>
      <c r="K658" s="44"/>
      <c r="L658" s="11"/>
      <c r="M658" s="11"/>
      <c r="N658" s="11"/>
      <c r="O658" s="11"/>
      <c r="P658" s="11"/>
      <c r="Q658" s="72"/>
      <c r="R658" s="72"/>
      <c r="S658" s="49"/>
    </row>
    <row r="659" spans="2:19" s="9" customFormat="1" x14ac:dyDescent="0.2">
      <c r="B659" s="10"/>
      <c r="C659" s="11"/>
      <c r="D659" s="25"/>
      <c r="E659" s="47"/>
      <c r="F659" s="27"/>
      <c r="G659" s="40"/>
      <c r="H659" s="20"/>
      <c r="I659" s="18"/>
      <c r="J659" s="18"/>
      <c r="K659" s="44"/>
      <c r="L659" s="11"/>
      <c r="M659" s="11"/>
      <c r="N659" s="11"/>
      <c r="O659" s="11"/>
      <c r="P659" s="11"/>
      <c r="Q659" s="72"/>
      <c r="R659" s="72"/>
      <c r="S659" s="49"/>
    </row>
    <row r="660" spans="2:19" s="9" customFormat="1" x14ac:dyDescent="0.2">
      <c r="B660" s="10"/>
      <c r="C660" s="11"/>
      <c r="D660" s="25"/>
      <c r="E660" s="47"/>
      <c r="F660" s="27"/>
      <c r="G660" s="40"/>
      <c r="H660" s="20"/>
      <c r="I660" s="18"/>
      <c r="J660" s="18"/>
      <c r="K660" s="44"/>
      <c r="L660" s="11"/>
      <c r="M660" s="11"/>
      <c r="N660" s="11"/>
      <c r="O660" s="11"/>
      <c r="P660" s="11"/>
      <c r="Q660" s="72"/>
      <c r="R660" s="72"/>
      <c r="S660" s="49"/>
    </row>
    <row r="661" spans="2:19" s="9" customFormat="1" x14ac:dyDescent="0.2">
      <c r="B661" s="10"/>
      <c r="C661" s="11"/>
      <c r="D661" s="25"/>
      <c r="E661" s="47"/>
      <c r="F661" s="27"/>
      <c r="G661" s="40"/>
      <c r="H661" s="20"/>
      <c r="I661" s="18"/>
      <c r="J661" s="18"/>
      <c r="K661" s="44"/>
      <c r="L661" s="11"/>
      <c r="M661" s="11"/>
      <c r="N661" s="11"/>
      <c r="O661" s="11"/>
      <c r="P661" s="11"/>
      <c r="Q661" s="72"/>
      <c r="R661" s="72"/>
      <c r="S661" s="49"/>
    </row>
    <row r="662" spans="2:19" s="9" customFormat="1" x14ac:dyDescent="0.2">
      <c r="B662" s="10"/>
      <c r="C662" s="11"/>
      <c r="D662" s="25"/>
      <c r="E662" s="47"/>
      <c r="F662" s="27"/>
      <c r="G662" s="40"/>
      <c r="H662" s="20"/>
      <c r="I662" s="18"/>
      <c r="J662" s="18"/>
      <c r="K662" s="44"/>
      <c r="L662" s="11"/>
      <c r="M662" s="11"/>
      <c r="N662" s="11"/>
      <c r="O662" s="11"/>
      <c r="P662" s="11"/>
      <c r="Q662" s="72"/>
      <c r="R662" s="72"/>
      <c r="S662" s="49"/>
    </row>
    <row r="663" spans="2:19" s="9" customFormat="1" x14ac:dyDescent="0.2">
      <c r="B663" s="10"/>
      <c r="C663" s="11"/>
      <c r="D663" s="25"/>
      <c r="E663" s="47"/>
      <c r="F663" s="27"/>
      <c r="G663" s="40"/>
      <c r="H663" s="20"/>
      <c r="I663" s="18"/>
      <c r="J663" s="18"/>
      <c r="K663" s="44"/>
      <c r="L663" s="11"/>
      <c r="M663" s="11"/>
      <c r="N663" s="11"/>
      <c r="O663" s="11"/>
      <c r="P663" s="11"/>
      <c r="Q663" s="72"/>
      <c r="R663" s="72"/>
      <c r="S663" s="49"/>
    </row>
    <row r="664" spans="2:19" s="9" customFormat="1" x14ac:dyDescent="0.2">
      <c r="B664" s="10"/>
      <c r="C664" s="11"/>
      <c r="D664" s="25"/>
      <c r="E664" s="47"/>
      <c r="F664" s="27"/>
      <c r="G664" s="40"/>
      <c r="H664" s="20"/>
      <c r="I664" s="18"/>
      <c r="J664" s="18"/>
      <c r="K664" s="44"/>
      <c r="L664" s="11"/>
      <c r="M664" s="11"/>
      <c r="N664" s="11"/>
      <c r="O664" s="11"/>
      <c r="P664" s="11"/>
      <c r="Q664" s="72"/>
      <c r="R664" s="72"/>
      <c r="S664" s="49"/>
    </row>
    <row r="665" spans="2:19" s="9" customFormat="1" x14ac:dyDescent="0.2">
      <c r="B665" s="10"/>
      <c r="C665" s="11"/>
      <c r="D665" s="25"/>
      <c r="E665" s="47"/>
      <c r="F665" s="27"/>
      <c r="G665" s="40"/>
      <c r="H665" s="20"/>
      <c r="I665" s="18"/>
      <c r="J665" s="18"/>
      <c r="K665" s="44"/>
      <c r="L665" s="11"/>
      <c r="M665" s="11"/>
      <c r="N665" s="11"/>
      <c r="O665" s="11"/>
      <c r="P665" s="11"/>
      <c r="Q665" s="72"/>
      <c r="R665" s="72"/>
      <c r="S665" s="49"/>
    </row>
    <row r="666" spans="2:19" s="9" customFormat="1" x14ac:dyDescent="0.2">
      <c r="B666" s="10"/>
      <c r="C666" s="11"/>
      <c r="D666" s="25"/>
      <c r="E666" s="47"/>
      <c r="F666" s="27"/>
      <c r="G666" s="40"/>
      <c r="H666" s="20"/>
      <c r="I666" s="18"/>
      <c r="J666" s="18"/>
      <c r="K666" s="44"/>
      <c r="L666" s="11"/>
      <c r="M666" s="11"/>
      <c r="N666" s="11"/>
      <c r="O666" s="11"/>
      <c r="P666" s="11"/>
      <c r="Q666" s="72"/>
      <c r="R666" s="72"/>
      <c r="S666" s="49"/>
    </row>
    <row r="667" spans="2:19" s="9" customFormat="1" x14ac:dyDescent="0.2">
      <c r="B667" s="10"/>
      <c r="C667" s="11"/>
      <c r="D667" s="25"/>
      <c r="E667" s="47"/>
      <c r="F667" s="27"/>
      <c r="G667" s="40"/>
      <c r="H667" s="20"/>
      <c r="I667" s="18"/>
      <c r="J667" s="18"/>
      <c r="K667" s="44"/>
      <c r="L667" s="11"/>
      <c r="M667" s="11"/>
      <c r="N667" s="11"/>
      <c r="O667" s="11"/>
      <c r="P667" s="11"/>
      <c r="Q667" s="72"/>
      <c r="R667" s="72"/>
      <c r="S667" s="49"/>
    </row>
    <row r="668" spans="2:19" s="9" customFormat="1" x14ac:dyDescent="0.2">
      <c r="B668" s="10"/>
      <c r="C668" s="11"/>
      <c r="D668" s="25"/>
      <c r="E668" s="47"/>
      <c r="F668" s="27"/>
      <c r="G668" s="40"/>
      <c r="H668" s="20"/>
      <c r="I668" s="18"/>
      <c r="J668" s="18"/>
      <c r="K668" s="44"/>
      <c r="L668" s="11"/>
      <c r="M668" s="11"/>
      <c r="N668" s="11"/>
      <c r="O668" s="11"/>
      <c r="P668" s="11"/>
      <c r="Q668" s="72"/>
      <c r="R668" s="72"/>
      <c r="S668" s="49"/>
    </row>
    <row r="669" spans="2:19" s="9" customFormat="1" x14ac:dyDescent="0.2">
      <c r="B669" s="10"/>
      <c r="C669" s="11"/>
      <c r="D669" s="25"/>
      <c r="E669" s="47"/>
      <c r="F669" s="27"/>
      <c r="G669" s="40"/>
      <c r="H669" s="20"/>
      <c r="I669" s="18"/>
      <c r="J669" s="18"/>
      <c r="K669" s="44"/>
      <c r="L669" s="11"/>
      <c r="M669" s="11"/>
      <c r="N669" s="11"/>
      <c r="O669" s="11"/>
      <c r="P669" s="11"/>
      <c r="Q669" s="72"/>
      <c r="R669" s="72"/>
      <c r="S669" s="49"/>
    </row>
    <row r="670" spans="2:19" s="9" customFormat="1" x14ac:dyDescent="0.2">
      <c r="B670" s="10"/>
      <c r="C670" s="11"/>
      <c r="D670" s="25"/>
      <c r="E670" s="47"/>
      <c r="F670" s="27"/>
      <c r="G670" s="40"/>
      <c r="H670" s="20"/>
      <c r="I670" s="18"/>
      <c r="J670" s="18"/>
      <c r="K670" s="44"/>
      <c r="L670" s="11"/>
      <c r="M670" s="11"/>
      <c r="N670" s="11"/>
      <c r="O670" s="11"/>
      <c r="P670" s="11"/>
      <c r="Q670" s="72"/>
      <c r="R670" s="72"/>
      <c r="S670" s="49"/>
    </row>
    <row r="671" spans="2:19" s="9" customFormat="1" x14ac:dyDescent="0.2">
      <c r="B671" s="10"/>
      <c r="C671" s="11"/>
      <c r="D671" s="25"/>
      <c r="E671" s="47"/>
      <c r="F671" s="27"/>
      <c r="G671" s="40"/>
      <c r="H671" s="20"/>
      <c r="I671" s="18"/>
      <c r="J671" s="18"/>
      <c r="K671" s="44"/>
      <c r="L671" s="11"/>
      <c r="M671" s="11"/>
      <c r="N671" s="11"/>
      <c r="O671" s="11"/>
      <c r="P671" s="11"/>
      <c r="Q671" s="72"/>
      <c r="R671" s="72"/>
      <c r="S671" s="49"/>
    </row>
    <row r="672" spans="2:19" s="9" customFormat="1" x14ac:dyDescent="0.2">
      <c r="B672" s="10"/>
      <c r="C672" s="11"/>
      <c r="D672" s="25"/>
      <c r="E672" s="47"/>
      <c r="F672" s="27"/>
      <c r="G672" s="40"/>
      <c r="H672" s="20"/>
      <c r="I672" s="18"/>
      <c r="J672" s="18"/>
      <c r="K672" s="44"/>
      <c r="L672" s="11"/>
      <c r="M672" s="11"/>
      <c r="N672" s="11"/>
      <c r="O672" s="11"/>
      <c r="P672" s="11"/>
      <c r="Q672" s="72"/>
      <c r="R672" s="72"/>
      <c r="S672" s="49"/>
    </row>
    <row r="673" spans="2:19" s="9" customFormat="1" x14ac:dyDescent="0.2">
      <c r="B673" s="10"/>
      <c r="C673" s="11"/>
      <c r="D673" s="25"/>
      <c r="E673" s="47"/>
      <c r="F673" s="27"/>
      <c r="G673" s="40"/>
      <c r="H673" s="20"/>
      <c r="I673" s="18"/>
      <c r="J673" s="18"/>
      <c r="K673" s="44"/>
      <c r="L673" s="11"/>
      <c r="M673" s="11"/>
      <c r="N673" s="11"/>
      <c r="O673" s="11"/>
      <c r="P673" s="11"/>
      <c r="Q673" s="72"/>
      <c r="R673" s="72"/>
      <c r="S673" s="49"/>
    </row>
    <row r="674" spans="2:19" s="9" customFormat="1" x14ac:dyDescent="0.2">
      <c r="B674" s="10"/>
      <c r="C674" s="11"/>
      <c r="D674" s="25"/>
      <c r="E674" s="47"/>
      <c r="F674" s="27"/>
      <c r="G674" s="40"/>
      <c r="H674" s="20"/>
      <c r="I674" s="18"/>
      <c r="J674" s="18"/>
      <c r="K674" s="44"/>
      <c r="L674" s="11"/>
      <c r="M674" s="11"/>
      <c r="N674" s="11"/>
      <c r="O674" s="11"/>
      <c r="P674" s="11"/>
      <c r="Q674" s="72"/>
      <c r="R674" s="72"/>
      <c r="S674" s="49"/>
    </row>
    <row r="675" spans="2:19" s="9" customFormat="1" x14ac:dyDescent="0.2">
      <c r="B675" s="10"/>
      <c r="C675" s="11"/>
      <c r="D675" s="25"/>
      <c r="E675" s="47"/>
      <c r="F675" s="27"/>
      <c r="G675" s="40"/>
      <c r="H675" s="20"/>
      <c r="I675" s="18"/>
      <c r="J675" s="18"/>
      <c r="K675" s="44"/>
      <c r="L675" s="11"/>
      <c r="M675" s="11"/>
      <c r="N675" s="11"/>
      <c r="O675" s="11"/>
      <c r="P675" s="11"/>
      <c r="Q675" s="72"/>
      <c r="R675" s="72"/>
      <c r="S675" s="49"/>
    </row>
    <row r="676" spans="2:19" s="9" customFormat="1" x14ac:dyDescent="0.2">
      <c r="B676" s="10"/>
      <c r="C676" s="11"/>
      <c r="D676" s="25"/>
      <c r="E676" s="47"/>
      <c r="F676" s="27"/>
      <c r="G676" s="40"/>
      <c r="H676" s="20"/>
      <c r="I676" s="18"/>
      <c r="J676" s="18"/>
      <c r="K676" s="44"/>
      <c r="L676" s="11"/>
      <c r="M676" s="11"/>
      <c r="N676" s="11"/>
      <c r="O676" s="11"/>
      <c r="P676" s="11"/>
      <c r="Q676" s="72"/>
      <c r="R676" s="72"/>
      <c r="S676" s="49"/>
    </row>
    <row r="677" spans="2:19" s="9" customFormat="1" x14ac:dyDescent="0.2">
      <c r="B677" s="10"/>
      <c r="C677" s="11"/>
      <c r="D677" s="25"/>
      <c r="E677" s="47"/>
      <c r="F677" s="27"/>
      <c r="G677" s="40"/>
      <c r="H677" s="20"/>
      <c r="I677" s="18"/>
      <c r="J677" s="18"/>
      <c r="K677" s="44"/>
      <c r="L677" s="11"/>
      <c r="M677" s="11"/>
      <c r="N677" s="11"/>
      <c r="O677" s="11"/>
      <c r="P677" s="11"/>
      <c r="Q677" s="72"/>
      <c r="R677" s="72"/>
      <c r="S677" s="49"/>
    </row>
    <row r="678" spans="2:19" s="9" customFormat="1" x14ac:dyDescent="0.2">
      <c r="B678" s="10"/>
      <c r="C678" s="11"/>
      <c r="D678" s="25"/>
      <c r="E678" s="47"/>
      <c r="F678" s="27"/>
      <c r="G678" s="40"/>
      <c r="H678" s="20"/>
      <c r="I678" s="18"/>
      <c r="J678" s="18"/>
      <c r="K678" s="44"/>
      <c r="L678" s="11"/>
      <c r="M678" s="11"/>
      <c r="N678" s="11"/>
      <c r="O678" s="11"/>
      <c r="P678" s="11"/>
      <c r="Q678" s="72"/>
      <c r="R678" s="72"/>
      <c r="S678" s="49"/>
    </row>
    <row r="679" spans="2:19" s="9" customFormat="1" x14ac:dyDescent="0.2">
      <c r="B679" s="10"/>
      <c r="C679" s="11"/>
      <c r="D679" s="25"/>
      <c r="E679" s="47"/>
      <c r="F679" s="27"/>
      <c r="G679" s="40"/>
      <c r="H679" s="20"/>
      <c r="I679" s="18"/>
      <c r="J679" s="18"/>
      <c r="K679" s="44"/>
      <c r="L679" s="11"/>
      <c r="M679" s="11"/>
      <c r="N679" s="11"/>
      <c r="O679" s="11"/>
      <c r="P679" s="11"/>
      <c r="Q679" s="72"/>
      <c r="R679" s="72"/>
      <c r="S679" s="49"/>
    </row>
    <row r="680" spans="2:19" s="9" customFormat="1" x14ac:dyDescent="0.2">
      <c r="B680" s="10"/>
      <c r="C680" s="11"/>
      <c r="D680" s="25"/>
      <c r="E680" s="47"/>
      <c r="F680" s="27"/>
      <c r="G680" s="40"/>
      <c r="H680" s="20"/>
      <c r="I680" s="18"/>
      <c r="J680" s="18"/>
      <c r="K680" s="44"/>
      <c r="L680" s="11"/>
      <c r="M680" s="11"/>
      <c r="N680" s="11"/>
      <c r="O680" s="11"/>
      <c r="P680" s="11"/>
      <c r="Q680" s="72"/>
      <c r="R680" s="72"/>
      <c r="S680" s="49"/>
    </row>
    <row r="681" spans="2:19" s="9" customFormat="1" x14ac:dyDescent="0.2">
      <c r="B681" s="10"/>
      <c r="C681" s="11"/>
      <c r="D681" s="25"/>
      <c r="E681" s="47"/>
      <c r="F681" s="27"/>
      <c r="G681" s="40"/>
      <c r="H681" s="20"/>
      <c r="I681" s="18"/>
      <c r="J681" s="18"/>
      <c r="K681" s="44"/>
      <c r="L681" s="11"/>
      <c r="M681" s="11"/>
      <c r="N681" s="11"/>
      <c r="O681" s="11"/>
      <c r="P681" s="11"/>
      <c r="Q681" s="72"/>
      <c r="R681" s="72"/>
      <c r="S681" s="49"/>
    </row>
    <row r="682" spans="2:19" s="9" customFormat="1" x14ac:dyDescent="0.2">
      <c r="B682" s="10"/>
      <c r="C682" s="11"/>
      <c r="D682" s="25"/>
      <c r="E682" s="47"/>
      <c r="F682" s="27"/>
      <c r="G682" s="40"/>
      <c r="H682" s="20"/>
      <c r="I682" s="18"/>
      <c r="J682" s="18"/>
      <c r="K682" s="44"/>
      <c r="L682" s="11"/>
      <c r="M682" s="11"/>
      <c r="N682" s="11"/>
      <c r="O682" s="11"/>
      <c r="P682" s="11"/>
      <c r="Q682" s="72"/>
      <c r="R682" s="72"/>
      <c r="S682" s="49"/>
    </row>
    <row r="683" spans="2:19" s="9" customFormat="1" x14ac:dyDescent="0.2">
      <c r="B683" s="10"/>
      <c r="C683" s="11"/>
      <c r="D683" s="25"/>
      <c r="E683" s="47"/>
      <c r="F683" s="27"/>
      <c r="G683" s="40"/>
      <c r="H683" s="20"/>
      <c r="I683" s="18"/>
      <c r="J683" s="18"/>
      <c r="K683" s="44"/>
      <c r="L683" s="11"/>
      <c r="M683" s="11"/>
      <c r="N683" s="11"/>
      <c r="O683" s="11"/>
      <c r="P683" s="11"/>
      <c r="Q683" s="72"/>
      <c r="R683" s="72"/>
      <c r="S683" s="49"/>
    </row>
    <row r="684" spans="2:19" s="9" customFormat="1" x14ac:dyDescent="0.2">
      <c r="B684" s="10"/>
      <c r="C684" s="11"/>
      <c r="D684" s="25"/>
      <c r="E684" s="47"/>
      <c r="F684" s="27"/>
      <c r="G684" s="40"/>
      <c r="H684" s="20"/>
      <c r="I684" s="18"/>
      <c r="J684" s="18"/>
      <c r="K684" s="44"/>
      <c r="L684" s="11"/>
      <c r="M684" s="11"/>
      <c r="N684" s="11"/>
      <c r="O684" s="11"/>
      <c r="P684" s="11"/>
      <c r="Q684" s="72"/>
      <c r="R684" s="72"/>
      <c r="S684" s="49"/>
    </row>
    <row r="685" spans="2:19" s="9" customFormat="1" x14ac:dyDescent="0.2">
      <c r="B685" s="10"/>
      <c r="C685" s="11"/>
      <c r="D685" s="25"/>
      <c r="E685" s="47"/>
      <c r="F685" s="27"/>
      <c r="G685" s="40"/>
      <c r="H685" s="20"/>
      <c r="I685" s="18"/>
      <c r="J685" s="18"/>
      <c r="K685" s="44"/>
      <c r="L685" s="11"/>
      <c r="M685" s="11"/>
      <c r="N685" s="11"/>
      <c r="O685" s="11"/>
      <c r="P685" s="11"/>
      <c r="Q685" s="72"/>
      <c r="R685" s="72"/>
      <c r="S685" s="49"/>
    </row>
    <row r="686" spans="2:19" s="9" customFormat="1" x14ac:dyDescent="0.2">
      <c r="B686" s="10"/>
      <c r="C686" s="11"/>
      <c r="D686" s="25"/>
      <c r="E686" s="47"/>
      <c r="F686" s="27"/>
      <c r="G686" s="40"/>
      <c r="H686" s="20"/>
      <c r="I686" s="18"/>
      <c r="J686" s="18"/>
      <c r="K686" s="44"/>
      <c r="L686" s="11"/>
      <c r="M686" s="11"/>
      <c r="N686" s="11"/>
      <c r="O686" s="11"/>
      <c r="P686" s="11"/>
      <c r="Q686" s="72"/>
      <c r="R686" s="72"/>
      <c r="S686" s="49"/>
    </row>
    <row r="687" spans="2:19" s="9" customFormat="1" x14ac:dyDescent="0.2">
      <c r="B687" s="10"/>
      <c r="C687" s="11"/>
      <c r="D687" s="25"/>
      <c r="E687" s="47"/>
      <c r="F687" s="27"/>
      <c r="G687" s="40"/>
      <c r="H687" s="20"/>
      <c r="I687" s="18"/>
      <c r="J687" s="18"/>
      <c r="K687" s="44"/>
      <c r="L687" s="11"/>
      <c r="M687" s="11"/>
      <c r="N687" s="11"/>
      <c r="O687" s="11"/>
      <c r="P687" s="11"/>
      <c r="Q687" s="72"/>
      <c r="R687" s="72"/>
      <c r="S687" s="49"/>
    </row>
    <row r="688" spans="2:19" s="9" customFormat="1" x14ac:dyDescent="0.2">
      <c r="B688" s="10"/>
      <c r="C688" s="11"/>
      <c r="D688" s="25"/>
      <c r="E688" s="47"/>
      <c r="F688" s="27"/>
      <c r="G688" s="40"/>
      <c r="H688" s="20"/>
      <c r="I688" s="18"/>
      <c r="J688" s="18"/>
      <c r="K688" s="44"/>
      <c r="L688" s="11"/>
      <c r="M688" s="11"/>
      <c r="N688" s="11"/>
      <c r="O688" s="11"/>
      <c r="P688" s="11"/>
      <c r="Q688" s="72"/>
      <c r="R688" s="72"/>
      <c r="S688" s="49"/>
    </row>
    <row r="689" spans="2:19" s="9" customFormat="1" x14ac:dyDescent="0.2">
      <c r="B689" s="10"/>
      <c r="C689" s="11"/>
      <c r="D689" s="25"/>
      <c r="E689" s="47"/>
      <c r="F689" s="27"/>
      <c r="G689" s="40"/>
      <c r="H689" s="20"/>
      <c r="I689" s="18"/>
      <c r="J689" s="18"/>
      <c r="K689" s="44"/>
      <c r="L689" s="11"/>
      <c r="M689" s="11"/>
      <c r="N689" s="11"/>
      <c r="O689" s="11"/>
      <c r="P689" s="11"/>
      <c r="Q689" s="72"/>
      <c r="R689" s="72"/>
      <c r="S689" s="49"/>
    </row>
    <row r="690" spans="2:19" s="9" customFormat="1" x14ac:dyDescent="0.2">
      <c r="B690" s="10"/>
      <c r="C690" s="11"/>
      <c r="D690" s="25"/>
      <c r="E690" s="47"/>
      <c r="F690" s="27"/>
      <c r="G690" s="40"/>
      <c r="H690" s="20"/>
      <c r="I690" s="18"/>
      <c r="J690" s="18"/>
      <c r="K690" s="44"/>
      <c r="L690" s="11"/>
      <c r="M690" s="11"/>
      <c r="N690" s="11"/>
      <c r="O690" s="11"/>
      <c r="P690" s="11"/>
      <c r="Q690" s="72"/>
      <c r="R690" s="72"/>
      <c r="S690" s="49"/>
    </row>
    <row r="691" spans="2:19" s="9" customFormat="1" x14ac:dyDescent="0.2">
      <c r="B691" s="10"/>
      <c r="C691" s="11"/>
      <c r="D691" s="25"/>
      <c r="E691" s="47"/>
      <c r="F691" s="27"/>
      <c r="G691" s="40"/>
      <c r="H691" s="20"/>
      <c r="I691" s="18"/>
      <c r="J691" s="18"/>
      <c r="K691" s="44"/>
      <c r="L691" s="11"/>
      <c r="M691" s="11"/>
      <c r="N691" s="11"/>
      <c r="O691" s="11"/>
      <c r="P691" s="11"/>
      <c r="Q691" s="72"/>
      <c r="R691" s="72"/>
      <c r="S691" s="49"/>
    </row>
    <row r="692" spans="2:19" s="9" customFormat="1" x14ac:dyDescent="0.2">
      <c r="B692" s="10"/>
      <c r="C692" s="11"/>
      <c r="D692" s="25"/>
      <c r="E692" s="47"/>
      <c r="F692" s="27"/>
      <c r="G692" s="40"/>
      <c r="H692" s="20"/>
      <c r="I692" s="18"/>
      <c r="J692" s="18"/>
      <c r="K692" s="44"/>
      <c r="L692" s="11"/>
      <c r="M692" s="11"/>
      <c r="N692" s="11"/>
      <c r="O692" s="11"/>
      <c r="P692" s="11"/>
      <c r="Q692" s="72"/>
      <c r="R692" s="72"/>
      <c r="S692" s="49"/>
    </row>
    <row r="693" spans="2:19" s="9" customFormat="1" x14ac:dyDescent="0.2">
      <c r="B693" s="10"/>
      <c r="C693" s="11"/>
      <c r="D693" s="25"/>
      <c r="E693" s="47"/>
      <c r="F693" s="27"/>
      <c r="G693" s="40"/>
      <c r="H693" s="20"/>
      <c r="I693" s="18"/>
      <c r="J693" s="18"/>
      <c r="K693" s="44"/>
      <c r="L693" s="11"/>
      <c r="M693" s="11"/>
      <c r="N693" s="11"/>
      <c r="O693" s="11"/>
      <c r="P693" s="11"/>
      <c r="Q693" s="72"/>
      <c r="R693" s="72"/>
      <c r="S693" s="49"/>
    </row>
    <row r="694" spans="2:19" s="9" customFormat="1" x14ac:dyDescent="0.2">
      <c r="B694" s="10"/>
      <c r="C694" s="11"/>
      <c r="D694" s="25"/>
      <c r="E694" s="47"/>
      <c r="F694" s="27"/>
      <c r="G694" s="40"/>
      <c r="H694" s="20"/>
      <c r="I694" s="18"/>
      <c r="J694" s="18"/>
      <c r="K694" s="44"/>
      <c r="L694" s="11"/>
      <c r="M694" s="11"/>
      <c r="N694" s="11"/>
      <c r="O694" s="11"/>
      <c r="P694" s="11"/>
      <c r="Q694" s="72"/>
      <c r="R694" s="72"/>
      <c r="S694" s="49"/>
    </row>
    <row r="695" spans="2:19" s="9" customFormat="1" x14ac:dyDescent="0.2">
      <c r="B695" s="10"/>
      <c r="C695" s="11"/>
      <c r="D695" s="25"/>
      <c r="E695" s="47"/>
      <c r="F695" s="27"/>
      <c r="G695" s="40"/>
      <c r="H695" s="20"/>
      <c r="I695" s="18"/>
      <c r="J695" s="18"/>
      <c r="K695" s="44"/>
      <c r="L695" s="11"/>
      <c r="M695" s="11"/>
      <c r="N695" s="11"/>
      <c r="O695" s="11"/>
      <c r="P695" s="11"/>
      <c r="Q695" s="72"/>
      <c r="R695" s="72"/>
      <c r="S695" s="49"/>
    </row>
    <row r="696" spans="2:19" s="9" customFormat="1" x14ac:dyDescent="0.2">
      <c r="B696" s="10"/>
      <c r="C696" s="11"/>
      <c r="D696" s="25"/>
      <c r="E696" s="47"/>
      <c r="F696" s="27"/>
      <c r="G696" s="40"/>
      <c r="H696" s="20"/>
      <c r="I696" s="18"/>
      <c r="J696" s="18"/>
      <c r="K696" s="44"/>
      <c r="L696" s="11"/>
      <c r="M696" s="11"/>
      <c r="N696" s="11"/>
      <c r="O696" s="11"/>
      <c r="P696" s="11"/>
      <c r="Q696" s="72"/>
      <c r="R696" s="72"/>
      <c r="S696" s="49"/>
    </row>
    <row r="697" spans="2:19" s="9" customFormat="1" x14ac:dyDescent="0.2">
      <c r="B697" s="10"/>
      <c r="C697" s="11"/>
      <c r="D697" s="25"/>
      <c r="E697" s="47"/>
      <c r="F697" s="27"/>
      <c r="G697" s="40"/>
      <c r="H697" s="20"/>
      <c r="I697" s="18"/>
      <c r="J697" s="18"/>
      <c r="K697" s="44"/>
      <c r="L697" s="11"/>
      <c r="M697" s="11"/>
      <c r="N697" s="11"/>
      <c r="O697" s="11"/>
      <c r="P697" s="11"/>
      <c r="Q697" s="72"/>
      <c r="R697" s="72"/>
      <c r="S697" s="49"/>
    </row>
    <row r="698" spans="2:19" s="9" customFormat="1" x14ac:dyDescent="0.2">
      <c r="B698" s="10"/>
      <c r="C698" s="11"/>
      <c r="D698" s="25"/>
      <c r="E698" s="47"/>
      <c r="F698" s="27"/>
      <c r="G698" s="40"/>
      <c r="H698" s="20"/>
      <c r="I698" s="18"/>
      <c r="J698" s="18"/>
      <c r="K698" s="44"/>
      <c r="L698" s="11"/>
      <c r="M698" s="11"/>
      <c r="N698" s="11"/>
      <c r="O698" s="11"/>
      <c r="P698" s="11"/>
      <c r="Q698" s="72"/>
      <c r="R698" s="72"/>
      <c r="S698" s="49"/>
    </row>
    <row r="699" spans="2:19" s="9" customFormat="1" x14ac:dyDescent="0.2">
      <c r="B699" s="10"/>
      <c r="C699" s="11"/>
      <c r="D699" s="25"/>
      <c r="E699" s="47"/>
      <c r="F699" s="27"/>
      <c r="G699" s="40"/>
      <c r="H699" s="20"/>
      <c r="I699" s="18"/>
      <c r="J699" s="18"/>
      <c r="K699" s="44"/>
      <c r="L699" s="11"/>
      <c r="M699" s="11"/>
      <c r="N699" s="11"/>
      <c r="O699" s="11"/>
      <c r="P699" s="11"/>
      <c r="Q699" s="72"/>
      <c r="R699" s="72"/>
      <c r="S699" s="49"/>
    </row>
    <row r="700" spans="2:19" s="9" customFormat="1" x14ac:dyDescent="0.2">
      <c r="B700" s="10"/>
      <c r="C700" s="11"/>
      <c r="D700" s="25"/>
      <c r="E700" s="47"/>
      <c r="F700" s="27"/>
      <c r="G700" s="40"/>
      <c r="H700" s="20"/>
      <c r="I700" s="18"/>
      <c r="J700" s="18"/>
      <c r="K700" s="44"/>
      <c r="L700" s="11"/>
      <c r="M700" s="11"/>
      <c r="N700" s="11"/>
      <c r="O700" s="11"/>
      <c r="P700" s="11"/>
      <c r="Q700" s="72"/>
      <c r="R700" s="72"/>
      <c r="S700" s="49"/>
    </row>
    <row r="701" spans="2:19" s="9" customFormat="1" x14ac:dyDescent="0.2">
      <c r="B701" s="10"/>
      <c r="C701" s="11"/>
      <c r="D701" s="25"/>
      <c r="E701" s="47"/>
      <c r="F701" s="27"/>
      <c r="G701" s="40"/>
      <c r="H701" s="20"/>
      <c r="I701" s="18"/>
      <c r="J701" s="18"/>
      <c r="K701" s="44"/>
      <c r="L701" s="11"/>
      <c r="M701" s="11"/>
      <c r="N701" s="11"/>
      <c r="O701" s="11"/>
      <c r="P701" s="11"/>
      <c r="Q701" s="72"/>
      <c r="R701" s="72"/>
      <c r="S701" s="49"/>
    </row>
    <row r="702" spans="2:19" s="9" customFormat="1" x14ac:dyDescent="0.2">
      <c r="B702" s="10"/>
      <c r="C702" s="11"/>
      <c r="D702" s="25"/>
      <c r="E702" s="47"/>
      <c r="F702" s="27"/>
      <c r="G702" s="40"/>
      <c r="H702" s="20"/>
      <c r="I702" s="18"/>
      <c r="J702" s="18"/>
      <c r="K702" s="44"/>
      <c r="L702" s="11"/>
      <c r="M702" s="11"/>
      <c r="N702" s="11"/>
      <c r="O702" s="11"/>
      <c r="P702" s="11"/>
      <c r="Q702" s="72"/>
      <c r="R702" s="72"/>
      <c r="S702" s="49"/>
    </row>
    <row r="703" spans="2:19" s="9" customFormat="1" x14ac:dyDescent="0.2">
      <c r="B703" s="10"/>
      <c r="C703" s="11"/>
      <c r="D703" s="25"/>
      <c r="E703" s="47"/>
      <c r="F703" s="27"/>
      <c r="G703" s="40"/>
      <c r="H703" s="20"/>
      <c r="I703" s="18"/>
      <c r="J703" s="18"/>
      <c r="K703" s="44"/>
      <c r="L703" s="11"/>
      <c r="M703" s="11"/>
      <c r="N703" s="11"/>
      <c r="O703" s="11"/>
      <c r="P703" s="11"/>
      <c r="Q703" s="72"/>
      <c r="R703" s="72"/>
      <c r="S703" s="49"/>
    </row>
    <row r="704" spans="2:19" s="9" customFormat="1" x14ac:dyDescent="0.2">
      <c r="B704" s="10"/>
      <c r="C704" s="11"/>
      <c r="D704" s="25"/>
      <c r="E704" s="47"/>
      <c r="F704" s="27"/>
      <c r="G704" s="40"/>
      <c r="H704" s="20"/>
      <c r="I704" s="18"/>
      <c r="J704" s="18"/>
      <c r="K704" s="44"/>
      <c r="L704" s="11"/>
      <c r="M704" s="11"/>
      <c r="N704" s="11"/>
      <c r="O704" s="11"/>
      <c r="P704" s="11"/>
      <c r="Q704" s="72"/>
      <c r="R704" s="72"/>
      <c r="S704" s="49"/>
    </row>
    <row r="705" spans="2:19" s="9" customFormat="1" x14ac:dyDescent="0.2">
      <c r="B705" s="10"/>
      <c r="C705" s="11"/>
      <c r="D705" s="25"/>
      <c r="E705" s="47"/>
      <c r="F705" s="27"/>
      <c r="G705" s="40"/>
      <c r="H705" s="20"/>
      <c r="I705" s="18"/>
      <c r="J705" s="18"/>
      <c r="K705" s="44"/>
      <c r="L705" s="11"/>
      <c r="M705" s="11"/>
      <c r="N705" s="11"/>
      <c r="O705" s="11"/>
      <c r="P705" s="11"/>
      <c r="Q705" s="72"/>
      <c r="R705" s="72"/>
      <c r="S705" s="49"/>
    </row>
    <row r="706" spans="2:19" s="9" customFormat="1" x14ac:dyDescent="0.2">
      <c r="B706" s="10"/>
      <c r="C706" s="11"/>
      <c r="D706" s="25"/>
      <c r="E706" s="47"/>
      <c r="F706" s="27"/>
      <c r="G706" s="40"/>
      <c r="H706" s="20"/>
      <c r="I706" s="18"/>
      <c r="J706" s="18"/>
      <c r="K706" s="44"/>
      <c r="L706" s="11"/>
      <c r="M706" s="11"/>
      <c r="N706" s="11"/>
      <c r="O706" s="11"/>
      <c r="P706" s="11"/>
      <c r="Q706" s="72"/>
      <c r="R706" s="72"/>
      <c r="S706" s="49"/>
    </row>
    <row r="707" spans="2:19" s="9" customFormat="1" x14ac:dyDescent="0.2">
      <c r="B707" s="10"/>
      <c r="C707" s="11"/>
      <c r="D707" s="25"/>
      <c r="E707" s="47"/>
      <c r="F707" s="27"/>
      <c r="G707" s="40"/>
      <c r="H707" s="20"/>
      <c r="I707" s="18"/>
      <c r="J707" s="18"/>
      <c r="K707" s="44"/>
      <c r="L707" s="11"/>
      <c r="M707" s="11"/>
      <c r="N707" s="11"/>
      <c r="O707" s="11"/>
      <c r="P707" s="11"/>
      <c r="Q707" s="72"/>
      <c r="R707" s="72"/>
      <c r="S707" s="49"/>
    </row>
    <row r="708" spans="2:19" s="9" customFormat="1" x14ac:dyDescent="0.2">
      <c r="B708" s="10"/>
      <c r="C708" s="11"/>
      <c r="D708" s="25"/>
      <c r="E708" s="47"/>
      <c r="F708" s="27"/>
      <c r="G708" s="40"/>
      <c r="H708" s="20"/>
      <c r="I708" s="18"/>
      <c r="J708" s="18"/>
      <c r="K708" s="44"/>
      <c r="L708" s="11"/>
      <c r="M708" s="11"/>
      <c r="N708" s="11"/>
      <c r="O708" s="11"/>
      <c r="P708" s="11"/>
      <c r="Q708" s="72"/>
      <c r="R708" s="72"/>
      <c r="S708" s="49"/>
    </row>
    <row r="709" spans="2:19" s="9" customFormat="1" x14ac:dyDescent="0.2">
      <c r="B709" s="10"/>
      <c r="C709" s="11"/>
      <c r="D709" s="25"/>
      <c r="E709" s="47"/>
      <c r="F709" s="27"/>
      <c r="G709" s="40"/>
      <c r="H709" s="20"/>
      <c r="I709" s="18"/>
      <c r="J709" s="18"/>
      <c r="K709" s="44"/>
      <c r="L709" s="11"/>
      <c r="M709" s="11"/>
      <c r="N709" s="11"/>
      <c r="O709" s="11"/>
      <c r="P709" s="11"/>
      <c r="Q709" s="72"/>
      <c r="R709" s="72"/>
      <c r="S709" s="49"/>
    </row>
    <row r="710" spans="2:19" s="9" customFormat="1" x14ac:dyDescent="0.2">
      <c r="B710" s="10"/>
      <c r="C710" s="11"/>
      <c r="D710" s="25"/>
      <c r="E710" s="47"/>
      <c r="F710" s="27"/>
      <c r="G710" s="40"/>
      <c r="H710" s="20"/>
      <c r="I710" s="18"/>
      <c r="J710" s="18"/>
      <c r="K710" s="44"/>
      <c r="L710" s="11"/>
      <c r="M710" s="11"/>
      <c r="N710" s="11"/>
      <c r="O710" s="11"/>
      <c r="P710" s="11"/>
      <c r="Q710" s="72"/>
      <c r="R710" s="72"/>
      <c r="S710" s="49"/>
    </row>
    <row r="711" spans="2:19" s="9" customFormat="1" x14ac:dyDescent="0.2">
      <c r="B711" s="10"/>
      <c r="C711" s="11"/>
      <c r="D711" s="25"/>
      <c r="E711" s="47"/>
      <c r="F711" s="27"/>
      <c r="G711" s="40"/>
      <c r="H711" s="20"/>
      <c r="I711" s="18"/>
      <c r="J711" s="18"/>
      <c r="K711" s="44"/>
      <c r="L711" s="11"/>
      <c r="M711" s="11"/>
      <c r="N711" s="11"/>
      <c r="O711" s="11"/>
      <c r="P711" s="11"/>
      <c r="Q711" s="72"/>
      <c r="R711" s="72"/>
      <c r="S711" s="49"/>
    </row>
    <row r="712" spans="2:19" s="9" customFormat="1" x14ac:dyDescent="0.2">
      <c r="B712" s="10"/>
      <c r="C712" s="11"/>
      <c r="D712" s="25"/>
      <c r="E712" s="47"/>
      <c r="F712" s="27"/>
      <c r="G712" s="40"/>
      <c r="H712" s="20"/>
      <c r="I712" s="18"/>
      <c r="J712" s="18"/>
      <c r="K712" s="44"/>
      <c r="L712" s="11"/>
      <c r="M712" s="11"/>
      <c r="N712" s="11"/>
      <c r="O712" s="11"/>
      <c r="P712" s="11"/>
      <c r="Q712" s="72"/>
      <c r="R712" s="72"/>
      <c r="S712" s="49"/>
    </row>
    <row r="713" spans="2:19" s="9" customFormat="1" x14ac:dyDescent="0.2">
      <c r="B713" s="10"/>
      <c r="C713" s="11"/>
      <c r="D713" s="25"/>
      <c r="E713" s="47"/>
      <c r="F713" s="27"/>
      <c r="G713" s="40"/>
      <c r="H713" s="20"/>
      <c r="I713" s="18"/>
      <c r="J713" s="18"/>
      <c r="K713" s="44"/>
      <c r="L713" s="11"/>
      <c r="M713" s="11"/>
      <c r="N713" s="11"/>
      <c r="O713" s="11"/>
      <c r="P713" s="11"/>
      <c r="Q713" s="72"/>
      <c r="R713" s="72"/>
      <c r="S713" s="49"/>
    </row>
    <row r="714" spans="2:19" s="9" customFormat="1" x14ac:dyDescent="0.2">
      <c r="B714" s="10"/>
      <c r="C714" s="11"/>
      <c r="D714" s="25"/>
      <c r="E714" s="47"/>
      <c r="F714" s="27"/>
      <c r="G714" s="40"/>
      <c r="H714" s="20"/>
      <c r="I714" s="18"/>
      <c r="J714" s="18"/>
      <c r="K714" s="44"/>
      <c r="L714" s="11"/>
      <c r="M714" s="11"/>
      <c r="N714" s="11"/>
      <c r="O714" s="11"/>
      <c r="P714" s="11"/>
      <c r="Q714" s="72"/>
      <c r="R714" s="72"/>
      <c r="S714" s="49"/>
    </row>
    <row r="715" spans="2:19" s="9" customFormat="1" x14ac:dyDescent="0.2">
      <c r="B715" s="10"/>
      <c r="C715" s="11"/>
      <c r="D715" s="25"/>
      <c r="E715" s="47"/>
      <c r="F715" s="27"/>
      <c r="G715" s="40"/>
      <c r="H715" s="20"/>
      <c r="I715" s="18"/>
      <c r="J715" s="18"/>
      <c r="K715" s="44"/>
      <c r="L715" s="11"/>
      <c r="M715" s="11"/>
      <c r="N715" s="11"/>
      <c r="O715" s="11"/>
      <c r="P715" s="11"/>
      <c r="Q715" s="72"/>
      <c r="R715" s="72"/>
      <c r="S715" s="49"/>
    </row>
    <row r="716" spans="2:19" s="9" customFormat="1" x14ac:dyDescent="0.2">
      <c r="B716" s="10"/>
      <c r="C716" s="11"/>
      <c r="D716" s="25"/>
      <c r="E716" s="47"/>
      <c r="F716" s="27"/>
      <c r="G716" s="40"/>
      <c r="H716" s="20"/>
      <c r="I716" s="18"/>
      <c r="J716" s="18"/>
      <c r="K716" s="44"/>
      <c r="L716" s="11"/>
      <c r="M716" s="11"/>
      <c r="N716" s="11"/>
      <c r="O716" s="11"/>
      <c r="P716" s="11"/>
      <c r="Q716" s="72"/>
      <c r="R716" s="72"/>
      <c r="S716" s="49"/>
    </row>
    <row r="717" spans="2:19" s="9" customFormat="1" x14ac:dyDescent="0.2">
      <c r="B717" s="10"/>
      <c r="C717" s="11"/>
      <c r="D717" s="25"/>
      <c r="E717" s="47"/>
      <c r="F717" s="27"/>
      <c r="G717" s="40"/>
      <c r="H717" s="20"/>
      <c r="I717" s="18"/>
      <c r="J717" s="18"/>
      <c r="K717" s="44"/>
      <c r="L717" s="11"/>
      <c r="M717" s="11"/>
      <c r="N717" s="11"/>
      <c r="O717" s="11"/>
      <c r="P717" s="11"/>
      <c r="Q717" s="72"/>
      <c r="R717" s="72"/>
      <c r="S717" s="49"/>
    </row>
    <row r="718" spans="2:19" s="9" customFormat="1" x14ac:dyDescent="0.2">
      <c r="B718" s="10"/>
      <c r="C718" s="11"/>
      <c r="D718" s="25"/>
      <c r="E718" s="47"/>
      <c r="F718" s="27"/>
      <c r="G718" s="40"/>
      <c r="H718" s="20"/>
      <c r="I718" s="18"/>
      <c r="J718" s="18"/>
      <c r="K718" s="44"/>
      <c r="L718" s="11"/>
      <c r="M718" s="11"/>
      <c r="N718" s="11"/>
      <c r="O718" s="11"/>
      <c r="P718" s="11"/>
      <c r="Q718" s="72"/>
      <c r="R718" s="72"/>
      <c r="S718" s="49"/>
    </row>
    <row r="719" spans="2:19" s="9" customFormat="1" x14ac:dyDescent="0.2">
      <c r="B719" s="10"/>
      <c r="C719" s="11"/>
      <c r="D719" s="25"/>
      <c r="E719" s="47"/>
      <c r="F719" s="27"/>
      <c r="G719" s="40"/>
      <c r="H719" s="20"/>
      <c r="I719" s="18"/>
      <c r="J719" s="18"/>
      <c r="K719" s="44"/>
      <c r="L719" s="11"/>
      <c r="M719" s="11"/>
      <c r="N719" s="11"/>
      <c r="O719" s="11"/>
      <c r="P719" s="11"/>
      <c r="Q719" s="72"/>
      <c r="R719" s="72"/>
      <c r="S719" s="49"/>
    </row>
    <row r="720" spans="2:19" s="9" customFormat="1" x14ac:dyDescent="0.2">
      <c r="B720" s="10"/>
      <c r="C720" s="11"/>
      <c r="D720" s="25"/>
      <c r="E720" s="47"/>
      <c r="F720" s="27"/>
      <c r="G720" s="40"/>
      <c r="H720" s="20"/>
      <c r="I720" s="18"/>
      <c r="J720" s="18"/>
      <c r="K720" s="44"/>
      <c r="L720" s="11"/>
      <c r="M720" s="11"/>
      <c r="N720" s="11"/>
      <c r="O720" s="11"/>
      <c r="P720" s="11"/>
      <c r="Q720" s="72"/>
      <c r="R720" s="72"/>
      <c r="S720" s="49"/>
    </row>
    <row r="721" spans="2:19" s="9" customFormat="1" x14ac:dyDescent="0.2">
      <c r="B721" s="10"/>
      <c r="C721" s="11"/>
      <c r="D721" s="25"/>
      <c r="E721" s="47"/>
      <c r="F721" s="27"/>
      <c r="G721" s="40"/>
      <c r="H721" s="20"/>
      <c r="I721" s="18"/>
      <c r="J721" s="18"/>
      <c r="K721" s="44"/>
      <c r="L721" s="11"/>
      <c r="M721" s="11"/>
      <c r="N721" s="11"/>
      <c r="O721" s="11"/>
      <c r="P721" s="11"/>
      <c r="Q721" s="72"/>
      <c r="R721" s="72"/>
      <c r="S721" s="49"/>
    </row>
    <row r="722" spans="2:19" s="9" customFormat="1" x14ac:dyDescent="0.2">
      <c r="B722" s="10"/>
      <c r="C722" s="11"/>
      <c r="D722" s="25"/>
      <c r="E722" s="47"/>
      <c r="F722" s="27"/>
      <c r="G722" s="40"/>
      <c r="H722" s="20"/>
      <c r="I722" s="18"/>
      <c r="J722" s="18"/>
      <c r="K722" s="44"/>
      <c r="L722" s="11"/>
      <c r="M722" s="11"/>
      <c r="N722" s="11"/>
      <c r="O722" s="11"/>
      <c r="P722" s="11"/>
      <c r="Q722" s="72"/>
      <c r="R722" s="72"/>
      <c r="S722" s="49"/>
    </row>
    <row r="723" spans="2:19" s="9" customFormat="1" x14ac:dyDescent="0.2">
      <c r="B723" s="10"/>
      <c r="C723" s="11"/>
      <c r="D723" s="25"/>
      <c r="E723" s="47"/>
      <c r="F723" s="27"/>
      <c r="G723" s="40"/>
      <c r="H723" s="20"/>
      <c r="I723" s="18"/>
      <c r="J723" s="18"/>
      <c r="K723" s="44"/>
      <c r="L723" s="11"/>
      <c r="M723" s="11"/>
      <c r="N723" s="11"/>
      <c r="O723" s="11"/>
      <c r="P723" s="11"/>
      <c r="Q723" s="72"/>
      <c r="R723" s="72"/>
      <c r="S723" s="49"/>
    </row>
    <row r="724" spans="2:19" s="9" customFormat="1" x14ac:dyDescent="0.2">
      <c r="B724" s="10"/>
      <c r="C724" s="11"/>
      <c r="D724" s="25"/>
      <c r="E724" s="47"/>
      <c r="F724" s="27"/>
      <c r="G724" s="40"/>
      <c r="H724" s="20"/>
      <c r="I724" s="18"/>
      <c r="J724" s="18"/>
      <c r="K724" s="44"/>
      <c r="L724" s="11"/>
      <c r="M724" s="11"/>
      <c r="N724" s="11"/>
      <c r="O724" s="11"/>
      <c r="P724" s="11"/>
      <c r="Q724" s="72"/>
      <c r="R724" s="72"/>
      <c r="S724" s="49"/>
    </row>
    <row r="725" spans="2:19" s="9" customFormat="1" x14ac:dyDescent="0.2">
      <c r="B725" s="10"/>
      <c r="C725" s="11"/>
      <c r="D725" s="25"/>
      <c r="E725" s="47"/>
      <c r="F725" s="27"/>
      <c r="G725" s="40"/>
      <c r="H725" s="20"/>
      <c r="I725" s="18"/>
      <c r="J725" s="18"/>
      <c r="K725" s="44"/>
      <c r="L725" s="11"/>
      <c r="M725" s="11"/>
      <c r="N725" s="11"/>
      <c r="O725" s="11"/>
      <c r="P725" s="11"/>
      <c r="Q725" s="72"/>
      <c r="R725" s="72"/>
      <c r="S725" s="49"/>
    </row>
    <row r="726" spans="2:19" s="9" customFormat="1" x14ac:dyDescent="0.2">
      <c r="B726" s="10"/>
      <c r="C726" s="11"/>
      <c r="D726" s="25"/>
      <c r="E726" s="47"/>
      <c r="F726" s="27"/>
      <c r="G726" s="40"/>
      <c r="H726" s="20"/>
      <c r="I726" s="18"/>
      <c r="J726" s="18"/>
      <c r="K726" s="44"/>
      <c r="L726" s="11"/>
      <c r="M726" s="11"/>
      <c r="N726" s="11"/>
      <c r="O726" s="11"/>
      <c r="P726" s="11"/>
      <c r="Q726" s="72"/>
      <c r="R726" s="72"/>
      <c r="S726" s="49"/>
    </row>
    <row r="727" spans="2:19" s="9" customFormat="1" x14ac:dyDescent="0.2">
      <c r="B727" s="10"/>
      <c r="C727" s="11"/>
      <c r="D727" s="25"/>
      <c r="E727" s="47"/>
      <c r="F727" s="27"/>
      <c r="G727" s="40"/>
      <c r="H727" s="20"/>
      <c r="I727" s="18"/>
      <c r="J727" s="18"/>
      <c r="K727" s="44"/>
      <c r="L727" s="11"/>
      <c r="M727" s="11"/>
      <c r="N727" s="11"/>
      <c r="O727" s="11"/>
      <c r="P727" s="11"/>
      <c r="Q727" s="72"/>
      <c r="R727" s="72"/>
      <c r="S727" s="49"/>
    </row>
    <row r="728" spans="2:19" s="9" customFormat="1" x14ac:dyDescent="0.2">
      <c r="B728" s="10"/>
      <c r="C728" s="11"/>
      <c r="D728" s="25"/>
      <c r="E728" s="47"/>
      <c r="F728" s="27"/>
      <c r="G728" s="40"/>
      <c r="H728" s="20"/>
      <c r="I728" s="18"/>
      <c r="J728" s="18"/>
      <c r="K728" s="44"/>
      <c r="L728" s="11"/>
      <c r="M728" s="11"/>
      <c r="N728" s="11"/>
      <c r="O728" s="11"/>
      <c r="P728" s="11"/>
      <c r="Q728" s="72"/>
      <c r="R728" s="72"/>
      <c r="S728" s="49"/>
    </row>
    <row r="729" spans="2:19" s="9" customFormat="1" x14ac:dyDescent="0.2">
      <c r="B729" s="10"/>
      <c r="C729" s="11"/>
      <c r="D729" s="25"/>
      <c r="E729" s="47"/>
      <c r="F729" s="27"/>
      <c r="G729" s="40"/>
      <c r="H729" s="20"/>
      <c r="I729" s="18"/>
      <c r="J729" s="18"/>
      <c r="K729" s="44"/>
      <c r="L729" s="11"/>
      <c r="M729" s="11"/>
      <c r="N729" s="11"/>
      <c r="O729" s="11"/>
      <c r="P729" s="11"/>
      <c r="Q729" s="72"/>
      <c r="R729" s="72"/>
      <c r="S729" s="49"/>
    </row>
    <row r="730" spans="2:19" s="9" customFormat="1" x14ac:dyDescent="0.2">
      <c r="B730" s="10"/>
      <c r="C730" s="11"/>
      <c r="D730" s="25"/>
      <c r="E730" s="47"/>
      <c r="F730" s="27"/>
      <c r="G730" s="40"/>
      <c r="H730" s="20"/>
      <c r="I730" s="18"/>
      <c r="J730" s="18"/>
      <c r="K730" s="44"/>
      <c r="L730" s="11"/>
      <c r="M730" s="11"/>
      <c r="N730" s="11"/>
      <c r="O730" s="11"/>
      <c r="P730" s="11"/>
      <c r="Q730" s="72"/>
      <c r="R730" s="72"/>
      <c r="S730" s="49"/>
    </row>
    <row r="731" spans="2:19" s="9" customFormat="1" x14ac:dyDescent="0.2">
      <c r="B731" s="10"/>
      <c r="C731" s="11"/>
      <c r="D731" s="25"/>
      <c r="E731" s="47"/>
      <c r="F731" s="27"/>
      <c r="G731" s="40"/>
      <c r="H731" s="20"/>
      <c r="I731" s="18"/>
      <c r="J731" s="18"/>
      <c r="K731" s="44"/>
      <c r="L731" s="11"/>
      <c r="M731" s="11"/>
      <c r="N731" s="11"/>
      <c r="O731" s="11"/>
      <c r="P731" s="11"/>
      <c r="Q731" s="72"/>
      <c r="R731" s="72"/>
      <c r="S731" s="49"/>
    </row>
    <row r="732" spans="2:19" s="9" customFormat="1" x14ac:dyDescent="0.2">
      <c r="B732" s="10"/>
      <c r="C732" s="11"/>
      <c r="D732" s="25"/>
      <c r="E732" s="47"/>
      <c r="F732" s="27"/>
      <c r="G732" s="40"/>
      <c r="H732" s="20"/>
      <c r="I732" s="18"/>
      <c r="J732" s="18"/>
      <c r="K732" s="44"/>
      <c r="L732" s="11"/>
      <c r="M732" s="11"/>
      <c r="N732" s="11"/>
      <c r="O732" s="11"/>
      <c r="P732" s="11"/>
      <c r="Q732" s="72"/>
      <c r="R732" s="72"/>
      <c r="S732" s="49"/>
    </row>
    <row r="733" spans="2:19" s="9" customFormat="1" x14ac:dyDescent="0.2">
      <c r="B733" s="10"/>
      <c r="C733" s="11"/>
      <c r="D733" s="25"/>
      <c r="E733" s="47"/>
      <c r="F733" s="27"/>
      <c r="G733" s="40"/>
      <c r="H733" s="20"/>
      <c r="I733" s="18"/>
      <c r="J733" s="18"/>
      <c r="K733" s="44"/>
      <c r="L733" s="11"/>
      <c r="M733" s="11"/>
      <c r="N733" s="11"/>
      <c r="O733" s="11"/>
      <c r="P733" s="11"/>
      <c r="Q733" s="72"/>
      <c r="R733" s="72"/>
      <c r="S733" s="49"/>
    </row>
    <row r="734" spans="2:19" s="9" customFormat="1" x14ac:dyDescent="0.2">
      <c r="B734" s="10"/>
      <c r="C734" s="11"/>
      <c r="D734" s="25"/>
      <c r="E734" s="47"/>
      <c r="F734" s="27"/>
      <c r="G734" s="40"/>
      <c r="H734" s="20"/>
      <c r="I734" s="18"/>
      <c r="J734" s="18"/>
      <c r="K734" s="44"/>
      <c r="L734" s="11"/>
      <c r="M734" s="11"/>
      <c r="N734" s="11"/>
      <c r="O734" s="11"/>
      <c r="P734" s="11"/>
      <c r="Q734" s="72"/>
      <c r="R734" s="72"/>
      <c r="S734" s="49"/>
    </row>
    <row r="735" spans="2:19" s="9" customFormat="1" x14ac:dyDescent="0.2">
      <c r="B735" s="10"/>
      <c r="C735" s="11"/>
      <c r="D735" s="25"/>
      <c r="E735" s="47"/>
      <c r="F735" s="27"/>
      <c r="G735" s="40"/>
      <c r="H735" s="20"/>
      <c r="I735" s="18"/>
      <c r="J735" s="18"/>
      <c r="K735" s="44"/>
      <c r="L735" s="11"/>
      <c r="M735" s="11"/>
      <c r="N735" s="11"/>
      <c r="O735" s="11"/>
      <c r="P735" s="11"/>
      <c r="Q735" s="72"/>
      <c r="R735" s="72"/>
      <c r="S735" s="49"/>
    </row>
    <row r="736" spans="2:19" s="9" customFormat="1" x14ac:dyDescent="0.2">
      <c r="B736" s="10"/>
      <c r="C736" s="11"/>
      <c r="D736" s="25"/>
      <c r="E736" s="47"/>
      <c r="F736" s="27"/>
      <c r="G736" s="40"/>
      <c r="H736" s="20"/>
      <c r="I736" s="18"/>
      <c r="J736" s="18"/>
      <c r="K736" s="44"/>
      <c r="L736" s="11"/>
      <c r="M736" s="11"/>
      <c r="N736" s="11"/>
      <c r="O736" s="11"/>
      <c r="P736" s="11"/>
      <c r="Q736" s="72"/>
      <c r="R736" s="72"/>
      <c r="S736" s="49"/>
    </row>
    <row r="737" spans="2:19" s="9" customFormat="1" x14ac:dyDescent="0.2">
      <c r="B737" s="10"/>
      <c r="C737" s="11"/>
      <c r="D737" s="25"/>
      <c r="E737" s="47"/>
      <c r="F737" s="27"/>
      <c r="G737" s="40"/>
      <c r="H737" s="20"/>
      <c r="I737" s="18"/>
      <c r="J737" s="18"/>
      <c r="K737" s="44"/>
      <c r="L737" s="11"/>
      <c r="M737" s="11"/>
      <c r="N737" s="11"/>
      <c r="O737" s="11"/>
      <c r="P737" s="11"/>
      <c r="Q737" s="72"/>
      <c r="R737" s="72"/>
      <c r="S737" s="49"/>
    </row>
    <row r="738" spans="2:19" s="9" customFormat="1" x14ac:dyDescent="0.2">
      <c r="B738" s="10"/>
      <c r="C738" s="11"/>
      <c r="D738" s="25"/>
      <c r="E738" s="47"/>
      <c r="F738" s="27"/>
      <c r="G738" s="40"/>
      <c r="H738" s="20"/>
      <c r="I738" s="18"/>
      <c r="J738" s="18"/>
      <c r="K738" s="44"/>
      <c r="L738" s="11"/>
      <c r="M738" s="11"/>
      <c r="N738" s="11"/>
      <c r="O738" s="11"/>
      <c r="P738" s="11"/>
      <c r="Q738" s="72"/>
      <c r="R738" s="72"/>
      <c r="S738" s="49"/>
    </row>
    <row r="739" spans="2:19" s="9" customFormat="1" x14ac:dyDescent="0.2">
      <c r="B739" s="10"/>
      <c r="C739" s="11"/>
      <c r="D739" s="25"/>
      <c r="E739" s="47"/>
      <c r="F739" s="27"/>
      <c r="G739" s="40"/>
      <c r="H739" s="20"/>
      <c r="I739" s="18"/>
      <c r="J739" s="18"/>
      <c r="K739" s="44"/>
      <c r="L739" s="11"/>
      <c r="M739" s="11"/>
      <c r="N739" s="11"/>
      <c r="O739" s="11"/>
      <c r="P739" s="11"/>
      <c r="Q739" s="72"/>
      <c r="R739" s="72"/>
      <c r="S739" s="49"/>
    </row>
    <row r="740" spans="2:19" s="9" customFormat="1" x14ac:dyDescent="0.2">
      <c r="B740" s="10"/>
      <c r="C740" s="11"/>
      <c r="D740" s="25"/>
      <c r="E740" s="47"/>
      <c r="F740" s="27"/>
      <c r="G740" s="40"/>
      <c r="H740" s="20"/>
      <c r="I740" s="18"/>
      <c r="J740" s="18"/>
      <c r="K740" s="44"/>
      <c r="L740" s="11"/>
      <c r="M740" s="11"/>
      <c r="N740" s="11"/>
      <c r="O740" s="11"/>
      <c r="P740" s="11"/>
      <c r="Q740" s="72"/>
      <c r="R740" s="72"/>
      <c r="S740" s="49"/>
    </row>
    <row r="741" spans="2:19" s="9" customFormat="1" x14ac:dyDescent="0.2">
      <c r="B741" s="10"/>
      <c r="C741" s="11"/>
      <c r="D741" s="25"/>
      <c r="E741" s="47"/>
      <c r="F741" s="27"/>
      <c r="G741" s="40"/>
      <c r="H741" s="20"/>
      <c r="I741" s="18"/>
      <c r="J741" s="18"/>
      <c r="K741" s="44"/>
      <c r="L741" s="11"/>
      <c r="M741" s="11"/>
      <c r="N741" s="11"/>
      <c r="O741" s="11"/>
      <c r="P741" s="11"/>
      <c r="Q741" s="72"/>
      <c r="R741" s="72"/>
      <c r="S741" s="49"/>
    </row>
    <row r="742" spans="2:19" s="9" customFormat="1" x14ac:dyDescent="0.2">
      <c r="B742" s="10"/>
      <c r="C742" s="11"/>
      <c r="D742" s="25"/>
      <c r="E742" s="47"/>
      <c r="F742" s="27"/>
      <c r="G742" s="40"/>
      <c r="H742" s="20"/>
      <c r="I742" s="18"/>
      <c r="J742" s="18"/>
      <c r="K742" s="44"/>
      <c r="L742" s="11"/>
      <c r="M742" s="11"/>
      <c r="N742" s="11"/>
      <c r="O742" s="11"/>
      <c r="P742" s="11"/>
      <c r="Q742" s="72"/>
      <c r="R742" s="72"/>
      <c r="S742" s="49"/>
    </row>
    <row r="743" spans="2:19" s="9" customFormat="1" x14ac:dyDescent="0.2">
      <c r="B743" s="10"/>
      <c r="C743" s="11"/>
      <c r="D743" s="25"/>
      <c r="E743" s="47"/>
      <c r="F743" s="27"/>
      <c r="G743" s="40"/>
      <c r="H743" s="20"/>
      <c r="I743" s="18"/>
      <c r="J743" s="18"/>
      <c r="K743" s="44"/>
      <c r="L743" s="11"/>
      <c r="M743" s="11"/>
      <c r="N743" s="11"/>
      <c r="O743" s="11"/>
      <c r="P743" s="11"/>
      <c r="Q743" s="72"/>
      <c r="R743" s="72"/>
      <c r="S743" s="49"/>
    </row>
    <row r="744" spans="2:19" s="9" customFormat="1" x14ac:dyDescent="0.2">
      <c r="B744" s="10"/>
      <c r="C744" s="11"/>
      <c r="D744" s="25"/>
      <c r="E744" s="47"/>
      <c r="F744" s="27"/>
      <c r="G744" s="40"/>
      <c r="H744" s="20"/>
      <c r="I744" s="18"/>
      <c r="J744" s="18"/>
      <c r="K744" s="44"/>
      <c r="L744" s="11"/>
      <c r="M744" s="11"/>
      <c r="N744" s="11"/>
      <c r="O744" s="11"/>
      <c r="P744" s="11"/>
      <c r="Q744" s="72"/>
      <c r="R744" s="72"/>
      <c r="S744" s="49"/>
    </row>
    <row r="745" spans="2:19" s="9" customFormat="1" x14ac:dyDescent="0.2">
      <c r="B745" s="10"/>
      <c r="C745" s="11"/>
      <c r="D745" s="25"/>
      <c r="E745" s="47"/>
      <c r="F745" s="27"/>
      <c r="G745" s="40"/>
      <c r="H745" s="20"/>
      <c r="I745" s="18"/>
      <c r="J745" s="18"/>
      <c r="K745" s="44"/>
      <c r="L745" s="11"/>
      <c r="M745" s="11"/>
      <c r="N745" s="11"/>
      <c r="O745" s="11"/>
      <c r="P745" s="11"/>
      <c r="Q745" s="72"/>
      <c r="R745" s="72"/>
      <c r="S745" s="49"/>
    </row>
    <row r="746" spans="2:19" s="9" customFormat="1" x14ac:dyDescent="0.2">
      <c r="B746" s="10"/>
      <c r="C746" s="11"/>
      <c r="D746" s="25"/>
      <c r="E746" s="47"/>
      <c r="F746" s="27"/>
      <c r="G746" s="40"/>
      <c r="H746" s="20"/>
      <c r="I746" s="18"/>
      <c r="J746" s="18"/>
      <c r="K746" s="44"/>
      <c r="L746" s="11"/>
      <c r="M746" s="11"/>
      <c r="N746" s="11"/>
      <c r="O746" s="11"/>
      <c r="P746" s="11"/>
      <c r="Q746" s="72"/>
      <c r="R746" s="72"/>
      <c r="S746" s="49"/>
    </row>
    <row r="747" spans="2:19" s="9" customFormat="1" x14ac:dyDescent="0.2">
      <c r="B747" s="10"/>
      <c r="C747" s="11"/>
      <c r="D747" s="25"/>
      <c r="E747" s="47"/>
      <c r="F747" s="27"/>
      <c r="G747" s="40"/>
      <c r="H747" s="20"/>
      <c r="I747" s="18"/>
      <c r="J747" s="18"/>
      <c r="K747" s="44"/>
      <c r="L747" s="11"/>
      <c r="M747" s="11"/>
      <c r="N747" s="11"/>
      <c r="O747" s="11"/>
      <c r="P747" s="11"/>
      <c r="Q747" s="72"/>
      <c r="R747" s="72"/>
      <c r="S747" s="49"/>
    </row>
    <row r="748" spans="2:19" s="9" customFormat="1" x14ac:dyDescent="0.2">
      <c r="B748" s="10"/>
      <c r="C748" s="11"/>
      <c r="D748" s="25"/>
      <c r="E748" s="47"/>
      <c r="F748" s="27"/>
      <c r="G748" s="40"/>
      <c r="H748" s="20"/>
      <c r="I748" s="18"/>
      <c r="J748" s="18"/>
      <c r="K748" s="44"/>
      <c r="L748" s="11"/>
      <c r="M748" s="11"/>
      <c r="N748" s="11"/>
      <c r="O748" s="11"/>
      <c r="P748" s="11"/>
      <c r="Q748" s="72"/>
      <c r="R748" s="72"/>
      <c r="S748" s="49"/>
    </row>
    <row r="749" spans="2:19" s="9" customFormat="1" x14ac:dyDescent="0.2">
      <c r="B749" s="10"/>
      <c r="C749" s="11"/>
      <c r="D749" s="25"/>
      <c r="E749" s="47"/>
      <c r="F749" s="27"/>
      <c r="G749" s="40"/>
      <c r="H749" s="20"/>
      <c r="I749" s="18"/>
      <c r="J749" s="18"/>
      <c r="K749" s="44"/>
      <c r="L749" s="11"/>
      <c r="M749" s="11"/>
      <c r="N749" s="11"/>
      <c r="O749" s="11"/>
      <c r="P749" s="11"/>
      <c r="Q749" s="72"/>
      <c r="R749" s="72"/>
      <c r="S749" s="49"/>
    </row>
    <row r="750" spans="2:19" s="9" customFormat="1" x14ac:dyDescent="0.2">
      <c r="B750" s="10"/>
      <c r="C750" s="11"/>
      <c r="D750" s="25"/>
      <c r="E750" s="47"/>
      <c r="F750" s="27"/>
      <c r="G750" s="40"/>
      <c r="H750" s="20"/>
      <c r="I750" s="18"/>
      <c r="J750" s="18"/>
      <c r="K750" s="44"/>
      <c r="L750" s="11"/>
      <c r="M750" s="11"/>
      <c r="N750" s="11"/>
      <c r="O750" s="11"/>
      <c r="P750" s="11"/>
      <c r="Q750" s="72"/>
      <c r="R750" s="72"/>
      <c r="S750" s="49"/>
    </row>
    <row r="751" spans="2:19" s="9" customFormat="1" x14ac:dyDescent="0.2">
      <c r="B751" s="10"/>
      <c r="C751" s="11"/>
      <c r="D751" s="25"/>
      <c r="E751" s="47"/>
      <c r="F751" s="27"/>
      <c r="G751" s="40"/>
      <c r="H751" s="20"/>
      <c r="I751" s="18"/>
      <c r="J751" s="18"/>
      <c r="K751" s="44"/>
      <c r="L751" s="11"/>
      <c r="M751" s="11"/>
      <c r="N751" s="11"/>
      <c r="O751" s="11"/>
      <c r="P751" s="11"/>
      <c r="Q751" s="72"/>
      <c r="R751" s="72"/>
      <c r="S751" s="49"/>
    </row>
    <row r="752" spans="2:19" s="9" customFormat="1" x14ac:dyDescent="0.2">
      <c r="B752" s="10"/>
      <c r="C752" s="11"/>
      <c r="D752" s="25"/>
      <c r="E752" s="47"/>
      <c r="F752" s="27"/>
      <c r="G752" s="40"/>
      <c r="H752" s="20"/>
      <c r="I752" s="18"/>
      <c r="J752" s="18"/>
      <c r="K752" s="44"/>
      <c r="L752" s="11"/>
      <c r="M752" s="11"/>
      <c r="N752" s="11"/>
      <c r="O752" s="11"/>
      <c r="P752" s="11"/>
      <c r="Q752" s="72"/>
      <c r="R752" s="72"/>
      <c r="S752" s="49"/>
    </row>
    <row r="753" spans="2:19" s="9" customFormat="1" x14ac:dyDescent="0.2">
      <c r="B753" s="10"/>
      <c r="C753" s="11"/>
      <c r="D753" s="25"/>
      <c r="E753" s="47"/>
      <c r="F753" s="27"/>
      <c r="G753" s="40"/>
      <c r="H753" s="20"/>
      <c r="I753" s="18"/>
      <c r="J753" s="18"/>
      <c r="K753" s="44"/>
      <c r="L753" s="11"/>
      <c r="M753" s="11"/>
      <c r="N753" s="11"/>
      <c r="O753" s="11"/>
      <c r="P753" s="11"/>
      <c r="Q753" s="72"/>
      <c r="R753" s="72"/>
      <c r="S753" s="49"/>
    </row>
    <row r="754" spans="2:19" s="9" customFormat="1" x14ac:dyDescent="0.2">
      <c r="B754" s="10"/>
      <c r="C754" s="11"/>
      <c r="D754" s="25"/>
      <c r="E754" s="47"/>
      <c r="F754" s="27"/>
      <c r="G754" s="40"/>
      <c r="H754" s="20"/>
      <c r="I754" s="18"/>
      <c r="J754" s="18"/>
      <c r="K754" s="44"/>
      <c r="L754" s="11"/>
      <c r="M754" s="11"/>
      <c r="N754" s="11"/>
      <c r="O754" s="11"/>
      <c r="P754" s="11"/>
      <c r="Q754" s="72"/>
      <c r="R754" s="72"/>
      <c r="S754" s="49"/>
    </row>
    <row r="755" spans="2:19" s="9" customFormat="1" x14ac:dyDescent="0.2">
      <c r="B755" s="10"/>
      <c r="C755" s="11"/>
      <c r="D755" s="25"/>
      <c r="E755" s="47"/>
      <c r="F755" s="27"/>
      <c r="G755" s="40"/>
      <c r="H755" s="20"/>
      <c r="I755" s="18"/>
      <c r="J755" s="18"/>
      <c r="K755" s="44"/>
      <c r="L755" s="11"/>
      <c r="M755" s="11"/>
      <c r="N755" s="11"/>
      <c r="O755" s="11"/>
      <c r="P755" s="11"/>
      <c r="Q755" s="72"/>
      <c r="R755" s="72"/>
      <c r="S755" s="49"/>
    </row>
    <row r="756" spans="2:19" s="9" customFormat="1" x14ac:dyDescent="0.2">
      <c r="B756" s="10"/>
      <c r="C756" s="11"/>
      <c r="D756" s="25"/>
      <c r="E756" s="47"/>
      <c r="F756" s="27"/>
      <c r="G756" s="40"/>
      <c r="H756" s="20"/>
      <c r="I756" s="18"/>
      <c r="J756" s="18"/>
      <c r="K756" s="44"/>
      <c r="L756" s="11"/>
      <c r="M756" s="11"/>
      <c r="N756" s="11"/>
      <c r="O756" s="11"/>
      <c r="P756" s="11"/>
      <c r="Q756" s="72"/>
      <c r="R756" s="72"/>
      <c r="S756" s="49"/>
    </row>
    <row r="757" spans="2:19" s="9" customFormat="1" x14ac:dyDescent="0.2">
      <c r="B757" s="10"/>
      <c r="C757" s="11"/>
      <c r="D757" s="25"/>
      <c r="E757" s="47"/>
      <c r="F757" s="27"/>
      <c r="G757" s="40"/>
      <c r="H757" s="20"/>
      <c r="I757" s="18"/>
      <c r="J757" s="18"/>
      <c r="K757" s="44"/>
      <c r="L757" s="11"/>
      <c r="M757" s="11"/>
      <c r="N757" s="11"/>
      <c r="O757" s="11"/>
      <c r="P757" s="11"/>
      <c r="Q757" s="72"/>
      <c r="R757" s="72"/>
      <c r="S757" s="49"/>
    </row>
    <row r="758" spans="2:19" s="9" customFormat="1" x14ac:dyDescent="0.2">
      <c r="B758" s="10"/>
      <c r="C758" s="11"/>
      <c r="D758" s="25"/>
      <c r="E758" s="47"/>
      <c r="F758" s="27"/>
      <c r="G758" s="40"/>
      <c r="H758" s="20"/>
      <c r="I758" s="18"/>
      <c r="J758" s="18"/>
      <c r="K758" s="44"/>
      <c r="L758" s="11"/>
      <c r="M758" s="11"/>
      <c r="N758" s="11"/>
      <c r="O758" s="11"/>
      <c r="P758" s="11"/>
      <c r="Q758" s="72"/>
      <c r="R758" s="72"/>
      <c r="S758" s="49"/>
    </row>
    <row r="759" spans="2:19" s="9" customFormat="1" x14ac:dyDescent="0.2">
      <c r="B759" s="10"/>
      <c r="C759" s="11"/>
      <c r="D759" s="25"/>
      <c r="E759" s="47"/>
      <c r="F759" s="27"/>
      <c r="G759" s="40"/>
      <c r="H759" s="20"/>
      <c r="I759" s="18"/>
      <c r="J759" s="18"/>
      <c r="K759" s="44"/>
      <c r="L759" s="11"/>
      <c r="M759" s="11"/>
      <c r="N759" s="11"/>
      <c r="O759" s="11"/>
      <c r="P759" s="11"/>
      <c r="Q759" s="72"/>
      <c r="R759" s="72"/>
      <c r="S759" s="49"/>
    </row>
    <row r="760" spans="2:19" s="9" customFormat="1" x14ac:dyDescent="0.2">
      <c r="B760" s="10"/>
      <c r="C760" s="11"/>
      <c r="D760" s="25"/>
      <c r="E760" s="47"/>
      <c r="F760" s="27"/>
      <c r="G760" s="40"/>
      <c r="H760" s="20"/>
      <c r="I760" s="18"/>
      <c r="J760" s="18"/>
      <c r="K760" s="44"/>
      <c r="L760" s="11"/>
      <c r="M760" s="11"/>
      <c r="N760" s="11"/>
      <c r="O760" s="11"/>
      <c r="P760" s="11"/>
      <c r="Q760" s="72"/>
      <c r="R760" s="72"/>
      <c r="S760" s="49"/>
    </row>
    <row r="761" spans="2:19" s="9" customFormat="1" x14ac:dyDescent="0.2">
      <c r="B761" s="10"/>
      <c r="C761" s="11"/>
      <c r="D761" s="25"/>
      <c r="E761" s="47"/>
      <c r="F761" s="27"/>
      <c r="G761" s="40"/>
      <c r="H761" s="20"/>
      <c r="I761" s="18"/>
      <c r="J761" s="18"/>
      <c r="K761" s="44"/>
      <c r="L761" s="11"/>
      <c r="M761" s="11"/>
      <c r="N761" s="11"/>
      <c r="O761" s="11"/>
      <c r="P761" s="11"/>
      <c r="Q761" s="72"/>
      <c r="R761" s="72"/>
      <c r="S761" s="49"/>
    </row>
    <row r="762" spans="2:19" s="9" customFormat="1" x14ac:dyDescent="0.2">
      <c r="B762" s="10"/>
      <c r="C762" s="11"/>
      <c r="D762" s="25"/>
      <c r="E762" s="47"/>
      <c r="F762" s="27"/>
      <c r="G762" s="40"/>
      <c r="H762" s="20"/>
      <c r="I762" s="18"/>
      <c r="J762" s="18"/>
      <c r="K762" s="44"/>
      <c r="L762" s="11"/>
      <c r="M762" s="11"/>
      <c r="N762" s="11"/>
      <c r="O762" s="11"/>
      <c r="P762" s="11"/>
      <c r="Q762" s="72"/>
      <c r="R762" s="72"/>
      <c r="S762" s="49"/>
    </row>
    <row r="763" spans="2:19" s="9" customFormat="1" x14ac:dyDescent="0.2">
      <c r="B763" s="10"/>
      <c r="C763" s="11"/>
      <c r="D763" s="25"/>
      <c r="E763" s="47"/>
      <c r="F763" s="27"/>
      <c r="G763" s="40"/>
      <c r="H763" s="20"/>
      <c r="I763" s="18"/>
      <c r="J763" s="18"/>
      <c r="K763" s="44"/>
      <c r="L763" s="11"/>
      <c r="M763" s="11"/>
      <c r="N763" s="11"/>
      <c r="O763" s="11"/>
      <c r="P763" s="11"/>
      <c r="Q763" s="72"/>
      <c r="R763" s="72"/>
      <c r="S763" s="49"/>
    </row>
    <row r="764" spans="2:19" s="9" customFormat="1" x14ac:dyDescent="0.2">
      <c r="B764" s="10"/>
      <c r="C764" s="11"/>
      <c r="D764" s="25"/>
      <c r="E764" s="47"/>
      <c r="F764" s="27"/>
      <c r="G764" s="40"/>
      <c r="H764" s="20"/>
      <c r="I764" s="18"/>
      <c r="J764" s="18"/>
      <c r="K764" s="44"/>
      <c r="L764" s="11"/>
      <c r="M764" s="11"/>
      <c r="N764" s="11"/>
      <c r="O764" s="11"/>
      <c r="P764" s="11"/>
      <c r="Q764" s="72"/>
      <c r="R764" s="72"/>
      <c r="S764" s="49"/>
    </row>
    <row r="765" spans="2:19" s="9" customFormat="1" x14ac:dyDescent="0.2">
      <c r="B765" s="10"/>
      <c r="C765" s="11"/>
      <c r="D765" s="25"/>
      <c r="E765" s="47"/>
      <c r="F765" s="27"/>
      <c r="G765" s="40"/>
      <c r="H765" s="20"/>
      <c r="I765" s="18"/>
      <c r="J765" s="18"/>
      <c r="K765" s="44"/>
      <c r="L765" s="11"/>
      <c r="M765" s="11"/>
      <c r="N765" s="11"/>
      <c r="O765" s="11"/>
      <c r="P765" s="11"/>
      <c r="Q765" s="72"/>
      <c r="R765" s="72"/>
      <c r="S765" s="49"/>
    </row>
    <row r="766" spans="2:19" s="9" customFormat="1" x14ac:dyDescent="0.2">
      <c r="B766" s="10"/>
      <c r="C766" s="11"/>
      <c r="D766" s="25"/>
      <c r="E766" s="47"/>
      <c r="F766" s="27"/>
      <c r="G766" s="40"/>
      <c r="H766" s="20"/>
      <c r="I766" s="18"/>
      <c r="J766" s="18"/>
      <c r="K766" s="44"/>
      <c r="L766" s="11"/>
      <c r="M766" s="11"/>
      <c r="N766" s="11"/>
      <c r="O766" s="11"/>
      <c r="P766" s="11"/>
      <c r="Q766" s="72"/>
      <c r="R766" s="72"/>
      <c r="S766" s="49"/>
    </row>
    <row r="767" spans="2:19" s="9" customFormat="1" x14ac:dyDescent="0.2">
      <c r="B767" s="10"/>
      <c r="C767" s="11"/>
      <c r="D767" s="25"/>
      <c r="E767" s="47"/>
      <c r="F767" s="27"/>
      <c r="G767" s="40"/>
      <c r="H767" s="20"/>
      <c r="I767" s="18"/>
      <c r="J767" s="18"/>
      <c r="K767" s="44"/>
      <c r="L767" s="11"/>
      <c r="M767" s="11"/>
      <c r="N767" s="11"/>
      <c r="O767" s="11"/>
      <c r="P767" s="11"/>
      <c r="Q767" s="72"/>
      <c r="R767" s="72"/>
      <c r="S767" s="49"/>
    </row>
    <row r="768" spans="2:19" s="9" customFormat="1" x14ac:dyDescent="0.2">
      <c r="B768" s="10"/>
      <c r="C768" s="11"/>
      <c r="D768" s="25"/>
      <c r="E768" s="47"/>
      <c r="F768" s="27"/>
      <c r="G768" s="40"/>
      <c r="H768" s="20"/>
      <c r="I768" s="18"/>
      <c r="J768" s="18"/>
      <c r="K768" s="44"/>
      <c r="L768" s="11"/>
      <c r="M768" s="11"/>
      <c r="N768" s="11"/>
      <c r="O768" s="11"/>
      <c r="P768" s="11"/>
      <c r="Q768" s="72"/>
      <c r="R768" s="72"/>
      <c r="S768" s="49"/>
    </row>
    <row r="769" spans="2:19" s="9" customFormat="1" x14ac:dyDescent="0.2">
      <c r="B769" s="10"/>
      <c r="C769" s="11"/>
      <c r="D769" s="25"/>
      <c r="E769" s="47"/>
      <c r="F769" s="27"/>
      <c r="G769" s="40"/>
      <c r="H769" s="20"/>
      <c r="I769" s="18"/>
      <c r="J769" s="18"/>
      <c r="K769" s="44"/>
      <c r="L769" s="11"/>
      <c r="M769" s="11"/>
      <c r="N769" s="11"/>
      <c r="O769" s="11"/>
      <c r="P769" s="11"/>
      <c r="Q769" s="72"/>
      <c r="R769" s="72"/>
      <c r="S769" s="49"/>
    </row>
    <row r="770" spans="2:19" s="9" customFormat="1" x14ac:dyDescent="0.2">
      <c r="B770" s="10"/>
      <c r="C770" s="11"/>
      <c r="D770" s="25"/>
      <c r="E770" s="47"/>
      <c r="F770" s="27"/>
      <c r="G770" s="40"/>
      <c r="H770" s="20"/>
      <c r="I770" s="18"/>
      <c r="J770" s="18"/>
      <c r="K770" s="44"/>
      <c r="L770" s="11"/>
      <c r="M770" s="11"/>
      <c r="N770" s="11"/>
      <c r="O770" s="11"/>
      <c r="P770" s="11"/>
      <c r="Q770" s="72"/>
      <c r="R770" s="72"/>
      <c r="S770" s="49"/>
    </row>
    <row r="771" spans="2:19" s="9" customFormat="1" x14ac:dyDescent="0.2">
      <c r="B771" s="10"/>
      <c r="C771" s="11"/>
      <c r="D771" s="25"/>
      <c r="E771" s="47"/>
      <c r="F771" s="27"/>
      <c r="G771" s="40"/>
      <c r="H771" s="20"/>
      <c r="I771" s="18"/>
      <c r="J771" s="18"/>
      <c r="K771" s="44"/>
      <c r="L771" s="11"/>
      <c r="M771" s="11"/>
      <c r="N771" s="11"/>
      <c r="O771" s="11"/>
      <c r="P771" s="11"/>
      <c r="Q771" s="72"/>
      <c r="R771" s="72"/>
      <c r="S771" s="49"/>
    </row>
    <row r="772" spans="2:19" s="9" customFormat="1" x14ac:dyDescent="0.2">
      <c r="B772" s="10"/>
      <c r="C772" s="11"/>
      <c r="D772" s="25"/>
      <c r="E772" s="47"/>
      <c r="F772" s="27"/>
      <c r="G772" s="40"/>
      <c r="H772" s="20"/>
      <c r="I772" s="18"/>
      <c r="J772" s="18"/>
      <c r="K772" s="44"/>
      <c r="L772" s="11"/>
      <c r="M772" s="11"/>
      <c r="N772" s="11"/>
      <c r="O772" s="11"/>
      <c r="P772" s="11"/>
      <c r="Q772" s="72"/>
      <c r="R772" s="72"/>
      <c r="S772" s="49"/>
    </row>
    <row r="773" spans="2:19" s="9" customFormat="1" x14ac:dyDescent="0.2">
      <c r="B773" s="10"/>
      <c r="C773" s="11"/>
      <c r="D773" s="25"/>
      <c r="E773" s="47"/>
      <c r="F773" s="27"/>
      <c r="G773" s="40"/>
      <c r="H773" s="20"/>
      <c r="I773" s="18"/>
      <c r="J773" s="18"/>
      <c r="K773" s="44"/>
      <c r="L773" s="11"/>
      <c r="M773" s="11"/>
      <c r="N773" s="11"/>
      <c r="O773" s="11"/>
      <c r="P773" s="11"/>
      <c r="Q773" s="72"/>
      <c r="R773" s="72"/>
      <c r="S773" s="49"/>
    </row>
    <row r="774" spans="2:19" s="9" customFormat="1" x14ac:dyDescent="0.2">
      <c r="B774" s="10"/>
      <c r="C774" s="11"/>
      <c r="D774" s="25"/>
      <c r="E774" s="47"/>
      <c r="F774" s="27"/>
      <c r="G774" s="40"/>
      <c r="H774" s="20"/>
      <c r="I774" s="18"/>
      <c r="J774" s="18"/>
      <c r="K774" s="44"/>
      <c r="L774" s="11"/>
      <c r="M774" s="11"/>
      <c r="N774" s="11"/>
      <c r="O774" s="11"/>
      <c r="P774" s="11"/>
      <c r="Q774" s="72"/>
      <c r="R774" s="72"/>
      <c r="S774" s="49"/>
    </row>
    <row r="775" spans="2:19" s="9" customFormat="1" x14ac:dyDescent="0.2">
      <c r="B775" s="10"/>
      <c r="C775" s="11"/>
      <c r="D775" s="25"/>
      <c r="E775" s="47"/>
      <c r="F775" s="27"/>
      <c r="G775" s="40"/>
      <c r="H775" s="20"/>
      <c r="I775" s="18"/>
      <c r="J775" s="18"/>
      <c r="K775" s="44"/>
      <c r="L775" s="11"/>
      <c r="M775" s="11"/>
      <c r="N775" s="11"/>
      <c r="O775" s="11"/>
      <c r="P775" s="11"/>
      <c r="Q775" s="72"/>
      <c r="R775" s="72"/>
      <c r="S775" s="49"/>
    </row>
    <row r="776" spans="2:19" s="9" customFormat="1" x14ac:dyDescent="0.2">
      <c r="B776" s="10"/>
      <c r="C776" s="11"/>
      <c r="D776" s="25"/>
      <c r="E776" s="47"/>
      <c r="F776" s="27"/>
      <c r="G776" s="40"/>
      <c r="H776" s="20"/>
      <c r="I776" s="18"/>
      <c r="J776" s="18"/>
      <c r="K776" s="44"/>
      <c r="L776" s="11"/>
      <c r="M776" s="11"/>
      <c r="N776" s="11"/>
      <c r="O776" s="11"/>
      <c r="P776" s="11"/>
      <c r="Q776" s="72"/>
      <c r="R776" s="72"/>
      <c r="S776" s="49"/>
    </row>
    <row r="777" spans="2:19" s="9" customFormat="1" x14ac:dyDescent="0.2">
      <c r="B777" s="10"/>
      <c r="C777" s="11"/>
      <c r="D777" s="25"/>
      <c r="E777" s="47"/>
      <c r="F777" s="27"/>
      <c r="G777" s="40"/>
      <c r="H777" s="20"/>
      <c r="I777" s="18"/>
      <c r="J777" s="18"/>
      <c r="K777" s="44"/>
      <c r="L777" s="11"/>
      <c r="M777" s="11"/>
      <c r="N777" s="11"/>
      <c r="O777" s="11"/>
      <c r="P777" s="11"/>
      <c r="Q777" s="72"/>
      <c r="R777" s="72"/>
      <c r="S777" s="49"/>
    </row>
    <row r="778" spans="2:19" s="9" customFormat="1" x14ac:dyDescent="0.2">
      <c r="B778" s="10"/>
      <c r="C778" s="11"/>
      <c r="D778" s="25"/>
      <c r="E778" s="47"/>
      <c r="F778" s="27"/>
      <c r="G778" s="40"/>
      <c r="H778" s="20"/>
      <c r="I778" s="18"/>
      <c r="J778" s="18"/>
      <c r="K778" s="44"/>
      <c r="L778" s="11"/>
      <c r="M778" s="11"/>
      <c r="N778" s="11"/>
      <c r="O778" s="11"/>
      <c r="P778" s="11"/>
      <c r="Q778" s="72"/>
      <c r="R778" s="72"/>
      <c r="S778" s="49"/>
    </row>
    <row r="779" spans="2:19" s="9" customFormat="1" x14ac:dyDescent="0.2">
      <c r="B779" s="10"/>
      <c r="C779" s="11"/>
      <c r="D779" s="25"/>
      <c r="E779" s="47"/>
      <c r="F779" s="27"/>
      <c r="G779" s="40"/>
      <c r="H779" s="20"/>
      <c r="I779" s="18"/>
      <c r="J779" s="18"/>
      <c r="K779" s="44"/>
      <c r="L779" s="11"/>
      <c r="M779" s="11"/>
      <c r="N779" s="11"/>
      <c r="O779" s="11"/>
      <c r="P779" s="11"/>
      <c r="Q779" s="72"/>
      <c r="R779" s="72"/>
      <c r="S779" s="49"/>
    </row>
    <row r="780" spans="2:19" s="9" customFormat="1" x14ac:dyDescent="0.2">
      <c r="B780" s="10"/>
      <c r="C780" s="11"/>
      <c r="D780" s="25"/>
      <c r="E780" s="47"/>
      <c r="F780" s="27"/>
      <c r="G780" s="40"/>
      <c r="H780" s="20"/>
      <c r="I780" s="18"/>
      <c r="J780" s="18"/>
      <c r="K780" s="44"/>
      <c r="L780" s="11"/>
      <c r="M780" s="11"/>
      <c r="N780" s="11"/>
      <c r="O780" s="11"/>
      <c r="P780" s="11"/>
      <c r="Q780" s="72"/>
      <c r="R780" s="72"/>
      <c r="S780" s="49"/>
    </row>
    <row r="781" spans="2:19" s="9" customFormat="1" x14ac:dyDescent="0.2">
      <c r="B781" s="10"/>
      <c r="C781" s="11"/>
      <c r="D781" s="25"/>
      <c r="E781" s="47"/>
      <c r="F781" s="27"/>
      <c r="G781" s="40"/>
      <c r="H781" s="20"/>
      <c r="I781" s="18"/>
      <c r="J781" s="18"/>
      <c r="K781" s="44"/>
      <c r="L781" s="11"/>
      <c r="M781" s="11"/>
      <c r="N781" s="11"/>
      <c r="O781" s="11"/>
      <c r="P781" s="11"/>
      <c r="Q781" s="72"/>
      <c r="R781" s="72"/>
      <c r="S781" s="49"/>
    </row>
    <row r="782" spans="2:19" s="9" customFormat="1" x14ac:dyDescent="0.2">
      <c r="B782" s="10"/>
      <c r="C782" s="11"/>
      <c r="D782" s="25"/>
      <c r="E782" s="47"/>
      <c r="F782" s="27"/>
      <c r="G782" s="40"/>
      <c r="H782" s="20"/>
      <c r="I782" s="18"/>
      <c r="J782" s="18"/>
      <c r="K782" s="44"/>
      <c r="L782" s="11"/>
      <c r="M782" s="11"/>
      <c r="N782" s="11"/>
      <c r="O782" s="11"/>
      <c r="P782" s="11"/>
      <c r="Q782" s="72"/>
      <c r="R782" s="72"/>
      <c r="S782" s="49"/>
    </row>
    <row r="783" spans="2:19" s="9" customFormat="1" x14ac:dyDescent="0.2">
      <c r="B783" s="10"/>
      <c r="C783" s="11"/>
      <c r="D783" s="25"/>
      <c r="E783" s="47"/>
      <c r="F783" s="27"/>
      <c r="G783" s="40"/>
      <c r="H783" s="20"/>
      <c r="I783" s="18"/>
      <c r="J783" s="18"/>
      <c r="K783" s="44"/>
      <c r="L783" s="11"/>
      <c r="M783" s="11"/>
      <c r="N783" s="11"/>
      <c r="O783" s="11"/>
      <c r="P783" s="11"/>
      <c r="Q783" s="72"/>
      <c r="R783" s="72"/>
      <c r="S783" s="49"/>
    </row>
    <row r="784" spans="2:19" s="9" customFormat="1" x14ac:dyDescent="0.2">
      <c r="B784" s="10"/>
      <c r="C784" s="11"/>
      <c r="D784" s="25"/>
      <c r="E784" s="47"/>
      <c r="F784" s="27"/>
      <c r="G784" s="40"/>
      <c r="H784" s="20"/>
      <c r="I784" s="18"/>
      <c r="J784" s="18"/>
      <c r="K784" s="44"/>
      <c r="L784" s="11"/>
      <c r="M784" s="11"/>
      <c r="N784" s="11"/>
      <c r="O784" s="11"/>
      <c r="P784" s="11"/>
      <c r="Q784" s="72"/>
      <c r="R784" s="72"/>
      <c r="S784" s="49"/>
    </row>
    <row r="785" spans="2:19" s="9" customFormat="1" x14ac:dyDescent="0.2">
      <c r="B785" s="10"/>
      <c r="C785" s="11"/>
      <c r="D785" s="25"/>
      <c r="E785" s="47"/>
      <c r="F785" s="27"/>
      <c r="G785" s="40"/>
      <c r="H785" s="20"/>
      <c r="I785" s="18"/>
      <c r="J785" s="18"/>
      <c r="K785" s="44"/>
      <c r="L785" s="11"/>
      <c r="M785" s="11"/>
      <c r="N785" s="11"/>
      <c r="O785" s="11"/>
      <c r="P785" s="11"/>
      <c r="Q785" s="72"/>
      <c r="R785" s="72"/>
      <c r="S785" s="49"/>
    </row>
    <row r="786" spans="2:19" s="9" customFormat="1" x14ac:dyDescent="0.2">
      <c r="B786" s="10"/>
      <c r="C786" s="11"/>
      <c r="D786" s="25"/>
      <c r="E786" s="47"/>
      <c r="F786" s="27"/>
      <c r="G786" s="40"/>
      <c r="H786" s="20"/>
      <c r="I786" s="18"/>
      <c r="J786" s="18"/>
      <c r="K786" s="44"/>
      <c r="L786" s="11"/>
      <c r="M786" s="11"/>
      <c r="N786" s="11"/>
      <c r="O786" s="11"/>
      <c r="P786" s="11"/>
      <c r="Q786" s="72"/>
      <c r="R786" s="72"/>
      <c r="S786" s="49"/>
    </row>
    <row r="787" spans="2:19" s="9" customFormat="1" x14ac:dyDescent="0.2">
      <c r="B787" s="10"/>
      <c r="C787" s="11"/>
      <c r="D787" s="25"/>
      <c r="E787" s="47"/>
      <c r="F787" s="27"/>
      <c r="G787" s="40"/>
      <c r="H787" s="20"/>
      <c r="I787" s="18"/>
      <c r="J787" s="18"/>
      <c r="K787" s="44"/>
      <c r="L787" s="11"/>
      <c r="M787" s="11"/>
      <c r="N787" s="11"/>
      <c r="O787" s="11"/>
      <c r="P787" s="11"/>
      <c r="Q787" s="72"/>
      <c r="R787" s="72"/>
      <c r="S787" s="49"/>
    </row>
    <row r="788" spans="2:19" s="9" customFormat="1" x14ac:dyDescent="0.2">
      <c r="B788" s="10"/>
      <c r="C788" s="11"/>
      <c r="D788" s="25"/>
      <c r="E788" s="47"/>
      <c r="F788" s="27"/>
      <c r="G788" s="40"/>
      <c r="H788" s="20"/>
      <c r="I788" s="18"/>
      <c r="J788" s="18"/>
      <c r="K788" s="44"/>
      <c r="L788" s="11"/>
      <c r="M788" s="11"/>
      <c r="N788" s="11"/>
      <c r="O788" s="11"/>
      <c r="P788" s="11"/>
      <c r="Q788" s="72"/>
      <c r="R788" s="72"/>
      <c r="S788" s="49"/>
    </row>
    <row r="789" spans="2:19" s="9" customFormat="1" x14ac:dyDescent="0.2">
      <c r="B789" s="10"/>
      <c r="C789" s="11"/>
      <c r="D789" s="25"/>
      <c r="E789" s="47"/>
      <c r="F789" s="27"/>
      <c r="G789" s="40"/>
      <c r="H789" s="20"/>
      <c r="I789" s="18"/>
      <c r="J789" s="18"/>
      <c r="K789" s="44"/>
      <c r="L789" s="11"/>
      <c r="M789" s="11"/>
      <c r="N789" s="11"/>
      <c r="O789" s="11"/>
      <c r="P789" s="11"/>
      <c r="Q789" s="72"/>
      <c r="R789" s="72"/>
      <c r="S789" s="49"/>
    </row>
    <row r="790" spans="2:19" s="9" customFormat="1" x14ac:dyDescent="0.2">
      <c r="B790" s="10"/>
      <c r="C790" s="11"/>
      <c r="D790" s="25"/>
      <c r="E790" s="47"/>
      <c r="F790" s="27"/>
      <c r="G790" s="40"/>
      <c r="H790" s="20"/>
      <c r="I790" s="18"/>
      <c r="J790" s="18"/>
      <c r="K790" s="44"/>
      <c r="L790" s="11"/>
      <c r="M790" s="11"/>
      <c r="N790" s="11"/>
      <c r="O790" s="11"/>
      <c r="P790" s="11"/>
      <c r="Q790" s="72"/>
      <c r="R790" s="72"/>
      <c r="S790" s="49"/>
    </row>
    <row r="791" spans="2:19" s="9" customFormat="1" x14ac:dyDescent="0.2">
      <c r="B791" s="10"/>
      <c r="C791" s="11"/>
      <c r="D791" s="25"/>
      <c r="E791" s="47"/>
      <c r="F791" s="27"/>
      <c r="G791" s="40"/>
      <c r="H791" s="20"/>
      <c r="I791" s="18"/>
      <c r="J791" s="18"/>
      <c r="K791" s="44"/>
      <c r="L791" s="11"/>
      <c r="M791" s="11"/>
      <c r="N791" s="11"/>
      <c r="O791" s="11"/>
      <c r="P791" s="11"/>
      <c r="Q791" s="72"/>
      <c r="R791" s="72"/>
      <c r="S791" s="49"/>
    </row>
    <row r="792" spans="2:19" s="9" customFormat="1" x14ac:dyDescent="0.2">
      <c r="B792" s="10"/>
      <c r="C792" s="11"/>
      <c r="D792" s="25"/>
      <c r="E792" s="47"/>
      <c r="F792" s="27"/>
      <c r="G792" s="40"/>
      <c r="H792" s="20"/>
      <c r="I792" s="18"/>
      <c r="J792" s="18"/>
      <c r="K792" s="44"/>
      <c r="L792" s="11"/>
      <c r="M792" s="11"/>
      <c r="N792" s="11"/>
      <c r="O792" s="11"/>
      <c r="P792" s="11"/>
      <c r="Q792" s="72"/>
      <c r="R792" s="72"/>
      <c r="S792" s="49"/>
    </row>
    <row r="793" spans="2:19" s="9" customFormat="1" x14ac:dyDescent="0.2">
      <c r="B793" s="10"/>
      <c r="C793" s="11"/>
      <c r="D793" s="25"/>
      <c r="E793" s="47"/>
      <c r="F793" s="27"/>
      <c r="G793" s="40"/>
      <c r="H793" s="20"/>
      <c r="I793" s="18"/>
      <c r="J793" s="18"/>
      <c r="K793" s="44"/>
      <c r="L793" s="11"/>
      <c r="M793" s="11"/>
      <c r="N793" s="11"/>
      <c r="O793" s="11"/>
      <c r="P793" s="11"/>
      <c r="Q793" s="72"/>
      <c r="R793" s="72"/>
      <c r="S793" s="49"/>
    </row>
    <row r="794" spans="2:19" s="9" customFormat="1" x14ac:dyDescent="0.2">
      <c r="B794" s="10"/>
      <c r="C794" s="11"/>
      <c r="D794" s="25"/>
      <c r="E794" s="47"/>
      <c r="F794" s="27"/>
      <c r="G794" s="40"/>
      <c r="H794" s="20"/>
      <c r="I794" s="18"/>
      <c r="J794" s="18"/>
      <c r="K794" s="44"/>
      <c r="L794" s="11"/>
      <c r="M794" s="11"/>
      <c r="N794" s="11"/>
      <c r="O794" s="11"/>
      <c r="P794" s="11"/>
      <c r="Q794" s="72"/>
      <c r="R794" s="72"/>
      <c r="S794" s="49"/>
    </row>
    <row r="795" spans="2:19" s="9" customFormat="1" x14ac:dyDescent="0.2">
      <c r="B795" s="10"/>
      <c r="C795" s="11"/>
      <c r="D795" s="25"/>
      <c r="E795" s="47"/>
      <c r="F795" s="27"/>
      <c r="G795" s="40"/>
      <c r="H795" s="20"/>
      <c r="I795" s="18"/>
      <c r="J795" s="18"/>
      <c r="K795" s="44"/>
      <c r="L795" s="11"/>
      <c r="M795" s="11"/>
      <c r="N795" s="11"/>
      <c r="O795" s="11"/>
      <c r="P795" s="11"/>
      <c r="Q795" s="72"/>
      <c r="R795" s="72"/>
      <c r="S795" s="49"/>
    </row>
    <row r="796" spans="2:19" s="9" customFormat="1" x14ac:dyDescent="0.2">
      <c r="B796" s="10"/>
      <c r="C796" s="11"/>
      <c r="D796" s="25"/>
      <c r="E796" s="47"/>
      <c r="F796" s="27"/>
      <c r="G796" s="40"/>
      <c r="H796" s="20"/>
      <c r="I796" s="18"/>
      <c r="J796" s="18"/>
      <c r="K796" s="44"/>
      <c r="L796" s="11"/>
      <c r="M796" s="11"/>
      <c r="N796" s="11"/>
      <c r="O796" s="11"/>
      <c r="P796" s="11"/>
      <c r="Q796" s="72"/>
      <c r="R796" s="72"/>
      <c r="S796" s="49"/>
    </row>
    <row r="797" spans="2:19" s="9" customFormat="1" x14ac:dyDescent="0.2">
      <c r="B797" s="10"/>
      <c r="C797" s="11"/>
      <c r="D797" s="25"/>
      <c r="E797" s="47"/>
      <c r="F797" s="27"/>
      <c r="G797" s="40"/>
      <c r="H797" s="20"/>
      <c r="I797" s="18"/>
      <c r="J797" s="18"/>
      <c r="K797" s="44"/>
      <c r="L797" s="11"/>
      <c r="M797" s="11"/>
      <c r="N797" s="11"/>
      <c r="O797" s="11"/>
      <c r="P797" s="11"/>
      <c r="Q797" s="72"/>
      <c r="R797" s="72"/>
      <c r="S797" s="49"/>
    </row>
    <row r="798" spans="2:19" s="9" customFormat="1" x14ac:dyDescent="0.2">
      <c r="B798" s="10"/>
      <c r="C798" s="11"/>
      <c r="D798" s="25"/>
      <c r="E798" s="47"/>
      <c r="F798" s="27"/>
      <c r="G798" s="40"/>
      <c r="H798" s="20"/>
      <c r="I798" s="18"/>
      <c r="J798" s="18"/>
      <c r="K798" s="44"/>
      <c r="L798" s="11"/>
      <c r="M798" s="11"/>
      <c r="N798" s="11"/>
      <c r="O798" s="11"/>
      <c r="P798" s="11"/>
      <c r="Q798" s="72"/>
      <c r="R798" s="72"/>
      <c r="S798" s="49"/>
    </row>
    <row r="799" spans="2:19" s="9" customFormat="1" x14ac:dyDescent="0.2">
      <c r="B799" s="10"/>
      <c r="C799" s="11"/>
      <c r="D799" s="25"/>
      <c r="E799" s="47"/>
      <c r="F799" s="27"/>
      <c r="G799" s="40"/>
      <c r="H799" s="20"/>
      <c r="I799" s="18"/>
      <c r="J799" s="18"/>
      <c r="K799" s="44"/>
      <c r="L799" s="11"/>
      <c r="M799" s="11"/>
      <c r="N799" s="11"/>
      <c r="O799" s="11"/>
      <c r="P799" s="11"/>
      <c r="Q799" s="72"/>
      <c r="R799" s="72"/>
      <c r="S799" s="49"/>
    </row>
    <row r="800" spans="2:19" s="9" customFormat="1" x14ac:dyDescent="0.2">
      <c r="B800" s="10"/>
      <c r="C800" s="11"/>
      <c r="D800" s="25"/>
      <c r="E800" s="47"/>
      <c r="F800" s="27"/>
      <c r="G800" s="40"/>
      <c r="H800" s="20"/>
      <c r="I800" s="18"/>
      <c r="J800" s="18"/>
      <c r="K800" s="44"/>
      <c r="L800" s="11"/>
      <c r="M800" s="11"/>
      <c r="N800" s="11"/>
      <c r="O800" s="11"/>
      <c r="P800" s="11"/>
      <c r="Q800" s="72"/>
      <c r="R800" s="72"/>
      <c r="S800" s="49"/>
    </row>
    <row r="801" spans="2:19" s="9" customFormat="1" x14ac:dyDescent="0.2">
      <c r="B801" s="10"/>
      <c r="C801" s="11"/>
      <c r="D801" s="25"/>
      <c r="E801" s="47"/>
      <c r="F801" s="27"/>
      <c r="G801" s="40"/>
      <c r="H801" s="20"/>
      <c r="I801" s="18"/>
      <c r="J801" s="18"/>
      <c r="K801" s="44"/>
      <c r="L801" s="11"/>
      <c r="M801" s="11"/>
      <c r="N801" s="11"/>
      <c r="O801" s="11"/>
      <c r="P801" s="11"/>
      <c r="Q801" s="72"/>
      <c r="R801" s="72"/>
      <c r="S801" s="49"/>
    </row>
    <row r="802" spans="2:19" s="9" customFormat="1" x14ac:dyDescent="0.2">
      <c r="B802" s="10"/>
      <c r="C802" s="11"/>
      <c r="D802" s="25"/>
      <c r="E802" s="47"/>
      <c r="F802" s="27"/>
      <c r="G802" s="40"/>
      <c r="H802" s="20"/>
      <c r="I802" s="18"/>
      <c r="J802" s="18"/>
      <c r="K802" s="44"/>
      <c r="L802" s="11"/>
      <c r="M802" s="11"/>
      <c r="N802" s="11"/>
      <c r="O802" s="11"/>
      <c r="P802" s="11"/>
      <c r="Q802" s="72"/>
      <c r="R802" s="72"/>
      <c r="S802" s="49"/>
    </row>
    <row r="803" spans="2:19" s="9" customFormat="1" x14ac:dyDescent="0.2">
      <c r="B803" s="10"/>
      <c r="C803" s="11"/>
      <c r="D803" s="25"/>
      <c r="E803" s="47"/>
      <c r="F803" s="27"/>
      <c r="G803" s="40"/>
      <c r="H803" s="20"/>
      <c r="I803" s="18"/>
      <c r="J803" s="18"/>
      <c r="K803" s="44"/>
      <c r="L803" s="11"/>
      <c r="M803" s="11"/>
      <c r="N803" s="11"/>
      <c r="O803" s="11"/>
      <c r="P803" s="11"/>
      <c r="Q803" s="72"/>
      <c r="R803" s="72"/>
      <c r="S803" s="49"/>
    </row>
    <row r="804" spans="2:19" s="9" customFormat="1" x14ac:dyDescent="0.2">
      <c r="B804" s="10"/>
      <c r="C804" s="11"/>
      <c r="D804" s="25"/>
      <c r="E804" s="47"/>
      <c r="F804" s="27"/>
      <c r="G804" s="40"/>
      <c r="H804" s="20"/>
      <c r="I804" s="18"/>
      <c r="J804" s="18"/>
      <c r="K804" s="44"/>
      <c r="L804" s="11"/>
      <c r="M804" s="11"/>
      <c r="N804" s="11"/>
      <c r="O804" s="11"/>
      <c r="P804" s="11"/>
      <c r="Q804" s="72"/>
      <c r="R804" s="72"/>
      <c r="S804" s="49"/>
    </row>
    <row r="805" spans="2:19" s="9" customFormat="1" x14ac:dyDescent="0.2">
      <c r="B805" s="10"/>
      <c r="C805" s="11"/>
      <c r="D805" s="25"/>
      <c r="E805" s="47"/>
      <c r="F805" s="27"/>
      <c r="G805" s="40"/>
      <c r="H805" s="20"/>
      <c r="I805" s="18"/>
      <c r="J805" s="18"/>
      <c r="K805" s="44"/>
      <c r="L805" s="11"/>
      <c r="M805" s="11"/>
      <c r="N805" s="11"/>
      <c r="O805" s="11"/>
      <c r="P805" s="11"/>
      <c r="Q805" s="72"/>
      <c r="R805" s="72"/>
      <c r="S805" s="49"/>
    </row>
    <row r="806" spans="2:19" s="9" customFormat="1" x14ac:dyDescent="0.2">
      <c r="B806" s="10"/>
      <c r="C806" s="11"/>
      <c r="D806" s="25"/>
      <c r="E806" s="47"/>
      <c r="F806" s="27"/>
      <c r="G806" s="40"/>
      <c r="H806" s="20"/>
      <c r="I806" s="18"/>
      <c r="J806" s="18"/>
      <c r="K806" s="44"/>
      <c r="L806" s="11"/>
      <c r="M806" s="11"/>
      <c r="N806" s="11"/>
      <c r="O806" s="11"/>
      <c r="P806" s="11"/>
      <c r="Q806" s="72"/>
      <c r="R806" s="72"/>
      <c r="S806" s="49"/>
    </row>
    <row r="807" spans="2:19" s="9" customFormat="1" x14ac:dyDescent="0.2">
      <c r="B807" s="10"/>
      <c r="C807" s="11"/>
      <c r="D807" s="25"/>
      <c r="E807" s="47"/>
      <c r="F807" s="27"/>
      <c r="G807" s="40"/>
      <c r="H807" s="20"/>
      <c r="I807" s="18"/>
      <c r="J807" s="18"/>
      <c r="K807" s="44"/>
      <c r="L807" s="11"/>
      <c r="M807" s="11"/>
      <c r="N807" s="11"/>
      <c r="O807" s="11"/>
      <c r="P807" s="11"/>
      <c r="Q807" s="72"/>
      <c r="R807" s="72"/>
      <c r="S807" s="49"/>
    </row>
    <row r="808" spans="2:19" s="9" customFormat="1" x14ac:dyDescent="0.2">
      <c r="B808" s="10"/>
      <c r="C808" s="11"/>
      <c r="D808" s="25"/>
      <c r="E808" s="47"/>
      <c r="F808" s="27"/>
      <c r="G808" s="40"/>
      <c r="H808" s="20"/>
      <c r="I808" s="18"/>
      <c r="J808" s="18"/>
      <c r="K808" s="44"/>
      <c r="L808" s="11"/>
      <c r="M808" s="11"/>
      <c r="N808" s="11"/>
      <c r="O808" s="11"/>
      <c r="P808" s="11"/>
      <c r="Q808" s="72"/>
      <c r="R808" s="72"/>
      <c r="S808" s="49"/>
    </row>
    <row r="809" spans="2:19" s="9" customFormat="1" x14ac:dyDescent="0.2">
      <c r="B809" s="10"/>
      <c r="C809" s="11"/>
      <c r="D809" s="25"/>
      <c r="E809" s="47"/>
      <c r="F809" s="27"/>
      <c r="G809" s="40"/>
      <c r="H809" s="20"/>
      <c r="I809" s="18"/>
      <c r="J809" s="18"/>
      <c r="K809" s="44"/>
      <c r="L809" s="11"/>
      <c r="M809" s="11"/>
      <c r="N809" s="11"/>
      <c r="O809" s="11"/>
      <c r="P809" s="11"/>
      <c r="Q809" s="72"/>
      <c r="R809" s="72"/>
      <c r="S809" s="49"/>
    </row>
    <row r="810" spans="2:19" s="9" customFormat="1" x14ac:dyDescent="0.2">
      <c r="B810" s="10"/>
      <c r="C810" s="11"/>
      <c r="D810" s="25"/>
      <c r="E810" s="47"/>
      <c r="F810" s="27"/>
      <c r="G810" s="40"/>
      <c r="H810" s="20"/>
      <c r="I810" s="18"/>
      <c r="J810" s="18"/>
      <c r="K810" s="44"/>
      <c r="L810" s="11"/>
      <c r="M810" s="11"/>
      <c r="N810" s="11"/>
      <c r="O810" s="11"/>
      <c r="P810" s="11"/>
      <c r="Q810" s="72"/>
      <c r="R810" s="72"/>
      <c r="S810" s="49"/>
    </row>
    <row r="811" spans="2:19" s="9" customFormat="1" x14ac:dyDescent="0.2">
      <c r="B811" s="10"/>
      <c r="C811" s="11"/>
      <c r="D811" s="25"/>
      <c r="E811" s="47"/>
      <c r="F811" s="27"/>
      <c r="G811" s="40"/>
      <c r="H811" s="20"/>
      <c r="I811" s="18"/>
      <c r="J811" s="18"/>
      <c r="K811" s="44"/>
      <c r="L811" s="11"/>
      <c r="M811" s="11"/>
      <c r="N811" s="11"/>
      <c r="O811" s="11"/>
      <c r="P811" s="11"/>
      <c r="Q811" s="72"/>
      <c r="R811" s="72"/>
      <c r="S811" s="49"/>
    </row>
    <row r="812" spans="2:19" s="9" customFormat="1" x14ac:dyDescent="0.2">
      <c r="B812" s="10"/>
      <c r="C812" s="11"/>
      <c r="D812" s="25"/>
      <c r="E812" s="47"/>
      <c r="F812" s="27"/>
      <c r="G812" s="40"/>
      <c r="H812" s="20"/>
      <c r="I812" s="18"/>
      <c r="J812" s="18"/>
      <c r="K812" s="44"/>
      <c r="L812" s="11"/>
      <c r="M812" s="11"/>
      <c r="N812" s="11"/>
      <c r="O812" s="11"/>
      <c r="P812" s="11"/>
      <c r="Q812" s="72"/>
      <c r="R812" s="72"/>
      <c r="S812" s="49"/>
    </row>
    <row r="813" spans="2:19" s="9" customFormat="1" x14ac:dyDescent="0.2">
      <c r="B813" s="10"/>
      <c r="C813" s="11"/>
      <c r="D813" s="25"/>
      <c r="E813" s="47"/>
      <c r="F813" s="27"/>
      <c r="G813" s="40"/>
      <c r="H813" s="20"/>
      <c r="I813" s="18"/>
      <c r="J813" s="18"/>
      <c r="K813" s="44"/>
      <c r="L813" s="11"/>
      <c r="M813" s="11"/>
      <c r="N813" s="11"/>
      <c r="O813" s="11"/>
      <c r="P813" s="11"/>
      <c r="Q813" s="72"/>
      <c r="R813" s="72"/>
      <c r="S813" s="49"/>
    </row>
    <row r="814" spans="2:19" s="9" customFormat="1" x14ac:dyDescent="0.2">
      <c r="B814" s="10"/>
      <c r="C814" s="11"/>
      <c r="D814" s="25"/>
      <c r="E814" s="47"/>
      <c r="F814" s="27"/>
      <c r="G814" s="40"/>
      <c r="H814" s="20"/>
      <c r="I814" s="18"/>
      <c r="J814" s="18"/>
      <c r="K814" s="44"/>
      <c r="L814" s="11"/>
      <c r="M814" s="11"/>
      <c r="N814" s="11"/>
      <c r="O814" s="11"/>
      <c r="P814" s="11"/>
      <c r="Q814" s="72"/>
      <c r="R814" s="72"/>
      <c r="S814" s="49"/>
    </row>
    <row r="815" spans="2:19" s="9" customFormat="1" x14ac:dyDescent="0.2">
      <c r="B815" s="10"/>
      <c r="C815" s="11"/>
      <c r="D815" s="25"/>
      <c r="E815" s="47"/>
      <c r="F815" s="27"/>
      <c r="G815" s="40"/>
      <c r="H815" s="20"/>
      <c r="I815" s="18"/>
      <c r="J815" s="18"/>
      <c r="K815" s="44"/>
      <c r="L815" s="11"/>
      <c r="M815" s="11"/>
      <c r="N815" s="11"/>
      <c r="O815" s="11"/>
      <c r="P815" s="11"/>
      <c r="Q815" s="72"/>
      <c r="R815" s="72"/>
      <c r="S815" s="49"/>
    </row>
    <row r="816" spans="2:19" s="9" customFormat="1" x14ac:dyDescent="0.2">
      <c r="B816" s="10"/>
      <c r="C816" s="11"/>
      <c r="D816" s="25"/>
      <c r="E816" s="47"/>
      <c r="F816" s="27"/>
      <c r="G816" s="40"/>
      <c r="H816" s="20"/>
      <c r="I816" s="18"/>
      <c r="J816" s="18"/>
      <c r="K816" s="44"/>
      <c r="L816" s="11"/>
      <c r="M816" s="11"/>
      <c r="N816" s="11"/>
      <c r="O816" s="11"/>
      <c r="P816" s="11"/>
      <c r="Q816" s="72"/>
      <c r="R816" s="72"/>
      <c r="S816" s="49"/>
    </row>
    <row r="817" spans="2:19" s="9" customFormat="1" x14ac:dyDescent="0.2">
      <c r="B817" s="10"/>
      <c r="C817" s="11"/>
      <c r="D817" s="25"/>
      <c r="E817" s="47"/>
      <c r="F817" s="27"/>
      <c r="G817" s="40"/>
      <c r="H817" s="20"/>
      <c r="I817" s="18"/>
      <c r="J817" s="18"/>
      <c r="K817" s="44"/>
      <c r="L817" s="11"/>
      <c r="M817" s="11"/>
      <c r="N817" s="11"/>
      <c r="O817" s="11"/>
      <c r="P817" s="11"/>
      <c r="Q817" s="72"/>
      <c r="R817" s="72"/>
      <c r="S817" s="49"/>
    </row>
    <row r="818" spans="2:19" s="9" customFormat="1" x14ac:dyDescent="0.2">
      <c r="B818" s="10"/>
      <c r="C818" s="11"/>
      <c r="D818" s="25"/>
      <c r="E818" s="47"/>
      <c r="F818" s="27"/>
      <c r="G818" s="40"/>
      <c r="H818" s="20"/>
      <c r="I818" s="18"/>
      <c r="J818" s="18"/>
      <c r="K818" s="44"/>
      <c r="L818" s="11"/>
      <c r="M818" s="11"/>
      <c r="N818" s="11"/>
      <c r="O818" s="11"/>
      <c r="P818" s="11"/>
      <c r="Q818" s="72"/>
      <c r="R818" s="72"/>
      <c r="S818" s="49"/>
    </row>
    <row r="819" spans="2:19" s="9" customFormat="1" x14ac:dyDescent="0.2">
      <c r="B819" s="10"/>
      <c r="C819" s="11"/>
      <c r="D819" s="25"/>
      <c r="E819" s="47"/>
      <c r="F819" s="27"/>
      <c r="G819" s="40"/>
      <c r="H819" s="20"/>
      <c r="I819" s="18"/>
      <c r="J819" s="18"/>
      <c r="K819" s="44"/>
      <c r="L819" s="11"/>
      <c r="M819" s="11"/>
      <c r="N819" s="11"/>
      <c r="O819" s="11"/>
      <c r="P819" s="11"/>
      <c r="Q819" s="72"/>
      <c r="R819" s="72"/>
      <c r="S819" s="49"/>
    </row>
    <row r="820" spans="2:19" s="9" customFormat="1" x14ac:dyDescent="0.2">
      <c r="B820" s="10"/>
      <c r="C820" s="11"/>
      <c r="D820" s="25"/>
      <c r="E820" s="47"/>
      <c r="F820" s="27"/>
      <c r="G820" s="40"/>
      <c r="H820" s="20"/>
      <c r="I820" s="18"/>
      <c r="J820" s="18"/>
      <c r="K820" s="44"/>
      <c r="L820" s="11"/>
      <c r="M820" s="11"/>
      <c r="N820" s="11"/>
      <c r="O820" s="11"/>
      <c r="P820" s="11"/>
      <c r="Q820" s="72"/>
      <c r="R820" s="72"/>
      <c r="S820" s="49"/>
    </row>
    <row r="821" spans="2:19" s="9" customFormat="1" x14ac:dyDescent="0.2">
      <c r="B821" s="10"/>
      <c r="C821" s="11"/>
      <c r="D821" s="25"/>
      <c r="E821" s="47"/>
      <c r="F821" s="27"/>
      <c r="G821" s="40"/>
      <c r="H821" s="20"/>
      <c r="I821" s="18"/>
      <c r="J821" s="18"/>
      <c r="K821" s="44"/>
      <c r="L821" s="11"/>
      <c r="M821" s="11"/>
      <c r="N821" s="11"/>
      <c r="O821" s="11"/>
      <c r="P821" s="11"/>
      <c r="Q821" s="72"/>
      <c r="R821" s="72"/>
      <c r="S821" s="49"/>
    </row>
    <row r="822" spans="2:19" s="9" customFormat="1" x14ac:dyDescent="0.2">
      <c r="B822" s="10"/>
      <c r="C822" s="11"/>
      <c r="D822" s="25"/>
      <c r="E822" s="47"/>
      <c r="F822" s="27"/>
      <c r="G822" s="40"/>
      <c r="H822" s="20"/>
      <c r="I822" s="18"/>
      <c r="J822" s="18"/>
      <c r="K822" s="44"/>
      <c r="L822" s="11"/>
      <c r="M822" s="11"/>
      <c r="N822" s="11"/>
      <c r="O822" s="11"/>
      <c r="P822" s="11"/>
      <c r="Q822" s="72"/>
      <c r="R822" s="72"/>
      <c r="S822" s="49"/>
    </row>
    <row r="823" spans="2:19" s="9" customFormat="1" x14ac:dyDescent="0.2">
      <c r="B823" s="10"/>
      <c r="C823" s="11"/>
      <c r="D823" s="25"/>
      <c r="E823" s="47"/>
      <c r="F823" s="27"/>
      <c r="G823" s="40"/>
      <c r="H823" s="20"/>
      <c r="I823" s="18"/>
      <c r="J823" s="18"/>
      <c r="K823" s="44"/>
      <c r="L823" s="11"/>
      <c r="M823" s="11"/>
      <c r="N823" s="11"/>
      <c r="O823" s="11"/>
      <c r="P823" s="11"/>
      <c r="Q823" s="72"/>
      <c r="R823" s="72"/>
      <c r="S823" s="49"/>
    </row>
    <row r="824" spans="2:19" s="9" customFormat="1" x14ac:dyDescent="0.2">
      <c r="B824" s="10"/>
      <c r="C824" s="11"/>
      <c r="D824" s="25"/>
      <c r="E824" s="47"/>
      <c r="F824" s="27"/>
      <c r="G824" s="40"/>
      <c r="H824" s="20"/>
      <c r="I824" s="18"/>
      <c r="J824" s="18"/>
      <c r="K824" s="44"/>
      <c r="L824" s="11"/>
      <c r="M824" s="11"/>
      <c r="N824" s="11"/>
      <c r="O824" s="11"/>
      <c r="P824" s="11"/>
      <c r="Q824" s="72"/>
      <c r="R824" s="72"/>
      <c r="S824" s="49"/>
    </row>
    <row r="825" spans="2:19" s="9" customFormat="1" x14ac:dyDescent="0.2">
      <c r="B825" s="10"/>
      <c r="C825" s="11"/>
      <c r="D825" s="25"/>
      <c r="E825" s="47"/>
      <c r="F825" s="27"/>
      <c r="G825" s="40"/>
      <c r="H825" s="20"/>
      <c r="I825" s="18"/>
      <c r="J825" s="18"/>
      <c r="K825" s="44"/>
      <c r="L825" s="11"/>
      <c r="M825" s="11"/>
      <c r="N825" s="11"/>
      <c r="O825" s="11"/>
      <c r="P825" s="11"/>
      <c r="Q825" s="72"/>
      <c r="R825" s="72"/>
      <c r="S825" s="49"/>
    </row>
    <row r="826" spans="2:19" s="9" customFormat="1" x14ac:dyDescent="0.2">
      <c r="B826" s="10"/>
      <c r="C826" s="11"/>
      <c r="D826" s="25"/>
      <c r="E826" s="47"/>
      <c r="F826" s="27"/>
      <c r="G826" s="40"/>
      <c r="H826" s="20"/>
      <c r="I826" s="18"/>
      <c r="J826" s="18"/>
      <c r="K826" s="44"/>
      <c r="L826" s="11"/>
      <c r="M826" s="11"/>
      <c r="N826" s="11"/>
      <c r="O826" s="11"/>
      <c r="P826" s="11"/>
      <c r="Q826" s="72"/>
      <c r="R826" s="72"/>
      <c r="S826" s="49"/>
    </row>
    <row r="827" spans="2:19" s="9" customFormat="1" x14ac:dyDescent="0.2">
      <c r="B827" s="10"/>
      <c r="C827" s="11"/>
      <c r="D827" s="25"/>
      <c r="E827" s="47"/>
      <c r="F827" s="27"/>
      <c r="G827" s="40"/>
      <c r="H827" s="20"/>
      <c r="I827" s="18"/>
      <c r="J827" s="18"/>
      <c r="K827" s="44"/>
      <c r="L827" s="11"/>
      <c r="M827" s="11"/>
      <c r="N827" s="11"/>
      <c r="O827" s="11"/>
      <c r="P827" s="11"/>
      <c r="Q827" s="72"/>
      <c r="R827" s="72"/>
      <c r="S827" s="49"/>
    </row>
    <row r="828" spans="2:19" s="9" customFormat="1" x14ac:dyDescent="0.2">
      <c r="B828" s="10"/>
      <c r="C828" s="11"/>
      <c r="D828" s="25"/>
      <c r="E828" s="47"/>
      <c r="F828" s="27"/>
      <c r="G828" s="40"/>
      <c r="H828" s="20"/>
      <c r="I828" s="18"/>
      <c r="J828" s="18"/>
      <c r="K828" s="44"/>
      <c r="L828" s="11"/>
      <c r="M828" s="11"/>
      <c r="N828" s="11"/>
      <c r="O828" s="11"/>
      <c r="P828" s="11"/>
      <c r="Q828" s="72"/>
      <c r="R828" s="72"/>
      <c r="S828" s="49"/>
    </row>
    <row r="829" spans="2:19" s="9" customFormat="1" x14ac:dyDescent="0.2">
      <c r="B829" s="10"/>
      <c r="C829" s="11"/>
      <c r="D829" s="25"/>
      <c r="E829" s="47"/>
      <c r="F829" s="27"/>
      <c r="G829" s="40"/>
      <c r="H829" s="20"/>
      <c r="I829" s="18"/>
      <c r="J829" s="18"/>
      <c r="K829" s="44"/>
      <c r="L829" s="11"/>
      <c r="M829" s="11"/>
      <c r="N829" s="11"/>
      <c r="O829" s="11"/>
      <c r="P829" s="11"/>
      <c r="Q829" s="72"/>
      <c r="R829" s="72"/>
      <c r="S829" s="49"/>
    </row>
    <row r="830" spans="2:19" s="9" customFormat="1" x14ac:dyDescent="0.2">
      <c r="B830" s="10"/>
      <c r="C830" s="11"/>
      <c r="D830" s="25"/>
      <c r="E830" s="47"/>
      <c r="F830" s="27"/>
      <c r="G830" s="40"/>
      <c r="H830" s="20"/>
      <c r="I830" s="18"/>
      <c r="J830" s="18"/>
      <c r="K830" s="44"/>
      <c r="L830" s="11"/>
      <c r="M830" s="11"/>
      <c r="N830" s="11"/>
      <c r="O830" s="11"/>
      <c r="P830" s="11"/>
      <c r="Q830" s="72"/>
      <c r="R830" s="72"/>
      <c r="S830" s="49"/>
    </row>
    <row r="831" spans="2:19" s="9" customFormat="1" x14ac:dyDescent="0.2">
      <c r="B831" s="10"/>
      <c r="C831" s="11"/>
      <c r="D831" s="25"/>
      <c r="E831" s="47"/>
      <c r="F831" s="27"/>
      <c r="G831" s="40"/>
      <c r="H831" s="20"/>
      <c r="I831" s="18"/>
      <c r="J831" s="18"/>
      <c r="K831" s="44"/>
      <c r="L831" s="11"/>
      <c r="M831" s="11"/>
      <c r="N831" s="11"/>
      <c r="O831" s="11"/>
      <c r="P831" s="11"/>
      <c r="Q831" s="72"/>
      <c r="R831" s="72"/>
      <c r="S831" s="49"/>
    </row>
    <row r="832" spans="2:19" s="9" customFormat="1" x14ac:dyDescent="0.2">
      <c r="B832" s="10"/>
      <c r="C832" s="11"/>
      <c r="D832" s="25"/>
      <c r="E832" s="47"/>
      <c r="F832" s="27"/>
      <c r="G832" s="40"/>
      <c r="H832" s="20"/>
      <c r="I832" s="18"/>
      <c r="J832" s="18"/>
      <c r="K832" s="44"/>
      <c r="L832" s="11"/>
      <c r="M832" s="11"/>
      <c r="N832" s="11"/>
      <c r="O832" s="11"/>
      <c r="P832" s="11"/>
      <c r="Q832" s="72"/>
      <c r="R832" s="72"/>
      <c r="S832" s="49"/>
    </row>
    <row r="833" spans="2:19" s="9" customFormat="1" x14ac:dyDescent="0.2">
      <c r="B833" s="10"/>
      <c r="C833" s="11"/>
      <c r="D833" s="25"/>
      <c r="E833" s="47"/>
      <c r="F833" s="27"/>
      <c r="G833" s="40"/>
      <c r="H833" s="20"/>
      <c r="I833" s="18"/>
      <c r="J833" s="18"/>
      <c r="K833" s="44"/>
      <c r="L833" s="11"/>
      <c r="M833" s="11"/>
      <c r="N833" s="11"/>
      <c r="O833" s="11"/>
      <c r="P833" s="11"/>
      <c r="Q833" s="72"/>
      <c r="R833" s="72"/>
      <c r="S833" s="49"/>
    </row>
    <row r="834" spans="2:19" s="9" customFormat="1" x14ac:dyDescent="0.2">
      <c r="B834" s="10"/>
      <c r="C834" s="11"/>
      <c r="D834" s="25"/>
      <c r="E834" s="47"/>
      <c r="F834" s="27"/>
      <c r="G834" s="40"/>
      <c r="H834" s="20"/>
      <c r="I834" s="18"/>
      <c r="J834" s="18"/>
      <c r="K834" s="44"/>
      <c r="L834" s="11"/>
      <c r="M834" s="11"/>
      <c r="N834" s="11"/>
      <c r="O834" s="11"/>
      <c r="P834" s="11"/>
      <c r="Q834" s="72"/>
      <c r="R834" s="72"/>
      <c r="S834" s="49"/>
    </row>
    <row r="835" spans="2:19" s="9" customFormat="1" x14ac:dyDescent="0.2">
      <c r="B835" s="10"/>
      <c r="C835" s="11"/>
      <c r="D835" s="25"/>
      <c r="E835" s="47"/>
      <c r="F835" s="27"/>
      <c r="G835" s="40"/>
      <c r="H835" s="20"/>
      <c r="I835" s="18"/>
      <c r="J835" s="18"/>
      <c r="K835" s="44"/>
      <c r="L835" s="11"/>
      <c r="M835" s="11"/>
      <c r="N835" s="11"/>
      <c r="O835" s="11"/>
      <c r="P835" s="11"/>
      <c r="Q835" s="72"/>
      <c r="R835" s="72"/>
      <c r="S835" s="49"/>
    </row>
    <row r="836" spans="2:19" s="9" customFormat="1" x14ac:dyDescent="0.2">
      <c r="B836" s="10"/>
      <c r="C836" s="11"/>
      <c r="D836" s="25"/>
      <c r="E836" s="47"/>
      <c r="F836" s="27"/>
      <c r="G836" s="40"/>
      <c r="H836" s="20"/>
      <c r="I836" s="18"/>
      <c r="J836" s="18"/>
      <c r="K836" s="44"/>
      <c r="L836" s="11"/>
      <c r="M836" s="11"/>
      <c r="N836" s="11"/>
      <c r="O836" s="11"/>
      <c r="P836" s="11"/>
      <c r="Q836" s="72"/>
      <c r="R836" s="72"/>
      <c r="S836" s="49"/>
    </row>
    <row r="837" spans="2:19" s="9" customFormat="1" x14ac:dyDescent="0.2">
      <c r="B837" s="10"/>
      <c r="C837" s="11"/>
      <c r="D837" s="25"/>
      <c r="E837" s="47"/>
      <c r="F837" s="27"/>
      <c r="G837" s="40"/>
      <c r="H837" s="20"/>
      <c r="I837" s="18"/>
      <c r="J837" s="18"/>
      <c r="K837" s="44"/>
      <c r="L837" s="11"/>
      <c r="M837" s="11"/>
      <c r="N837" s="11"/>
      <c r="O837" s="11"/>
      <c r="P837" s="11"/>
      <c r="Q837" s="72"/>
      <c r="R837" s="72"/>
      <c r="S837" s="49"/>
    </row>
    <row r="838" spans="2:19" s="9" customFormat="1" x14ac:dyDescent="0.2">
      <c r="B838" s="10"/>
      <c r="C838" s="11"/>
      <c r="D838" s="25"/>
      <c r="E838" s="47"/>
      <c r="F838" s="27"/>
      <c r="G838" s="40"/>
      <c r="H838" s="20"/>
      <c r="I838" s="18"/>
      <c r="J838" s="18"/>
      <c r="K838" s="44"/>
      <c r="L838" s="11"/>
      <c r="M838" s="11"/>
      <c r="N838" s="11"/>
      <c r="O838" s="11"/>
      <c r="P838" s="11"/>
      <c r="Q838" s="72"/>
      <c r="R838" s="72"/>
      <c r="S838" s="49"/>
    </row>
    <row r="839" spans="2:19" s="9" customFormat="1" x14ac:dyDescent="0.2">
      <c r="B839" s="10"/>
      <c r="C839" s="11"/>
      <c r="D839" s="25"/>
      <c r="E839" s="47"/>
      <c r="F839" s="27"/>
      <c r="G839" s="40"/>
      <c r="H839" s="20"/>
      <c r="I839" s="18"/>
      <c r="J839" s="18"/>
      <c r="K839" s="44"/>
      <c r="L839" s="11"/>
      <c r="M839" s="11"/>
      <c r="N839" s="11"/>
      <c r="O839" s="11"/>
      <c r="P839" s="11"/>
      <c r="Q839" s="72"/>
      <c r="R839" s="72"/>
      <c r="S839" s="49"/>
    </row>
    <row r="840" spans="2:19" s="9" customFormat="1" x14ac:dyDescent="0.2">
      <c r="B840" s="10"/>
      <c r="C840" s="11"/>
      <c r="D840" s="25"/>
      <c r="E840" s="47"/>
      <c r="F840" s="27"/>
      <c r="G840" s="40"/>
      <c r="H840" s="20"/>
      <c r="I840" s="18"/>
      <c r="J840" s="18"/>
      <c r="K840" s="44"/>
      <c r="L840" s="11"/>
      <c r="M840" s="11"/>
      <c r="N840" s="11"/>
      <c r="O840" s="11"/>
      <c r="P840" s="11"/>
      <c r="Q840" s="72"/>
      <c r="R840" s="72"/>
      <c r="S840" s="49"/>
    </row>
    <row r="841" spans="2:19" s="9" customFormat="1" x14ac:dyDescent="0.2">
      <c r="B841" s="10"/>
      <c r="C841" s="11"/>
      <c r="D841" s="25"/>
      <c r="E841" s="47"/>
      <c r="F841" s="27"/>
      <c r="G841" s="40"/>
      <c r="H841" s="20"/>
      <c r="I841" s="18"/>
      <c r="J841" s="18"/>
      <c r="K841" s="44"/>
      <c r="L841" s="11"/>
      <c r="M841" s="11"/>
      <c r="N841" s="11"/>
      <c r="O841" s="11"/>
      <c r="P841" s="11"/>
      <c r="Q841" s="72"/>
      <c r="R841" s="72"/>
      <c r="S841" s="49"/>
    </row>
    <row r="842" spans="2:19" s="9" customFormat="1" x14ac:dyDescent="0.2">
      <c r="B842" s="10"/>
      <c r="C842" s="11"/>
      <c r="D842" s="25"/>
      <c r="E842" s="47"/>
      <c r="F842" s="27"/>
      <c r="G842" s="40"/>
      <c r="H842" s="20"/>
      <c r="I842" s="18"/>
      <c r="J842" s="18"/>
      <c r="K842" s="44"/>
      <c r="L842" s="11"/>
      <c r="M842" s="11"/>
      <c r="N842" s="11"/>
      <c r="O842" s="11"/>
      <c r="P842" s="11"/>
      <c r="Q842" s="72"/>
      <c r="R842" s="72"/>
      <c r="S842" s="49"/>
    </row>
    <row r="843" spans="2:19" s="9" customFormat="1" x14ac:dyDescent="0.2">
      <c r="B843" s="10"/>
      <c r="C843" s="11"/>
      <c r="D843" s="25"/>
      <c r="E843" s="47"/>
      <c r="F843" s="27"/>
      <c r="G843" s="40"/>
      <c r="H843" s="20"/>
      <c r="I843" s="18"/>
      <c r="J843" s="18"/>
      <c r="K843" s="44"/>
      <c r="L843" s="11"/>
      <c r="M843" s="11"/>
      <c r="N843" s="11"/>
      <c r="O843" s="11"/>
      <c r="P843" s="11"/>
      <c r="Q843" s="72"/>
      <c r="R843" s="72"/>
      <c r="S843" s="49"/>
    </row>
    <row r="844" spans="2:19" s="9" customFormat="1" x14ac:dyDescent="0.2">
      <c r="B844" s="10"/>
      <c r="C844" s="11"/>
      <c r="D844" s="25"/>
      <c r="E844" s="47"/>
      <c r="F844" s="27"/>
      <c r="G844" s="40"/>
      <c r="H844" s="20"/>
      <c r="I844" s="18"/>
      <c r="J844" s="18"/>
      <c r="K844" s="44"/>
      <c r="L844" s="11"/>
      <c r="M844" s="11"/>
      <c r="N844" s="11"/>
      <c r="O844" s="11"/>
      <c r="P844" s="11"/>
      <c r="Q844" s="72"/>
      <c r="R844" s="72"/>
      <c r="S844" s="49"/>
    </row>
    <row r="845" spans="2:19" s="9" customFormat="1" x14ac:dyDescent="0.2">
      <c r="B845" s="10"/>
      <c r="C845" s="11"/>
      <c r="D845" s="25"/>
      <c r="E845" s="47"/>
      <c r="F845" s="27"/>
      <c r="G845" s="40"/>
      <c r="H845" s="20"/>
      <c r="I845" s="18"/>
      <c r="J845" s="18"/>
      <c r="K845" s="44"/>
      <c r="L845" s="11"/>
      <c r="M845" s="11"/>
      <c r="N845" s="11"/>
      <c r="O845" s="11"/>
      <c r="P845" s="11"/>
      <c r="Q845" s="72"/>
      <c r="R845" s="72"/>
      <c r="S845" s="49"/>
    </row>
    <row r="846" spans="2:19" s="9" customFormat="1" x14ac:dyDescent="0.2">
      <c r="B846" s="10"/>
      <c r="C846" s="11"/>
      <c r="D846" s="25"/>
      <c r="E846" s="47"/>
      <c r="F846" s="27"/>
      <c r="G846" s="40"/>
      <c r="H846" s="20"/>
      <c r="I846" s="18"/>
      <c r="J846" s="18"/>
      <c r="K846" s="44"/>
      <c r="L846" s="11"/>
      <c r="M846" s="11"/>
      <c r="N846" s="11"/>
      <c r="O846" s="11"/>
      <c r="P846" s="11"/>
      <c r="Q846" s="72"/>
      <c r="R846" s="72"/>
      <c r="S846" s="49"/>
    </row>
    <row r="847" spans="2:19" s="9" customFormat="1" x14ac:dyDescent="0.2">
      <c r="B847" s="10"/>
      <c r="C847" s="11"/>
      <c r="D847" s="25"/>
      <c r="E847" s="47"/>
      <c r="F847" s="27"/>
      <c r="G847" s="40"/>
      <c r="H847" s="20"/>
      <c r="I847" s="18"/>
      <c r="J847" s="18"/>
      <c r="K847" s="44"/>
      <c r="L847" s="11"/>
      <c r="M847" s="11"/>
      <c r="N847" s="11"/>
      <c r="O847" s="11"/>
      <c r="P847" s="11"/>
      <c r="Q847" s="72"/>
      <c r="R847" s="72"/>
      <c r="S847" s="49"/>
    </row>
    <row r="848" spans="2:19" s="9" customFormat="1" x14ac:dyDescent="0.2">
      <c r="B848" s="10"/>
      <c r="C848" s="11"/>
      <c r="D848" s="25"/>
      <c r="E848" s="47"/>
      <c r="F848" s="27"/>
      <c r="G848" s="40"/>
      <c r="H848" s="20"/>
      <c r="I848" s="18"/>
      <c r="J848" s="18"/>
      <c r="K848" s="44"/>
      <c r="L848" s="11"/>
      <c r="M848" s="11"/>
      <c r="N848" s="11"/>
      <c r="O848" s="11"/>
      <c r="P848" s="11"/>
      <c r="Q848" s="72"/>
      <c r="R848" s="72"/>
      <c r="S848" s="49"/>
    </row>
    <row r="849" spans="2:19" s="9" customFormat="1" x14ac:dyDescent="0.2">
      <c r="B849" s="10"/>
      <c r="C849" s="11"/>
      <c r="D849" s="25"/>
      <c r="E849" s="47"/>
      <c r="F849" s="27"/>
      <c r="G849" s="40"/>
      <c r="H849" s="20"/>
      <c r="I849" s="18"/>
      <c r="J849" s="18"/>
      <c r="K849" s="44"/>
      <c r="L849" s="11"/>
      <c r="M849" s="11"/>
      <c r="N849" s="11"/>
      <c r="O849" s="11"/>
      <c r="P849" s="11"/>
      <c r="Q849" s="72"/>
      <c r="R849" s="72"/>
      <c r="S849" s="49"/>
    </row>
    <row r="850" spans="2:19" s="9" customFormat="1" x14ac:dyDescent="0.2">
      <c r="B850" s="10"/>
      <c r="C850" s="11"/>
      <c r="D850" s="25"/>
      <c r="E850" s="47"/>
      <c r="F850" s="27"/>
      <c r="G850" s="40"/>
      <c r="H850" s="20"/>
      <c r="I850" s="18"/>
      <c r="J850" s="18"/>
      <c r="K850" s="44"/>
      <c r="L850" s="11"/>
      <c r="M850" s="11"/>
      <c r="N850" s="11"/>
      <c r="O850" s="11"/>
      <c r="P850" s="11"/>
      <c r="Q850" s="72"/>
      <c r="R850" s="72"/>
      <c r="S850" s="49"/>
    </row>
    <row r="851" spans="2:19" s="9" customFormat="1" x14ac:dyDescent="0.2">
      <c r="B851" s="10"/>
      <c r="C851" s="11"/>
      <c r="D851" s="25"/>
      <c r="E851" s="47"/>
      <c r="F851" s="27"/>
      <c r="G851" s="40"/>
      <c r="H851" s="20"/>
      <c r="I851" s="18"/>
      <c r="J851" s="18"/>
      <c r="K851" s="44"/>
      <c r="L851" s="11"/>
      <c r="M851" s="11"/>
      <c r="N851" s="11"/>
      <c r="O851" s="11"/>
      <c r="P851" s="11"/>
      <c r="Q851" s="72"/>
      <c r="R851" s="72"/>
      <c r="S851" s="49"/>
    </row>
    <row r="852" spans="2:19" s="9" customFormat="1" x14ac:dyDescent="0.2">
      <c r="B852" s="10"/>
      <c r="C852" s="11"/>
      <c r="D852" s="25"/>
      <c r="E852" s="47"/>
      <c r="F852" s="27"/>
      <c r="G852" s="40"/>
      <c r="H852" s="20"/>
      <c r="I852" s="18"/>
      <c r="J852" s="18"/>
      <c r="K852" s="44"/>
      <c r="L852" s="11"/>
      <c r="M852" s="11"/>
      <c r="N852" s="11"/>
      <c r="O852" s="11"/>
      <c r="P852" s="11"/>
      <c r="Q852" s="72"/>
      <c r="R852" s="72"/>
      <c r="S852" s="49"/>
    </row>
    <row r="853" spans="2:19" s="9" customFormat="1" x14ac:dyDescent="0.2">
      <c r="B853" s="10"/>
      <c r="C853" s="11"/>
      <c r="D853" s="25"/>
      <c r="E853" s="47"/>
      <c r="F853" s="27"/>
      <c r="G853" s="40"/>
      <c r="H853" s="20"/>
      <c r="I853" s="18"/>
      <c r="J853" s="18"/>
      <c r="K853" s="44"/>
      <c r="L853" s="11"/>
      <c r="M853" s="11"/>
      <c r="N853" s="11"/>
      <c r="O853" s="11"/>
      <c r="P853" s="11"/>
      <c r="Q853" s="72"/>
      <c r="R853" s="72"/>
      <c r="S853" s="49"/>
    </row>
    <row r="854" spans="2:19" s="9" customFormat="1" x14ac:dyDescent="0.2">
      <c r="B854" s="10"/>
      <c r="C854" s="11"/>
      <c r="D854" s="25"/>
      <c r="E854" s="47"/>
      <c r="F854" s="27"/>
      <c r="G854" s="40"/>
      <c r="H854" s="20"/>
      <c r="I854" s="18"/>
      <c r="J854" s="18"/>
      <c r="K854" s="44"/>
      <c r="L854" s="11"/>
      <c r="M854" s="11"/>
      <c r="N854" s="11"/>
      <c r="O854" s="11"/>
      <c r="P854" s="11"/>
      <c r="Q854" s="72"/>
      <c r="R854" s="72"/>
      <c r="S854" s="49"/>
    </row>
    <row r="855" spans="2:19" s="9" customFormat="1" x14ac:dyDescent="0.2">
      <c r="B855" s="10"/>
      <c r="C855" s="11"/>
      <c r="D855" s="25"/>
      <c r="E855" s="47"/>
      <c r="F855" s="27"/>
      <c r="G855" s="40"/>
      <c r="H855" s="20"/>
      <c r="I855" s="18"/>
      <c r="J855" s="18"/>
      <c r="K855" s="44"/>
      <c r="L855" s="11"/>
      <c r="M855" s="11"/>
      <c r="N855" s="11"/>
      <c r="O855" s="11"/>
      <c r="P855" s="11"/>
      <c r="Q855" s="72"/>
      <c r="R855" s="72"/>
      <c r="S855" s="49"/>
    </row>
    <row r="856" spans="2:19" s="9" customFormat="1" x14ac:dyDescent="0.2">
      <c r="B856" s="10"/>
      <c r="C856" s="11"/>
      <c r="D856" s="25"/>
      <c r="E856" s="47"/>
      <c r="F856" s="27"/>
      <c r="G856" s="40"/>
      <c r="H856" s="20"/>
      <c r="I856" s="18"/>
      <c r="J856" s="18"/>
      <c r="K856" s="44"/>
      <c r="L856" s="11"/>
      <c r="M856" s="11"/>
      <c r="N856" s="11"/>
      <c r="O856" s="11"/>
      <c r="P856" s="11"/>
      <c r="Q856" s="72"/>
      <c r="R856" s="72"/>
      <c r="S856" s="49"/>
    </row>
    <row r="857" spans="2:19" s="9" customFormat="1" x14ac:dyDescent="0.2">
      <c r="B857" s="10"/>
      <c r="C857" s="11"/>
      <c r="D857" s="25"/>
      <c r="E857" s="47"/>
      <c r="F857" s="27"/>
      <c r="G857" s="40"/>
      <c r="H857" s="20"/>
      <c r="I857" s="18"/>
      <c r="J857" s="18"/>
      <c r="K857" s="44"/>
      <c r="L857" s="11"/>
      <c r="M857" s="11"/>
      <c r="N857" s="11"/>
      <c r="O857" s="11"/>
      <c r="P857" s="11"/>
      <c r="Q857" s="72"/>
      <c r="R857" s="72"/>
      <c r="S857" s="49"/>
    </row>
    <row r="858" spans="2:19" s="9" customFormat="1" x14ac:dyDescent="0.2">
      <c r="B858" s="10"/>
      <c r="C858" s="11"/>
      <c r="D858" s="25"/>
      <c r="E858" s="47"/>
      <c r="F858" s="27"/>
      <c r="G858" s="40"/>
      <c r="H858" s="20"/>
      <c r="I858" s="18"/>
      <c r="J858" s="18"/>
      <c r="K858" s="44"/>
      <c r="L858" s="11"/>
      <c r="M858" s="11"/>
      <c r="N858" s="11"/>
      <c r="O858" s="11"/>
      <c r="P858" s="11"/>
      <c r="Q858" s="72"/>
      <c r="R858" s="72"/>
      <c r="S858" s="49"/>
    </row>
    <row r="859" spans="2:19" s="9" customFormat="1" x14ac:dyDescent="0.2">
      <c r="B859" s="10"/>
      <c r="C859" s="11"/>
      <c r="D859" s="25"/>
      <c r="E859" s="47"/>
      <c r="F859" s="27"/>
      <c r="G859" s="40"/>
      <c r="H859" s="20"/>
      <c r="I859" s="18"/>
      <c r="J859" s="18"/>
      <c r="K859" s="44"/>
      <c r="L859" s="11"/>
      <c r="M859" s="11"/>
      <c r="N859" s="11"/>
      <c r="O859" s="11"/>
      <c r="P859" s="11"/>
      <c r="Q859" s="72"/>
      <c r="R859" s="72"/>
      <c r="S859" s="49"/>
    </row>
    <row r="860" spans="2:19" s="9" customFormat="1" x14ac:dyDescent="0.2">
      <c r="B860" s="10"/>
      <c r="C860" s="11"/>
      <c r="D860" s="25"/>
      <c r="E860" s="47"/>
      <c r="F860" s="27"/>
      <c r="G860" s="40"/>
      <c r="H860" s="20"/>
      <c r="I860" s="18"/>
      <c r="J860" s="18"/>
      <c r="K860" s="44"/>
      <c r="L860" s="11"/>
      <c r="M860" s="11"/>
      <c r="N860" s="11"/>
      <c r="O860" s="11"/>
      <c r="P860" s="11"/>
      <c r="Q860" s="72"/>
      <c r="R860" s="72"/>
      <c r="S860" s="49"/>
    </row>
    <row r="861" spans="2:19" s="9" customFormat="1" x14ac:dyDescent="0.2">
      <c r="B861" s="10"/>
      <c r="C861" s="11"/>
      <c r="D861" s="25"/>
      <c r="E861" s="47"/>
      <c r="F861" s="27"/>
      <c r="G861" s="40"/>
      <c r="H861" s="20"/>
      <c r="I861" s="18"/>
      <c r="J861" s="18"/>
      <c r="K861" s="44"/>
      <c r="L861" s="11"/>
      <c r="M861" s="11"/>
      <c r="N861" s="11"/>
      <c r="O861" s="11"/>
      <c r="P861" s="11"/>
      <c r="Q861" s="72"/>
      <c r="R861" s="72"/>
      <c r="S861" s="49"/>
    </row>
    <row r="862" spans="2:19" s="9" customFormat="1" x14ac:dyDescent="0.2">
      <c r="B862" s="10"/>
      <c r="C862" s="11"/>
      <c r="D862" s="25"/>
      <c r="E862" s="47"/>
      <c r="F862" s="27"/>
      <c r="G862" s="40"/>
      <c r="H862" s="20"/>
      <c r="I862" s="18"/>
      <c r="J862" s="18"/>
      <c r="K862" s="44"/>
      <c r="L862" s="11"/>
      <c r="M862" s="11"/>
      <c r="N862" s="11"/>
      <c r="O862" s="11"/>
      <c r="P862" s="11"/>
      <c r="Q862" s="72"/>
      <c r="R862" s="72"/>
      <c r="S862" s="49"/>
    </row>
    <row r="863" spans="2:19" s="9" customFormat="1" x14ac:dyDescent="0.2">
      <c r="B863" s="10"/>
      <c r="C863" s="11"/>
      <c r="D863" s="25"/>
      <c r="E863" s="47"/>
      <c r="F863" s="27"/>
      <c r="G863" s="40"/>
      <c r="H863" s="20"/>
      <c r="I863" s="18"/>
      <c r="J863" s="18"/>
      <c r="K863" s="44"/>
      <c r="L863" s="11"/>
      <c r="M863" s="11"/>
      <c r="N863" s="11"/>
      <c r="O863" s="11"/>
      <c r="P863" s="11"/>
      <c r="Q863" s="72"/>
      <c r="R863" s="72"/>
      <c r="S863" s="49"/>
    </row>
    <row r="864" spans="2:19" s="9" customFormat="1" x14ac:dyDescent="0.2">
      <c r="B864" s="10"/>
      <c r="C864" s="11"/>
      <c r="D864" s="25"/>
      <c r="E864" s="47"/>
      <c r="F864" s="27"/>
      <c r="G864" s="40"/>
      <c r="H864" s="20"/>
      <c r="I864" s="18"/>
      <c r="J864" s="18"/>
      <c r="K864" s="44"/>
      <c r="L864" s="11"/>
      <c r="M864" s="11"/>
      <c r="N864" s="11"/>
      <c r="O864" s="11"/>
      <c r="P864" s="11"/>
      <c r="Q864" s="72"/>
      <c r="R864" s="72"/>
      <c r="S864" s="49"/>
    </row>
    <row r="865" spans="2:19" s="9" customFormat="1" x14ac:dyDescent="0.2">
      <c r="B865" s="10"/>
      <c r="C865" s="11"/>
      <c r="D865" s="25"/>
      <c r="E865" s="47"/>
      <c r="F865" s="27"/>
      <c r="G865" s="40"/>
      <c r="H865" s="20"/>
      <c r="I865" s="18"/>
      <c r="J865" s="18"/>
      <c r="K865" s="44"/>
      <c r="L865" s="11"/>
      <c r="M865" s="11"/>
      <c r="N865" s="11"/>
      <c r="O865" s="11"/>
      <c r="P865" s="11"/>
      <c r="Q865" s="72"/>
      <c r="R865" s="72"/>
      <c r="S865" s="49"/>
    </row>
    <row r="866" spans="2:19" s="9" customFormat="1" x14ac:dyDescent="0.2">
      <c r="B866" s="10"/>
      <c r="C866" s="11"/>
      <c r="D866" s="25"/>
      <c r="E866" s="47"/>
      <c r="F866" s="27"/>
      <c r="G866" s="40"/>
      <c r="H866" s="20"/>
      <c r="I866" s="18"/>
      <c r="J866" s="18"/>
      <c r="K866" s="44"/>
      <c r="L866" s="11"/>
      <c r="M866" s="11"/>
      <c r="N866" s="11"/>
      <c r="O866" s="11"/>
      <c r="P866" s="11"/>
      <c r="Q866" s="72"/>
      <c r="R866" s="72"/>
      <c r="S866" s="49"/>
    </row>
    <row r="867" spans="2:19" s="9" customFormat="1" x14ac:dyDescent="0.2">
      <c r="B867" s="10"/>
      <c r="C867" s="11"/>
      <c r="D867" s="25"/>
      <c r="E867" s="47"/>
      <c r="F867" s="27"/>
      <c r="G867" s="40"/>
      <c r="H867" s="20"/>
      <c r="I867" s="18"/>
      <c r="J867" s="18"/>
      <c r="K867" s="44"/>
      <c r="L867" s="11"/>
      <c r="M867" s="11"/>
      <c r="N867" s="11"/>
      <c r="O867" s="11"/>
      <c r="P867" s="11"/>
      <c r="Q867" s="72"/>
      <c r="R867" s="72"/>
      <c r="S867" s="49"/>
    </row>
    <row r="868" spans="2:19" s="9" customFormat="1" x14ac:dyDescent="0.2">
      <c r="B868" s="10"/>
      <c r="C868" s="11"/>
      <c r="D868" s="25"/>
      <c r="E868" s="47"/>
      <c r="F868" s="27"/>
      <c r="G868" s="40"/>
      <c r="H868" s="20"/>
      <c r="I868" s="18"/>
      <c r="J868" s="18"/>
      <c r="K868" s="44"/>
      <c r="L868" s="11"/>
      <c r="M868" s="11"/>
      <c r="N868" s="11"/>
      <c r="O868" s="11"/>
      <c r="P868" s="11"/>
      <c r="Q868" s="72"/>
      <c r="R868" s="72"/>
      <c r="S868" s="49"/>
    </row>
    <row r="869" spans="2:19" s="9" customFormat="1" x14ac:dyDescent="0.2">
      <c r="B869" s="10"/>
      <c r="C869" s="11"/>
      <c r="D869" s="25"/>
      <c r="E869" s="47"/>
      <c r="F869" s="27"/>
      <c r="G869" s="40"/>
      <c r="H869" s="20"/>
      <c r="I869" s="18"/>
      <c r="J869" s="18"/>
      <c r="K869" s="44"/>
      <c r="L869" s="11"/>
      <c r="M869" s="11"/>
      <c r="N869" s="11"/>
      <c r="O869" s="11"/>
      <c r="P869" s="11"/>
      <c r="Q869" s="72"/>
      <c r="R869" s="72"/>
      <c r="S869" s="49"/>
    </row>
    <row r="870" spans="2:19" s="9" customFormat="1" x14ac:dyDescent="0.2">
      <c r="B870" s="10"/>
      <c r="C870" s="11"/>
      <c r="D870" s="25"/>
      <c r="E870" s="47"/>
      <c r="F870" s="27"/>
      <c r="G870" s="40"/>
      <c r="H870" s="20"/>
      <c r="I870" s="18"/>
      <c r="J870" s="18"/>
      <c r="K870" s="44"/>
      <c r="L870" s="11"/>
      <c r="M870" s="11"/>
      <c r="N870" s="11"/>
      <c r="O870" s="11"/>
      <c r="P870" s="11"/>
      <c r="Q870" s="72"/>
      <c r="R870" s="72"/>
      <c r="S870" s="49"/>
    </row>
    <row r="871" spans="2:19" s="9" customFormat="1" x14ac:dyDescent="0.2">
      <c r="B871" s="10"/>
      <c r="C871" s="11"/>
      <c r="D871" s="25"/>
      <c r="E871" s="47"/>
      <c r="F871" s="27"/>
      <c r="G871" s="40"/>
      <c r="H871" s="20"/>
      <c r="I871" s="18"/>
      <c r="J871" s="18"/>
      <c r="K871" s="44"/>
      <c r="L871" s="11"/>
      <c r="M871" s="11"/>
      <c r="N871" s="11"/>
      <c r="O871" s="11"/>
      <c r="P871" s="11"/>
      <c r="Q871" s="72"/>
      <c r="R871" s="72"/>
      <c r="S871" s="49"/>
    </row>
    <row r="872" spans="2:19" s="9" customFormat="1" x14ac:dyDescent="0.2">
      <c r="B872" s="10"/>
      <c r="C872" s="11"/>
      <c r="D872" s="25"/>
      <c r="E872" s="47"/>
      <c r="F872" s="27"/>
      <c r="G872" s="40"/>
      <c r="H872" s="20"/>
      <c r="I872" s="18"/>
      <c r="J872" s="18"/>
      <c r="K872" s="44"/>
      <c r="L872" s="11"/>
      <c r="M872" s="11"/>
      <c r="N872" s="11"/>
      <c r="O872" s="11"/>
      <c r="P872" s="11"/>
      <c r="Q872" s="72"/>
      <c r="R872" s="72"/>
      <c r="S872" s="49"/>
    </row>
    <row r="873" spans="2:19" s="9" customFormat="1" x14ac:dyDescent="0.2">
      <c r="B873" s="10"/>
      <c r="C873" s="11"/>
      <c r="D873" s="25"/>
      <c r="E873" s="47"/>
      <c r="F873" s="27"/>
      <c r="G873" s="40"/>
      <c r="H873" s="20"/>
      <c r="I873" s="18"/>
      <c r="J873" s="18"/>
      <c r="K873" s="44"/>
      <c r="L873" s="11"/>
      <c r="M873" s="11"/>
      <c r="N873" s="11"/>
      <c r="O873" s="11"/>
      <c r="P873" s="11"/>
      <c r="Q873" s="72"/>
      <c r="R873" s="72"/>
      <c r="S873" s="49"/>
    </row>
    <row r="874" spans="2:19" s="9" customFormat="1" x14ac:dyDescent="0.2">
      <c r="B874" s="10"/>
      <c r="C874" s="11"/>
      <c r="D874" s="25"/>
      <c r="E874" s="47"/>
      <c r="F874" s="27"/>
      <c r="G874" s="40"/>
      <c r="H874" s="20"/>
      <c r="I874" s="18"/>
      <c r="J874" s="18"/>
      <c r="K874" s="44"/>
      <c r="L874" s="11"/>
      <c r="M874" s="11"/>
      <c r="N874" s="11"/>
      <c r="O874" s="11"/>
      <c r="P874" s="11"/>
      <c r="Q874" s="72"/>
      <c r="R874" s="72"/>
      <c r="S874" s="49"/>
    </row>
    <row r="875" spans="2:19" s="9" customFormat="1" x14ac:dyDescent="0.2">
      <c r="B875" s="10"/>
      <c r="C875" s="11"/>
      <c r="D875" s="25"/>
      <c r="E875" s="47"/>
      <c r="F875" s="27"/>
      <c r="G875" s="40"/>
      <c r="H875" s="20"/>
      <c r="I875" s="18"/>
      <c r="J875" s="18"/>
      <c r="K875" s="44"/>
      <c r="L875" s="11"/>
      <c r="M875" s="11"/>
      <c r="N875" s="11"/>
      <c r="O875" s="11"/>
      <c r="P875" s="11"/>
      <c r="Q875" s="72"/>
      <c r="R875" s="72"/>
      <c r="S875" s="49"/>
    </row>
    <row r="876" spans="2:19" s="9" customFormat="1" x14ac:dyDescent="0.2">
      <c r="B876" s="10"/>
      <c r="C876" s="11"/>
      <c r="D876" s="25"/>
      <c r="E876" s="47"/>
      <c r="F876" s="27"/>
      <c r="G876" s="40"/>
      <c r="H876" s="20"/>
      <c r="I876" s="18"/>
      <c r="J876" s="18"/>
      <c r="K876" s="44"/>
      <c r="L876" s="11"/>
      <c r="M876" s="11"/>
      <c r="N876" s="11"/>
      <c r="O876" s="11"/>
      <c r="P876" s="11"/>
      <c r="Q876" s="72"/>
      <c r="R876" s="72"/>
      <c r="S876" s="49"/>
    </row>
    <row r="877" spans="2:19" s="9" customFormat="1" x14ac:dyDescent="0.2">
      <c r="B877" s="10"/>
      <c r="C877" s="11"/>
      <c r="D877" s="25"/>
      <c r="E877" s="47"/>
      <c r="F877" s="27"/>
      <c r="G877" s="40"/>
      <c r="H877" s="20"/>
      <c r="I877" s="18"/>
      <c r="J877" s="18"/>
      <c r="K877" s="44"/>
      <c r="L877" s="11"/>
      <c r="M877" s="11"/>
      <c r="N877" s="11"/>
      <c r="O877" s="11"/>
      <c r="P877" s="11"/>
      <c r="Q877" s="72"/>
      <c r="R877" s="72"/>
      <c r="S877" s="49"/>
    </row>
    <row r="878" spans="2:19" s="9" customFormat="1" x14ac:dyDescent="0.2">
      <c r="B878" s="10"/>
      <c r="C878" s="11"/>
      <c r="D878" s="25"/>
      <c r="E878" s="47"/>
      <c r="F878" s="27"/>
      <c r="G878" s="40"/>
      <c r="H878" s="20"/>
      <c r="I878" s="18"/>
      <c r="J878" s="18"/>
      <c r="K878" s="44"/>
      <c r="L878" s="11"/>
      <c r="M878" s="11"/>
      <c r="N878" s="11"/>
      <c r="O878" s="11"/>
      <c r="P878" s="11"/>
      <c r="Q878" s="72"/>
      <c r="R878" s="72"/>
      <c r="S878" s="49"/>
    </row>
    <row r="879" spans="2:19" s="9" customFormat="1" x14ac:dyDescent="0.2">
      <c r="B879" s="10"/>
      <c r="C879" s="11"/>
      <c r="D879" s="25"/>
      <c r="E879" s="47"/>
      <c r="F879" s="27"/>
      <c r="G879" s="40"/>
      <c r="H879" s="20"/>
      <c r="I879" s="18"/>
      <c r="J879" s="18"/>
      <c r="K879" s="44"/>
      <c r="L879" s="11"/>
      <c r="M879" s="11"/>
      <c r="N879" s="11"/>
      <c r="O879" s="11"/>
      <c r="P879" s="11"/>
      <c r="Q879" s="72"/>
      <c r="R879" s="72"/>
      <c r="S879" s="49"/>
    </row>
    <row r="880" spans="2:19" s="9" customFormat="1" x14ac:dyDescent="0.2">
      <c r="B880" s="10"/>
      <c r="C880" s="11"/>
      <c r="D880" s="25"/>
      <c r="E880" s="47"/>
      <c r="F880" s="27"/>
      <c r="G880" s="40"/>
      <c r="H880" s="20"/>
      <c r="I880" s="18"/>
      <c r="J880" s="18"/>
      <c r="K880" s="44"/>
      <c r="L880" s="11"/>
      <c r="M880" s="11"/>
      <c r="N880" s="11"/>
      <c r="O880" s="11"/>
      <c r="P880" s="11"/>
      <c r="Q880" s="72"/>
      <c r="R880" s="72"/>
      <c r="S880" s="49"/>
    </row>
    <row r="881" spans="2:19" s="9" customFormat="1" x14ac:dyDescent="0.2">
      <c r="B881" s="10"/>
      <c r="C881" s="11"/>
      <c r="D881" s="25"/>
      <c r="E881" s="47"/>
      <c r="F881" s="27"/>
      <c r="G881" s="40"/>
      <c r="H881" s="20"/>
      <c r="I881" s="18"/>
      <c r="J881" s="18"/>
      <c r="K881" s="44"/>
      <c r="L881" s="11"/>
      <c r="M881" s="11"/>
      <c r="N881" s="11"/>
      <c r="O881" s="11"/>
      <c r="P881" s="11"/>
      <c r="Q881" s="72"/>
      <c r="R881" s="72"/>
      <c r="S881" s="49"/>
    </row>
    <row r="882" spans="2:19" s="9" customFormat="1" x14ac:dyDescent="0.2">
      <c r="B882" s="10"/>
      <c r="C882" s="11"/>
      <c r="D882" s="25"/>
      <c r="E882" s="47"/>
      <c r="F882" s="27"/>
      <c r="G882" s="40"/>
      <c r="H882" s="20"/>
      <c r="I882" s="18"/>
      <c r="J882" s="18"/>
      <c r="K882" s="44"/>
      <c r="L882" s="11"/>
      <c r="M882" s="11"/>
      <c r="N882" s="11"/>
      <c r="O882" s="11"/>
      <c r="P882" s="11"/>
      <c r="Q882" s="72"/>
      <c r="R882" s="72"/>
      <c r="S882" s="49"/>
    </row>
    <row r="883" spans="2:19" s="9" customFormat="1" x14ac:dyDescent="0.2">
      <c r="B883" s="10"/>
      <c r="C883" s="11"/>
      <c r="D883" s="25"/>
      <c r="E883" s="47"/>
      <c r="F883" s="27"/>
      <c r="G883" s="40"/>
      <c r="H883" s="20"/>
      <c r="I883" s="18"/>
      <c r="J883" s="18"/>
      <c r="K883" s="44"/>
      <c r="L883" s="11"/>
      <c r="M883" s="11"/>
      <c r="N883" s="11"/>
      <c r="O883" s="11"/>
      <c r="P883" s="11"/>
      <c r="Q883" s="72"/>
      <c r="R883" s="72"/>
      <c r="S883" s="49"/>
    </row>
    <row r="884" spans="2:19" s="9" customFormat="1" x14ac:dyDescent="0.2">
      <c r="B884" s="10"/>
      <c r="C884" s="11"/>
      <c r="D884" s="25"/>
      <c r="E884" s="47"/>
      <c r="F884" s="27"/>
      <c r="G884" s="40"/>
      <c r="H884" s="20"/>
      <c r="I884" s="18"/>
      <c r="J884" s="18"/>
      <c r="K884" s="44"/>
      <c r="L884" s="11"/>
      <c r="M884" s="11"/>
      <c r="N884" s="11"/>
      <c r="O884" s="11"/>
      <c r="P884" s="11"/>
      <c r="Q884" s="72"/>
      <c r="R884" s="72"/>
      <c r="S884" s="49"/>
    </row>
    <row r="885" spans="2:19" s="9" customFormat="1" x14ac:dyDescent="0.2">
      <c r="B885" s="10"/>
      <c r="C885" s="11"/>
      <c r="D885" s="25"/>
      <c r="E885" s="47"/>
      <c r="F885" s="27"/>
      <c r="G885" s="40"/>
      <c r="H885" s="20"/>
      <c r="I885" s="18"/>
      <c r="J885" s="18"/>
      <c r="K885" s="44"/>
      <c r="L885" s="11"/>
      <c r="M885" s="11"/>
      <c r="N885" s="11"/>
      <c r="O885" s="11"/>
      <c r="P885" s="11"/>
      <c r="Q885" s="72"/>
      <c r="R885" s="72"/>
      <c r="S885" s="49"/>
    </row>
    <row r="886" spans="2:19" s="9" customFormat="1" x14ac:dyDescent="0.2">
      <c r="B886" s="10"/>
      <c r="C886" s="11"/>
      <c r="D886" s="25"/>
      <c r="E886" s="47"/>
      <c r="F886" s="27"/>
      <c r="G886" s="40"/>
      <c r="H886" s="20"/>
      <c r="I886" s="18"/>
      <c r="J886" s="18"/>
      <c r="K886" s="44"/>
      <c r="L886" s="11"/>
      <c r="M886" s="11"/>
      <c r="N886" s="11"/>
      <c r="O886" s="11"/>
      <c r="P886" s="11"/>
      <c r="Q886" s="72"/>
      <c r="R886" s="72"/>
      <c r="S886" s="49"/>
    </row>
    <row r="887" spans="2:19" s="9" customFormat="1" x14ac:dyDescent="0.2">
      <c r="B887" s="10"/>
      <c r="C887" s="11"/>
      <c r="D887" s="25"/>
      <c r="E887" s="47"/>
      <c r="F887" s="27"/>
      <c r="G887" s="40"/>
      <c r="H887" s="20"/>
      <c r="I887" s="18"/>
      <c r="J887" s="18"/>
      <c r="K887" s="44"/>
      <c r="L887" s="11"/>
      <c r="M887" s="11"/>
      <c r="N887" s="11"/>
      <c r="O887" s="11"/>
      <c r="P887" s="11"/>
      <c r="Q887" s="72"/>
      <c r="R887" s="72"/>
      <c r="S887" s="49"/>
    </row>
    <row r="888" spans="2:19" s="9" customFormat="1" x14ac:dyDescent="0.2">
      <c r="B888" s="10"/>
      <c r="C888" s="11"/>
      <c r="D888" s="25"/>
      <c r="E888" s="47"/>
      <c r="F888" s="27"/>
      <c r="G888" s="40"/>
      <c r="H888" s="20"/>
      <c r="I888" s="18"/>
      <c r="J888" s="18"/>
      <c r="K888" s="44"/>
      <c r="L888" s="11"/>
      <c r="M888" s="11"/>
      <c r="N888" s="11"/>
      <c r="O888" s="11"/>
      <c r="P888" s="11"/>
      <c r="Q888" s="72"/>
      <c r="R888" s="72"/>
      <c r="S888" s="49"/>
    </row>
    <row r="889" spans="2:19" s="9" customFormat="1" x14ac:dyDescent="0.2">
      <c r="B889" s="10"/>
      <c r="C889" s="11"/>
      <c r="D889" s="25"/>
      <c r="E889" s="47"/>
      <c r="F889" s="27"/>
      <c r="G889" s="40"/>
      <c r="H889" s="20"/>
      <c r="I889" s="18"/>
      <c r="J889" s="18"/>
      <c r="K889" s="44"/>
      <c r="L889" s="11"/>
      <c r="M889" s="11"/>
      <c r="N889" s="11"/>
      <c r="O889" s="11"/>
      <c r="P889" s="11"/>
      <c r="Q889" s="72"/>
      <c r="R889" s="72"/>
      <c r="S889" s="49"/>
    </row>
    <row r="890" spans="2:19" s="9" customFormat="1" x14ac:dyDescent="0.2">
      <c r="B890" s="10"/>
      <c r="C890" s="11"/>
      <c r="D890" s="25"/>
      <c r="E890" s="47"/>
      <c r="F890" s="27"/>
      <c r="G890" s="40"/>
      <c r="H890" s="20"/>
      <c r="I890" s="18"/>
      <c r="J890" s="18"/>
      <c r="K890" s="44"/>
      <c r="L890" s="11"/>
      <c r="M890" s="11"/>
      <c r="N890" s="11"/>
      <c r="O890" s="11"/>
      <c r="P890" s="11"/>
      <c r="Q890" s="72"/>
      <c r="R890" s="72"/>
      <c r="S890" s="49"/>
    </row>
    <row r="891" spans="2:19" s="9" customFormat="1" x14ac:dyDescent="0.2">
      <c r="B891" s="10"/>
      <c r="C891" s="11"/>
      <c r="D891" s="25"/>
      <c r="E891" s="47"/>
      <c r="F891" s="27"/>
      <c r="G891" s="40"/>
      <c r="H891" s="20"/>
      <c r="I891" s="18"/>
      <c r="J891" s="18"/>
      <c r="K891" s="44"/>
      <c r="L891" s="11"/>
      <c r="M891" s="11"/>
      <c r="N891" s="11"/>
      <c r="O891" s="11"/>
      <c r="P891" s="11"/>
      <c r="Q891" s="72"/>
      <c r="R891" s="72"/>
      <c r="S891" s="49"/>
    </row>
    <row r="892" spans="2:19" s="9" customFormat="1" x14ac:dyDescent="0.2">
      <c r="B892" s="10"/>
      <c r="C892" s="11"/>
      <c r="D892" s="25"/>
      <c r="E892" s="47"/>
      <c r="F892" s="27"/>
      <c r="G892" s="40"/>
      <c r="H892" s="20"/>
      <c r="I892" s="18"/>
      <c r="J892" s="18"/>
      <c r="K892" s="44"/>
      <c r="L892" s="11"/>
      <c r="M892" s="11"/>
      <c r="N892" s="11"/>
      <c r="O892" s="11"/>
      <c r="P892" s="11"/>
      <c r="Q892" s="72"/>
      <c r="R892" s="72"/>
      <c r="S892" s="49"/>
    </row>
    <row r="893" spans="2:19" s="9" customFormat="1" x14ac:dyDescent="0.2">
      <c r="B893" s="10"/>
      <c r="C893" s="11"/>
      <c r="D893" s="25"/>
      <c r="E893" s="47"/>
      <c r="F893" s="27"/>
      <c r="G893" s="40"/>
      <c r="H893" s="20"/>
      <c r="I893" s="18"/>
      <c r="J893" s="18"/>
      <c r="K893" s="44"/>
      <c r="L893" s="11"/>
      <c r="M893" s="11"/>
      <c r="N893" s="11"/>
      <c r="O893" s="11"/>
      <c r="P893" s="11"/>
      <c r="Q893" s="72"/>
      <c r="R893" s="72"/>
      <c r="S893" s="49"/>
    </row>
    <row r="894" spans="2:19" s="9" customFormat="1" x14ac:dyDescent="0.2">
      <c r="B894" s="10"/>
      <c r="C894" s="11"/>
      <c r="D894" s="25"/>
      <c r="E894" s="47"/>
      <c r="F894" s="27"/>
      <c r="G894" s="40"/>
      <c r="H894" s="20"/>
      <c r="I894" s="18"/>
      <c r="J894" s="18"/>
      <c r="K894" s="44"/>
      <c r="L894" s="11"/>
      <c r="M894" s="11"/>
      <c r="N894" s="11"/>
      <c r="O894" s="11"/>
      <c r="P894" s="11"/>
      <c r="Q894" s="72"/>
      <c r="R894" s="72"/>
      <c r="S894" s="49"/>
    </row>
    <row r="895" spans="2:19" s="9" customFormat="1" x14ac:dyDescent="0.2">
      <c r="B895" s="10"/>
      <c r="C895" s="11"/>
      <c r="D895" s="25"/>
      <c r="E895" s="47"/>
      <c r="F895" s="27"/>
      <c r="G895" s="40"/>
      <c r="H895" s="20"/>
      <c r="I895" s="18"/>
      <c r="J895" s="18"/>
      <c r="K895" s="44"/>
      <c r="L895" s="11"/>
      <c r="M895" s="11"/>
      <c r="N895" s="11"/>
      <c r="O895" s="11"/>
      <c r="P895" s="11"/>
      <c r="Q895" s="72"/>
      <c r="R895" s="72"/>
      <c r="S895" s="49"/>
    </row>
    <row r="896" spans="2:19" s="9" customFormat="1" x14ac:dyDescent="0.2">
      <c r="B896" s="10"/>
      <c r="C896" s="11"/>
      <c r="D896" s="25"/>
      <c r="E896" s="47"/>
      <c r="F896" s="27"/>
      <c r="G896" s="40"/>
      <c r="H896" s="20"/>
      <c r="I896" s="18"/>
      <c r="J896" s="18"/>
      <c r="K896" s="44"/>
      <c r="L896" s="11"/>
      <c r="M896" s="11"/>
      <c r="N896" s="11"/>
      <c r="O896" s="11"/>
      <c r="P896" s="11"/>
      <c r="Q896" s="72"/>
      <c r="R896" s="72"/>
      <c r="S896" s="49"/>
    </row>
    <row r="897" spans="2:19" s="9" customFormat="1" x14ac:dyDescent="0.2">
      <c r="B897" s="10"/>
      <c r="C897" s="11"/>
      <c r="D897" s="25"/>
      <c r="E897" s="47"/>
      <c r="F897" s="27"/>
      <c r="G897" s="40"/>
      <c r="H897" s="20"/>
      <c r="I897" s="18"/>
      <c r="J897" s="18"/>
      <c r="K897" s="44"/>
      <c r="L897" s="11"/>
      <c r="M897" s="11"/>
      <c r="N897" s="11"/>
      <c r="O897" s="11"/>
      <c r="P897" s="11"/>
      <c r="Q897" s="72"/>
      <c r="R897" s="72"/>
      <c r="S897" s="49"/>
    </row>
    <row r="898" spans="2:19" s="9" customFormat="1" x14ac:dyDescent="0.2">
      <c r="B898" s="10"/>
      <c r="C898" s="11"/>
      <c r="D898" s="25"/>
      <c r="E898" s="47"/>
      <c r="F898" s="27"/>
      <c r="G898" s="40"/>
      <c r="H898" s="20"/>
      <c r="I898" s="18"/>
      <c r="J898" s="18"/>
      <c r="K898" s="44"/>
      <c r="L898" s="11"/>
      <c r="M898" s="11"/>
      <c r="N898" s="11"/>
      <c r="O898" s="11"/>
      <c r="P898" s="11"/>
      <c r="Q898" s="72"/>
      <c r="R898" s="72"/>
      <c r="S898" s="49"/>
    </row>
    <row r="899" spans="2:19" s="9" customFormat="1" x14ac:dyDescent="0.2">
      <c r="B899" s="10"/>
      <c r="C899" s="11"/>
      <c r="D899" s="25"/>
      <c r="E899" s="47"/>
      <c r="F899" s="27"/>
      <c r="G899" s="40"/>
      <c r="H899" s="20"/>
      <c r="I899" s="18"/>
      <c r="J899" s="18"/>
      <c r="K899" s="44"/>
      <c r="L899" s="11"/>
      <c r="M899" s="11"/>
      <c r="N899" s="11"/>
      <c r="O899" s="11"/>
      <c r="P899" s="11"/>
      <c r="Q899" s="72"/>
      <c r="R899" s="72"/>
      <c r="S899" s="49"/>
    </row>
    <row r="900" spans="2:19" s="9" customFormat="1" x14ac:dyDescent="0.2">
      <c r="B900" s="10"/>
      <c r="C900" s="11"/>
      <c r="D900" s="25"/>
      <c r="E900" s="47"/>
      <c r="F900" s="27"/>
      <c r="G900" s="40"/>
      <c r="H900" s="20"/>
      <c r="I900" s="18"/>
      <c r="J900" s="18"/>
      <c r="K900" s="44"/>
      <c r="L900" s="11"/>
      <c r="M900" s="11"/>
      <c r="N900" s="11"/>
      <c r="O900" s="11"/>
      <c r="P900" s="11"/>
      <c r="Q900" s="72"/>
      <c r="R900" s="72"/>
      <c r="S900" s="49"/>
    </row>
    <row r="901" spans="2:19" s="9" customFormat="1" x14ac:dyDescent="0.2">
      <c r="B901" s="10"/>
      <c r="C901" s="11"/>
      <c r="D901" s="25"/>
      <c r="E901" s="47"/>
      <c r="F901" s="27"/>
      <c r="G901" s="40"/>
      <c r="H901" s="20"/>
      <c r="I901" s="18"/>
      <c r="J901" s="18"/>
      <c r="K901" s="44"/>
      <c r="L901" s="11"/>
      <c r="M901" s="11"/>
      <c r="N901" s="11"/>
      <c r="O901" s="11"/>
      <c r="P901" s="11"/>
      <c r="Q901" s="72"/>
      <c r="R901" s="72"/>
      <c r="S901" s="49"/>
    </row>
    <row r="902" spans="2:19" s="9" customFormat="1" x14ac:dyDescent="0.2">
      <c r="B902" s="10"/>
      <c r="C902" s="11"/>
      <c r="D902" s="25"/>
      <c r="E902" s="47"/>
      <c r="F902" s="27"/>
      <c r="G902" s="40"/>
      <c r="H902" s="20"/>
      <c r="I902" s="18"/>
      <c r="J902" s="18"/>
      <c r="K902" s="44"/>
      <c r="L902" s="11"/>
      <c r="M902" s="11"/>
      <c r="N902" s="11"/>
      <c r="O902" s="11"/>
      <c r="P902" s="11"/>
      <c r="Q902" s="72"/>
      <c r="R902" s="72"/>
      <c r="S902" s="49"/>
    </row>
    <row r="903" spans="2:19" s="9" customFormat="1" x14ac:dyDescent="0.2">
      <c r="B903" s="10"/>
      <c r="C903" s="11"/>
      <c r="D903" s="25"/>
      <c r="E903" s="47"/>
      <c r="F903" s="27"/>
      <c r="G903" s="40"/>
      <c r="H903" s="20"/>
      <c r="I903" s="18"/>
      <c r="J903" s="18"/>
      <c r="K903" s="44"/>
      <c r="L903" s="11"/>
      <c r="M903" s="11"/>
      <c r="N903" s="11"/>
      <c r="O903" s="11"/>
      <c r="P903" s="11"/>
      <c r="Q903" s="72"/>
      <c r="R903" s="72"/>
      <c r="S903" s="49"/>
    </row>
    <row r="904" spans="2:19" s="9" customFormat="1" x14ac:dyDescent="0.2">
      <c r="B904" s="10"/>
      <c r="C904" s="11"/>
      <c r="D904" s="25"/>
      <c r="E904" s="47"/>
      <c r="F904" s="27"/>
      <c r="G904" s="40"/>
      <c r="H904" s="20"/>
      <c r="I904" s="18"/>
      <c r="J904" s="18"/>
      <c r="K904" s="44"/>
      <c r="L904" s="11"/>
      <c r="M904" s="11"/>
      <c r="N904" s="11"/>
      <c r="O904" s="11"/>
      <c r="P904" s="11"/>
      <c r="Q904" s="72"/>
      <c r="R904" s="72"/>
      <c r="S904" s="49"/>
    </row>
    <row r="905" spans="2:19" s="9" customFormat="1" x14ac:dyDescent="0.2">
      <c r="B905" s="10"/>
      <c r="C905" s="11"/>
      <c r="D905" s="25"/>
      <c r="E905" s="47"/>
      <c r="F905" s="27"/>
      <c r="G905" s="40"/>
      <c r="H905" s="20"/>
      <c r="I905" s="18"/>
      <c r="J905" s="18"/>
      <c r="K905" s="44"/>
      <c r="L905" s="11"/>
      <c r="M905" s="11"/>
      <c r="N905" s="11"/>
      <c r="O905" s="11"/>
      <c r="P905" s="11"/>
      <c r="Q905" s="72"/>
      <c r="R905" s="72"/>
      <c r="S905" s="49"/>
    </row>
    <row r="906" spans="2:19" s="9" customFormat="1" x14ac:dyDescent="0.2">
      <c r="B906" s="10"/>
      <c r="C906" s="11"/>
      <c r="D906" s="25"/>
      <c r="E906" s="47"/>
      <c r="F906" s="27"/>
      <c r="G906" s="40"/>
      <c r="H906" s="20"/>
      <c r="I906" s="18"/>
      <c r="J906" s="18"/>
      <c r="K906" s="44"/>
      <c r="L906" s="11"/>
      <c r="M906" s="11"/>
      <c r="N906" s="11"/>
      <c r="O906" s="11"/>
      <c r="P906" s="11"/>
      <c r="Q906" s="72"/>
      <c r="R906" s="72"/>
      <c r="S906" s="49"/>
    </row>
    <row r="907" spans="2:19" s="9" customFormat="1" x14ac:dyDescent="0.2">
      <c r="B907" s="10"/>
      <c r="C907" s="11"/>
      <c r="D907" s="25"/>
      <c r="E907" s="47"/>
      <c r="F907" s="27"/>
      <c r="G907" s="40"/>
      <c r="H907" s="20"/>
      <c r="I907" s="18"/>
      <c r="J907" s="18"/>
      <c r="K907" s="44"/>
      <c r="L907" s="11"/>
      <c r="M907" s="11"/>
      <c r="N907" s="11"/>
      <c r="O907" s="11"/>
      <c r="P907" s="11"/>
      <c r="Q907" s="72"/>
      <c r="R907" s="72"/>
      <c r="S907" s="49"/>
    </row>
    <row r="908" spans="2:19" s="9" customFormat="1" x14ac:dyDescent="0.2">
      <c r="B908" s="10"/>
      <c r="C908" s="11"/>
      <c r="D908" s="25"/>
      <c r="E908" s="47"/>
      <c r="F908" s="27"/>
      <c r="G908" s="40"/>
      <c r="H908" s="20"/>
      <c r="I908" s="18"/>
      <c r="J908" s="18"/>
      <c r="K908" s="44"/>
      <c r="L908" s="11"/>
      <c r="M908" s="11"/>
      <c r="N908" s="11"/>
      <c r="O908" s="11"/>
      <c r="P908" s="11"/>
      <c r="Q908" s="72"/>
      <c r="R908" s="72"/>
      <c r="S908" s="49"/>
    </row>
    <row r="909" spans="2:19" s="9" customFormat="1" x14ac:dyDescent="0.2">
      <c r="B909" s="10"/>
      <c r="C909" s="11"/>
      <c r="D909" s="25"/>
      <c r="E909" s="47"/>
      <c r="F909" s="27"/>
      <c r="G909" s="40"/>
      <c r="H909" s="20"/>
      <c r="I909" s="18"/>
      <c r="J909" s="18"/>
      <c r="K909" s="44"/>
      <c r="L909" s="11"/>
      <c r="M909" s="11"/>
      <c r="N909" s="11"/>
      <c r="O909" s="11"/>
      <c r="P909" s="11"/>
      <c r="Q909" s="72"/>
      <c r="R909" s="72"/>
      <c r="S909" s="49"/>
    </row>
    <row r="910" spans="2:19" s="9" customFormat="1" x14ac:dyDescent="0.2">
      <c r="B910" s="10"/>
      <c r="C910" s="11"/>
      <c r="D910" s="25"/>
      <c r="E910" s="47"/>
      <c r="F910" s="27"/>
      <c r="G910" s="40"/>
      <c r="H910" s="20"/>
      <c r="I910" s="18"/>
      <c r="J910" s="18"/>
      <c r="K910" s="44"/>
      <c r="L910" s="11"/>
      <c r="M910" s="11"/>
      <c r="N910" s="11"/>
      <c r="O910" s="11"/>
      <c r="P910" s="11"/>
      <c r="Q910" s="72"/>
      <c r="R910" s="72"/>
      <c r="S910" s="49"/>
    </row>
    <row r="911" spans="2:19" s="9" customFormat="1" x14ac:dyDescent="0.2">
      <c r="B911" s="10"/>
      <c r="C911" s="11"/>
      <c r="D911" s="25"/>
      <c r="E911" s="47"/>
      <c r="F911" s="27"/>
      <c r="G911" s="40"/>
      <c r="H911" s="20"/>
      <c r="I911" s="18"/>
      <c r="J911" s="18"/>
      <c r="K911" s="44"/>
      <c r="L911" s="11"/>
      <c r="M911" s="11"/>
      <c r="N911" s="11"/>
      <c r="O911" s="11"/>
      <c r="P911" s="11"/>
      <c r="Q911" s="72"/>
      <c r="R911" s="72"/>
      <c r="S911" s="49"/>
    </row>
    <row r="912" spans="2:19" s="9" customFormat="1" x14ac:dyDescent="0.2">
      <c r="B912" s="10"/>
      <c r="C912" s="11"/>
      <c r="D912" s="25"/>
      <c r="E912" s="47"/>
      <c r="F912" s="27"/>
      <c r="G912" s="40"/>
      <c r="H912" s="20"/>
      <c r="I912" s="18"/>
      <c r="J912" s="18"/>
      <c r="K912" s="44"/>
      <c r="L912" s="11"/>
      <c r="M912" s="11"/>
      <c r="N912" s="11"/>
      <c r="O912" s="11"/>
      <c r="P912" s="11"/>
      <c r="Q912" s="72"/>
      <c r="R912" s="72"/>
      <c r="S912" s="49"/>
    </row>
    <row r="913" spans="2:19" s="9" customFormat="1" x14ac:dyDescent="0.2">
      <c r="B913" s="10"/>
      <c r="C913" s="11"/>
      <c r="D913" s="25"/>
      <c r="E913" s="47"/>
      <c r="F913" s="27"/>
      <c r="G913" s="40"/>
      <c r="H913" s="20"/>
      <c r="I913" s="18"/>
      <c r="J913" s="18"/>
      <c r="K913" s="44"/>
      <c r="L913" s="11"/>
      <c r="M913" s="11"/>
      <c r="N913" s="11"/>
      <c r="O913" s="11"/>
      <c r="P913" s="11"/>
      <c r="Q913" s="72"/>
      <c r="R913" s="72"/>
      <c r="S913" s="49"/>
    </row>
    <row r="914" spans="2:19" s="9" customFormat="1" x14ac:dyDescent="0.2">
      <c r="B914" s="10"/>
      <c r="C914" s="11"/>
      <c r="D914" s="25"/>
      <c r="E914" s="47"/>
      <c r="F914" s="27"/>
      <c r="G914" s="40"/>
      <c r="H914" s="20"/>
      <c r="I914" s="18"/>
      <c r="J914" s="18"/>
      <c r="K914" s="44"/>
      <c r="L914" s="11"/>
      <c r="M914" s="11"/>
      <c r="N914" s="11"/>
      <c r="O914" s="11"/>
      <c r="P914" s="11"/>
      <c r="Q914" s="72"/>
      <c r="R914" s="72"/>
      <c r="S914" s="49"/>
    </row>
    <row r="915" spans="2:19" s="9" customFormat="1" x14ac:dyDescent="0.2">
      <c r="B915" s="10"/>
      <c r="C915" s="11"/>
      <c r="D915" s="25"/>
      <c r="E915" s="47"/>
      <c r="F915" s="27"/>
      <c r="G915" s="40"/>
      <c r="H915" s="20"/>
      <c r="I915" s="18"/>
      <c r="J915" s="18"/>
      <c r="K915" s="44"/>
      <c r="L915" s="11"/>
      <c r="M915" s="11"/>
      <c r="N915" s="11"/>
      <c r="O915" s="11"/>
      <c r="P915" s="11"/>
      <c r="Q915" s="72"/>
      <c r="R915" s="72"/>
      <c r="S915" s="49"/>
    </row>
    <row r="916" spans="2:19" s="9" customFormat="1" x14ac:dyDescent="0.2">
      <c r="B916" s="10"/>
      <c r="C916" s="11"/>
      <c r="D916" s="25"/>
      <c r="E916" s="47"/>
      <c r="F916" s="27"/>
      <c r="G916" s="40"/>
      <c r="H916" s="20"/>
      <c r="I916" s="18"/>
      <c r="J916" s="18"/>
      <c r="K916" s="44"/>
      <c r="L916" s="11"/>
      <c r="M916" s="11"/>
      <c r="N916" s="11"/>
      <c r="O916" s="11"/>
      <c r="P916" s="11"/>
      <c r="Q916" s="72"/>
      <c r="R916" s="72"/>
      <c r="S916" s="49"/>
    </row>
    <row r="917" spans="2:19" s="9" customFormat="1" x14ac:dyDescent="0.2">
      <c r="B917" s="10"/>
      <c r="C917" s="11"/>
      <c r="D917" s="25"/>
      <c r="E917" s="47"/>
      <c r="F917" s="27"/>
      <c r="G917" s="40"/>
      <c r="H917" s="20"/>
      <c r="I917" s="18"/>
      <c r="J917" s="18"/>
      <c r="K917" s="44"/>
      <c r="L917" s="11"/>
      <c r="M917" s="11"/>
      <c r="N917" s="11"/>
      <c r="O917" s="11"/>
      <c r="P917" s="11"/>
      <c r="Q917" s="72"/>
      <c r="R917" s="72"/>
      <c r="S917" s="49"/>
    </row>
    <row r="918" spans="2:19" s="9" customFormat="1" x14ac:dyDescent="0.2">
      <c r="B918" s="10"/>
      <c r="C918" s="11"/>
      <c r="D918" s="25"/>
      <c r="E918" s="47"/>
      <c r="F918" s="27"/>
      <c r="G918" s="40"/>
      <c r="H918" s="20"/>
      <c r="I918" s="18"/>
      <c r="J918" s="18"/>
      <c r="K918" s="44"/>
      <c r="L918" s="11"/>
      <c r="M918" s="11"/>
      <c r="N918" s="11"/>
      <c r="O918" s="11"/>
      <c r="P918" s="11"/>
      <c r="Q918" s="72"/>
      <c r="R918" s="72"/>
      <c r="S918" s="49"/>
    </row>
    <row r="919" spans="2:19" s="9" customFormat="1" x14ac:dyDescent="0.2">
      <c r="B919" s="10"/>
      <c r="C919" s="11"/>
      <c r="D919" s="25"/>
      <c r="E919" s="47"/>
      <c r="F919" s="27"/>
      <c r="G919" s="40"/>
      <c r="H919" s="20"/>
      <c r="I919" s="18"/>
      <c r="J919" s="18"/>
      <c r="K919" s="44"/>
      <c r="L919" s="11"/>
      <c r="M919" s="11"/>
      <c r="N919" s="11"/>
      <c r="O919" s="11"/>
      <c r="P919" s="11"/>
      <c r="Q919" s="72"/>
      <c r="R919" s="72"/>
      <c r="S919" s="49"/>
    </row>
    <row r="920" spans="2:19" s="9" customFormat="1" x14ac:dyDescent="0.2">
      <c r="B920" s="10"/>
      <c r="C920" s="11"/>
      <c r="D920" s="25"/>
      <c r="E920" s="47"/>
      <c r="F920" s="27"/>
      <c r="G920" s="40"/>
      <c r="H920" s="20"/>
      <c r="I920" s="18"/>
      <c r="J920" s="18"/>
      <c r="K920" s="44"/>
      <c r="L920" s="11"/>
      <c r="M920" s="11"/>
      <c r="N920" s="11"/>
      <c r="O920" s="11"/>
      <c r="P920" s="11"/>
      <c r="Q920" s="72"/>
      <c r="R920" s="72"/>
      <c r="S920" s="49"/>
    </row>
    <row r="921" spans="2:19" s="9" customFormat="1" x14ac:dyDescent="0.2">
      <c r="B921" s="10"/>
      <c r="C921" s="11"/>
      <c r="D921" s="25"/>
      <c r="E921" s="47"/>
      <c r="F921" s="27"/>
      <c r="G921" s="40"/>
      <c r="H921" s="20"/>
      <c r="I921" s="18"/>
      <c r="J921" s="18"/>
      <c r="K921" s="44"/>
      <c r="L921" s="11"/>
      <c r="M921" s="11"/>
      <c r="N921" s="11"/>
      <c r="O921" s="11"/>
      <c r="P921" s="11"/>
      <c r="Q921" s="72"/>
      <c r="R921" s="72"/>
      <c r="S921" s="49"/>
    </row>
    <row r="922" spans="2:19" s="9" customFormat="1" x14ac:dyDescent="0.2">
      <c r="B922" s="10"/>
      <c r="C922" s="11"/>
      <c r="D922" s="25"/>
      <c r="E922" s="47"/>
      <c r="F922" s="27"/>
      <c r="G922" s="40"/>
      <c r="H922" s="20"/>
      <c r="I922" s="18"/>
      <c r="J922" s="18"/>
      <c r="K922" s="44"/>
      <c r="L922" s="11"/>
      <c r="M922" s="11"/>
      <c r="N922" s="11"/>
      <c r="O922" s="11"/>
      <c r="P922" s="11"/>
      <c r="Q922" s="72"/>
      <c r="R922" s="72"/>
      <c r="S922" s="49"/>
    </row>
    <row r="923" spans="2:19" s="9" customFormat="1" x14ac:dyDescent="0.2">
      <c r="B923" s="10"/>
      <c r="C923" s="11"/>
      <c r="D923" s="25"/>
      <c r="E923" s="47"/>
      <c r="F923" s="27"/>
      <c r="G923" s="40"/>
      <c r="H923" s="20"/>
      <c r="I923" s="18"/>
      <c r="J923" s="18"/>
      <c r="K923" s="44"/>
      <c r="L923" s="11"/>
      <c r="M923" s="11"/>
      <c r="N923" s="11"/>
      <c r="O923" s="11"/>
      <c r="P923" s="11"/>
      <c r="Q923" s="72"/>
      <c r="R923" s="72"/>
      <c r="S923" s="49"/>
    </row>
    <row r="924" spans="2:19" s="9" customFormat="1" x14ac:dyDescent="0.2">
      <c r="B924" s="10"/>
      <c r="C924" s="11"/>
      <c r="D924" s="25"/>
      <c r="E924" s="47"/>
      <c r="F924" s="27"/>
      <c r="G924" s="40"/>
      <c r="H924" s="20"/>
      <c r="I924" s="18"/>
      <c r="J924" s="18"/>
      <c r="K924" s="44"/>
      <c r="L924" s="11"/>
      <c r="M924" s="11"/>
      <c r="N924" s="11"/>
      <c r="O924" s="11"/>
      <c r="P924" s="11"/>
      <c r="Q924" s="72"/>
      <c r="R924" s="72"/>
      <c r="S924" s="49"/>
    </row>
    <row r="925" spans="2:19" s="9" customFormat="1" x14ac:dyDescent="0.2">
      <c r="B925" s="10"/>
      <c r="C925" s="11"/>
      <c r="D925" s="25"/>
      <c r="E925" s="47"/>
      <c r="F925" s="27"/>
      <c r="G925" s="40"/>
      <c r="H925" s="20"/>
      <c r="I925" s="18"/>
      <c r="J925" s="18"/>
      <c r="K925" s="44"/>
      <c r="L925" s="11"/>
      <c r="M925" s="11"/>
      <c r="N925" s="11"/>
      <c r="O925" s="11"/>
      <c r="P925" s="11"/>
      <c r="Q925" s="72"/>
      <c r="R925" s="72"/>
      <c r="S925" s="49"/>
    </row>
    <row r="926" spans="2:19" s="9" customFormat="1" x14ac:dyDescent="0.2">
      <c r="B926" s="10"/>
      <c r="C926" s="11"/>
      <c r="D926" s="25"/>
      <c r="E926" s="47"/>
      <c r="F926" s="27"/>
      <c r="G926" s="40"/>
      <c r="H926" s="20"/>
      <c r="I926" s="18"/>
      <c r="J926" s="18"/>
      <c r="K926" s="44"/>
      <c r="L926" s="11"/>
      <c r="M926" s="11"/>
      <c r="N926" s="11"/>
      <c r="O926" s="11"/>
      <c r="P926" s="11"/>
      <c r="Q926" s="72"/>
      <c r="R926" s="72"/>
      <c r="S926" s="49"/>
    </row>
    <row r="927" spans="2:19" s="9" customFormat="1" x14ac:dyDescent="0.2">
      <c r="B927" s="10"/>
      <c r="C927" s="11"/>
      <c r="D927" s="25"/>
      <c r="E927" s="47"/>
      <c r="F927" s="27"/>
      <c r="G927" s="40"/>
      <c r="H927" s="20"/>
      <c r="I927" s="18"/>
      <c r="J927" s="18"/>
      <c r="K927" s="44"/>
      <c r="L927" s="11"/>
      <c r="M927" s="11"/>
      <c r="N927" s="11"/>
      <c r="O927" s="11"/>
      <c r="P927" s="11"/>
      <c r="Q927" s="72"/>
      <c r="R927" s="72"/>
      <c r="S927" s="49"/>
    </row>
    <row r="928" spans="2:19" s="9" customFormat="1" x14ac:dyDescent="0.2">
      <c r="B928" s="10"/>
      <c r="C928" s="11"/>
      <c r="D928" s="25"/>
      <c r="E928" s="47"/>
      <c r="F928" s="27"/>
      <c r="G928" s="40"/>
      <c r="H928" s="20"/>
      <c r="I928" s="18"/>
      <c r="J928" s="18"/>
      <c r="K928" s="44"/>
      <c r="L928" s="11"/>
      <c r="M928" s="11"/>
      <c r="N928" s="11"/>
      <c r="O928" s="11"/>
      <c r="P928" s="11"/>
      <c r="Q928" s="72"/>
      <c r="R928" s="72"/>
      <c r="S928" s="49"/>
    </row>
    <row r="929" spans="2:19" s="9" customFormat="1" x14ac:dyDescent="0.2">
      <c r="B929" s="10"/>
      <c r="C929" s="11"/>
      <c r="D929" s="25"/>
      <c r="E929" s="47"/>
      <c r="F929" s="27"/>
      <c r="G929" s="40"/>
      <c r="H929" s="20"/>
      <c r="I929" s="18"/>
      <c r="J929" s="18"/>
      <c r="K929" s="44"/>
      <c r="L929" s="11"/>
      <c r="M929" s="11"/>
      <c r="N929" s="11"/>
      <c r="O929" s="11"/>
      <c r="P929" s="11"/>
      <c r="Q929" s="72"/>
      <c r="R929" s="72"/>
      <c r="S929" s="49"/>
    </row>
    <row r="930" spans="2:19" s="9" customFormat="1" x14ac:dyDescent="0.2">
      <c r="B930" s="10"/>
      <c r="C930" s="11"/>
      <c r="D930" s="25"/>
      <c r="E930" s="47"/>
      <c r="F930" s="27"/>
      <c r="G930" s="40"/>
      <c r="H930" s="20"/>
      <c r="I930" s="18"/>
      <c r="J930" s="18"/>
      <c r="K930" s="44"/>
      <c r="L930" s="11"/>
      <c r="M930" s="11"/>
      <c r="N930" s="11"/>
      <c r="O930" s="11"/>
      <c r="P930" s="11"/>
      <c r="Q930" s="72"/>
      <c r="R930" s="72"/>
      <c r="S930" s="49"/>
    </row>
    <row r="931" spans="2:19" s="9" customFormat="1" x14ac:dyDescent="0.2">
      <c r="B931" s="10"/>
      <c r="C931" s="11"/>
      <c r="D931" s="25"/>
      <c r="E931" s="47"/>
      <c r="F931" s="27"/>
      <c r="G931" s="40"/>
      <c r="H931" s="20"/>
      <c r="I931" s="18"/>
      <c r="J931" s="18"/>
      <c r="K931" s="44"/>
      <c r="L931" s="11"/>
      <c r="M931" s="11"/>
      <c r="N931" s="11"/>
      <c r="O931" s="11"/>
      <c r="P931" s="11"/>
      <c r="Q931" s="72"/>
      <c r="R931" s="72"/>
      <c r="S931" s="49"/>
    </row>
    <row r="932" spans="2:19" s="9" customFormat="1" x14ac:dyDescent="0.2">
      <c r="B932" s="10"/>
      <c r="C932" s="11"/>
      <c r="D932" s="25"/>
      <c r="E932" s="47"/>
      <c r="F932" s="27"/>
      <c r="G932" s="40"/>
      <c r="H932" s="20"/>
      <c r="I932" s="18"/>
      <c r="J932" s="18"/>
      <c r="K932" s="44"/>
      <c r="L932" s="11"/>
      <c r="M932" s="11"/>
      <c r="N932" s="11"/>
      <c r="O932" s="11"/>
      <c r="P932" s="11"/>
      <c r="Q932" s="72"/>
      <c r="R932" s="72"/>
      <c r="S932" s="49"/>
    </row>
    <row r="933" spans="2:19" s="9" customFormat="1" x14ac:dyDescent="0.2">
      <c r="B933" s="10"/>
      <c r="C933" s="11"/>
      <c r="D933" s="25"/>
      <c r="E933" s="47"/>
      <c r="F933" s="27"/>
      <c r="G933" s="40"/>
      <c r="H933" s="20"/>
      <c r="I933" s="18"/>
      <c r="J933" s="18"/>
      <c r="K933" s="44"/>
      <c r="L933" s="11"/>
      <c r="M933" s="11"/>
      <c r="N933" s="11"/>
      <c r="O933" s="11"/>
      <c r="P933" s="11"/>
      <c r="Q933" s="72"/>
      <c r="R933" s="72"/>
      <c r="S933" s="49"/>
    </row>
    <row r="934" spans="2:19" s="9" customFormat="1" x14ac:dyDescent="0.2">
      <c r="B934" s="10"/>
      <c r="C934" s="11"/>
      <c r="D934" s="25"/>
      <c r="E934" s="47"/>
      <c r="F934" s="27"/>
      <c r="G934" s="40"/>
      <c r="H934" s="20"/>
      <c r="I934" s="18"/>
      <c r="J934" s="18"/>
      <c r="K934" s="44"/>
      <c r="L934" s="11"/>
      <c r="M934" s="11"/>
      <c r="N934" s="11"/>
      <c r="O934" s="11"/>
      <c r="P934" s="11"/>
      <c r="Q934" s="72"/>
      <c r="R934" s="72"/>
      <c r="S934" s="49"/>
    </row>
    <row r="935" spans="2:19" s="9" customFormat="1" x14ac:dyDescent="0.2">
      <c r="B935" s="10"/>
      <c r="C935" s="11"/>
      <c r="D935" s="25"/>
      <c r="E935" s="47"/>
      <c r="F935" s="27"/>
      <c r="G935" s="40"/>
      <c r="H935" s="20"/>
      <c r="I935" s="18"/>
      <c r="J935" s="18"/>
      <c r="K935" s="44"/>
      <c r="L935" s="11"/>
      <c r="M935" s="11"/>
      <c r="N935" s="11"/>
      <c r="O935" s="11"/>
      <c r="P935" s="11"/>
      <c r="Q935" s="72"/>
      <c r="R935" s="72"/>
      <c r="S935" s="49"/>
    </row>
    <row r="936" spans="2:19" s="9" customFormat="1" x14ac:dyDescent="0.2">
      <c r="B936" s="10"/>
      <c r="C936" s="11"/>
      <c r="D936" s="25"/>
      <c r="E936" s="47"/>
      <c r="F936" s="27"/>
      <c r="G936" s="40"/>
      <c r="H936" s="20"/>
      <c r="I936" s="18"/>
      <c r="J936" s="18"/>
      <c r="K936" s="44"/>
      <c r="L936" s="11"/>
      <c r="M936" s="11"/>
      <c r="N936" s="11"/>
      <c r="O936" s="11"/>
      <c r="P936" s="11"/>
      <c r="Q936" s="72"/>
      <c r="R936" s="72"/>
      <c r="S936" s="49"/>
    </row>
    <row r="937" spans="2:19" s="9" customFormat="1" x14ac:dyDescent="0.2">
      <c r="B937" s="10"/>
      <c r="C937" s="11"/>
      <c r="D937" s="25"/>
      <c r="E937" s="47"/>
      <c r="F937" s="27"/>
      <c r="G937" s="40"/>
      <c r="H937" s="20"/>
      <c r="I937" s="18"/>
      <c r="J937" s="18"/>
      <c r="K937" s="44"/>
      <c r="L937" s="11"/>
      <c r="M937" s="11"/>
      <c r="N937" s="11"/>
      <c r="O937" s="11"/>
      <c r="P937" s="11"/>
      <c r="Q937" s="72"/>
      <c r="R937" s="72"/>
      <c r="S937" s="49"/>
    </row>
    <row r="938" spans="2:19" s="9" customFormat="1" x14ac:dyDescent="0.2">
      <c r="B938" s="10"/>
      <c r="C938" s="11"/>
      <c r="D938" s="25"/>
      <c r="E938" s="47"/>
      <c r="F938" s="27"/>
      <c r="G938" s="40"/>
      <c r="H938" s="20"/>
      <c r="I938" s="18"/>
      <c r="J938" s="18"/>
      <c r="K938" s="44"/>
      <c r="L938" s="11"/>
      <c r="M938" s="11"/>
      <c r="N938" s="11"/>
      <c r="O938" s="11"/>
      <c r="P938" s="11"/>
      <c r="Q938" s="72"/>
      <c r="R938" s="72"/>
      <c r="S938" s="49"/>
    </row>
    <row r="939" spans="2:19" s="9" customFormat="1" x14ac:dyDescent="0.2">
      <c r="B939" s="10"/>
      <c r="C939" s="11"/>
      <c r="D939" s="25"/>
      <c r="E939" s="47"/>
      <c r="F939" s="27"/>
      <c r="G939" s="40"/>
      <c r="H939" s="20"/>
      <c r="I939" s="18"/>
      <c r="J939" s="18"/>
      <c r="K939" s="44"/>
      <c r="L939" s="11"/>
      <c r="M939" s="11"/>
      <c r="N939" s="11"/>
      <c r="O939" s="11"/>
      <c r="P939" s="11"/>
      <c r="Q939" s="72"/>
      <c r="R939" s="72"/>
      <c r="S939" s="49"/>
    </row>
    <row r="940" spans="2:19" s="9" customFormat="1" x14ac:dyDescent="0.2">
      <c r="B940" s="10"/>
      <c r="C940" s="11"/>
      <c r="D940" s="25"/>
      <c r="E940" s="47"/>
      <c r="F940" s="27"/>
      <c r="G940" s="40"/>
      <c r="H940" s="20"/>
      <c r="I940" s="18"/>
      <c r="J940" s="18"/>
      <c r="K940" s="44"/>
      <c r="L940" s="11"/>
      <c r="M940" s="11"/>
      <c r="N940" s="11"/>
      <c r="O940" s="11"/>
      <c r="P940" s="11"/>
      <c r="Q940" s="72"/>
      <c r="R940" s="72"/>
      <c r="S940" s="49"/>
    </row>
    <row r="941" spans="2:19" s="9" customFormat="1" x14ac:dyDescent="0.2">
      <c r="B941" s="10"/>
      <c r="C941" s="11"/>
      <c r="D941" s="25"/>
      <c r="E941" s="47"/>
      <c r="F941" s="27"/>
      <c r="G941" s="40"/>
      <c r="H941" s="20"/>
      <c r="I941" s="18"/>
      <c r="J941" s="18"/>
      <c r="K941" s="44"/>
      <c r="L941" s="11"/>
      <c r="M941" s="11"/>
      <c r="N941" s="11"/>
      <c r="O941" s="11"/>
      <c r="P941" s="11"/>
      <c r="Q941" s="72"/>
      <c r="R941" s="72"/>
      <c r="S941" s="49"/>
    </row>
    <row r="942" spans="2:19" s="9" customFormat="1" x14ac:dyDescent="0.2">
      <c r="B942" s="10"/>
      <c r="C942" s="11"/>
      <c r="D942" s="25"/>
      <c r="E942" s="47"/>
      <c r="F942" s="27"/>
      <c r="G942" s="40"/>
      <c r="H942" s="20"/>
      <c r="I942" s="18"/>
      <c r="J942" s="18"/>
      <c r="K942" s="44"/>
      <c r="L942" s="11"/>
      <c r="M942" s="11"/>
      <c r="N942" s="11"/>
      <c r="O942" s="11"/>
      <c r="P942" s="11"/>
      <c r="Q942" s="72"/>
      <c r="R942" s="72"/>
      <c r="S942" s="49"/>
    </row>
    <row r="943" spans="2:19" s="9" customFormat="1" x14ac:dyDescent="0.2">
      <c r="B943" s="10"/>
      <c r="C943" s="11"/>
      <c r="D943" s="25"/>
      <c r="E943" s="47"/>
      <c r="F943" s="27"/>
      <c r="G943" s="40"/>
      <c r="H943" s="20"/>
      <c r="I943" s="18"/>
      <c r="J943" s="18"/>
      <c r="K943" s="44"/>
      <c r="L943" s="11"/>
      <c r="M943" s="11"/>
      <c r="N943" s="11"/>
      <c r="O943" s="11"/>
      <c r="P943" s="11"/>
      <c r="Q943" s="72"/>
      <c r="R943" s="72"/>
      <c r="S943" s="49"/>
    </row>
    <row r="944" spans="2:19" s="9" customFormat="1" x14ac:dyDescent="0.2">
      <c r="B944" s="10"/>
      <c r="C944" s="11"/>
      <c r="D944" s="25"/>
      <c r="E944" s="47"/>
      <c r="F944" s="27"/>
      <c r="G944" s="40"/>
      <c r="H944" s="20"/>
      <c r="I944" s="18"/>
      <c r="J944" s="18"/>
      <c r="K944" s="44"/>
      <c r="L944" s="11"/>
      <c r="M944" s="11"/>
      <c r="N944" s="11"/>
      <c r="O944" s="11"/>
      <c r="P944" s="11"/>
      <c r="Q944" s="72"/>
      <c r="R944" s="72"/>
      <c r="S944" s="49"/>
    </row>
    <row r="945" spans="2:19" s="9" customFormat="1" x14ac:dyDescent="0.2">
      <c r="B945" s="10"/>
      <c r="C945" s="11"/>
      <c r="D945" s="25"/>
      <c r="E945" s="47"/>
      <c r="F945" s="27"/>
      <c r="G945" s="40"/>
      <c r="H945" s="20"/>
      <c r="I945" s="18"/>
      <c r="J945" s="18"/>
      <c r="K945" s="44"/>
      <c r="L945" s="11"/>
      <c r="M945" s="11"/>
      <c r="N945" s="11"/>
      <c r="O945" s="11"/>
      <c r="P945" s="11"/>
      <c r="Q945" s="72"/>
      <c r="R945" s="72"/>
      <c r="S945" s="49"/>
    </row>
    <row r="946" spans="2:19" s="9" customFormat="1" x14ac:dyDescent="0.2">
      <c r="B946" s="10"/>
      <c r="C946" s="11"/>
      <c r="D946" s="25"/>
      <c r="E946" s="47"/>
      <c r="F946" s="27"/>
      <c r="G946" s="40"/>
      <c r="H946" s="20"/>
      <c r="I946" s="18"/>
      <c r="J946" s="18"/>
      <c r="K946" s="44"/>
      <c r="L946" s="11"/>
      <c r="M946" s="11"/>
      <c r="N946" s="11"/>
      <c r="O946" s="11"/>
      <c r="P946" s="11"/>
      <c r="Q946" s="72"/>
      <c r="R946" s="72"/>
      <c r="S946" s="49"/>
    </row>
    <row r="947" spans="2:19" s="9" customFormat="1" x14ac:dyDescent="0.2">
      <c r="B947" s="10"/>
      <c r="C947" s="11"/>
      <c r="D947" s="25"/>
      <c r="E947" s="47"/>
      <c r="F947" s="27"/>
      <c r="G947" s="40"/>
      <c r="H947" s="20"/>
      <c r="I947" s="18"/>
      <c r="J947" s="18"/>
      <c r="K947" s="44"/>
      <c r="L947" s="11"/>
      <c r="M947" s="11"/>
      <c r="N947" s="11"/>
      <c r="O947" s="11"/>
      <c r="P947" s="11"/>
      <c r="Q947" s="72"/>
      <c r="R947" s="72"/>
      <c r="S947" s="49"/>
    </row>
    <row r="948" spans="2:19" s="9" customFormat="1" x14ac:dyDescent="0.2">
      <c r="B948" s="10"/>
      <c r="C948" s="11"/>
      <c r="D948" s="25"/>
      <c r="E948" s="47"/>
      <c r="F948" s="27"/>
      <c r="G948" s="40"/>
      <c r="H948" s="20"/>
      <c r="I948" s="18"/>
      <c r="J948" s="18"/>
      <c r="K948" s="44"/>
      <c r="L948" s="11"/>
      <c r="M948" s="11"/>
      <c r="N948" s="11"/>
      <c r="O948" s="11"/>
      <c r="P948" s="11"/>
      <c r="Q948" s="72"/>
      <c r="R948" s="72"/>
      <c r="S948" s="49"/>
    </row>
    <row r="949" spans="2:19" s="9" customFormat="1" x14ac:dyDescent="0.2">
      <c r="B949" s="10"/>
      <c r="C949" s="11"/>
      <c r="D949" s="25"/>
      <c r="E949" s="47"/>
      <c r="F949" s="27"/>
      <c r="G949" s="40"/>
      <c r="H949" s="20"/>
      <c r="I949" s="18"/>
      <c r="J949" s="18"/>
      <c r="K949" s="44"/>
      <c r="L949" s="11"/>
      <c r="M949" s="11"/>
      <c r="N949" s="11"/>
      <c r="O949" s="11"/>
      <c r="P949" s="11"/>
      <c r="Q949" s="72"/>
      <c r="R949" s="72"/>
      <c r="S949" s="49"/>
    </row>
    <row r="950" spans="2:19" s="9" customFormat="1" x14ac:dyDescent="0.2">
      <c r="B950" s="10"/>
      <c r="C950" s="11"/>
      <c r="D950" s="25"/>
      <c r="E950" s="47"/>
      <c r="F950" s="27"/>
      <c r="G950" s="40"/>
      <c r="H950" s="20"/>
      <c r="I950" s="18"/>
      <c r="J950" s="18"/>
      <c r="K950" s="44"/>
      <c r="L950" s="11"/>
      <c r="M950" s="11"/>
      <c r="N950" s="11"/>
      <c r="O950" s="11"/>
      <c r="P950" s="11"/>
      <c r="Q950" s="72"/>
      <c r="R950" s="72"/>
      <c r="S950" s="49"/>
    </row>
    <row r="951" spans="2:19" s="9" customFormat="1" x14ac:dyDescent="0.2">
      <c r="B951" s="10"/>
      <c r="C951" s="11"/>
      <c r="D951" s="25"/>
      <c r="E951" s="47"/>
      <c r="F951" s="27"/>
      <c r="G951" s="40"/>
      <c r="H951" s="20"/>
      <c r="I951" s="18"/>
      <c r="J951" s="18"/>
      <c r="K951" s="44"/>
      <c r="L951" s="11"/>
      <c r="M951" s="11"/>
      <c r="N951" s="11"/>
      <c r="O951" s="11"/>
      <c r="P951" s="11"/>
      <c r="Q951" s="72"/>
      <c r="R951" s="72"/>
      <c r="S951" s="49"/>
    </row>
    <row r="952" spans="2:19" s="9" customFormat="1" x14ac:dyDescent="0.2">
      <c r="B952" s="10"/>
      <c r="C952" s="11"/>
      <c r="D952" s="25"/>
      <c r="E952" s="47"/>
      <c r="F952" s="27"/>
      <c r="G952" s="40"/>
      <c r="H952" s="20"/>
      <c r="I952" s="18"/>
      <c r="J952" s="18"/>
      <c r="K952" s="44"/>
      <c r="L952" s="11"/>
      <c r="M952" s="11"/>
      <c r="N952" s="11"/>
      <c r="O952" s="11"/>
      <c r="P952" s="11"/>
      <c r="Q952" s="72"/>
      <c r="R952" s="72"/>
      <c r="S952" s="49"/>
    </row>
    <row r="953" spans="2:19" s="9" customFormat="1" x14ac:dyDescent="0.2">
      <c r="B953" s="10"/>
      <c r="C953" s="11"/>
      <c r="D953" s="25"/>
      <c r="E953" s="47"/>
      <c r="F953" s="27"/>
      <c r="G953" s="40"/>
      <c r="H953" s="20"/>
      <c r="I953" s="18"/>
      <c r="J953" s="18"/>
      <c r="K953" s="44"/>
      <c r="L953" s="11"/>
      <c r="M953" s="11"/>
      <c r="N953" s="11"/>
      <c r="O953" s="11"/>
      <c r="P953" s="11"/>
      <c r="Q953" s="72"/>
      <c r="R953" s="72"/>
      <c r="S953" s="49"/>
    </row>
    <row r="954" spans="2:19" s="9" customFormat="1" x14ac:dyDescent="0.2">
      <c r="B954" s="10"/>
      <c r="C954" s="11"/>
      <c r="D954" s="25"/>
      <c r="E954" s="47"/>
      <c r="F954" s="27"/>
      <c r="G954" s="40"/>
      <c r="H954" s="20"/>
      <c r="I954" s="18"/>
      <c r="J954" s="18"/>
      <c r="K954" s="44"/>
      <c r="L954" s="11"/>
      <c r="M954" s="11"/>
      <c r="N954" s="11"/>
      <c r="O954" s="11"/>
      <c r="P954" s="11"/>
      <c r="Q954" s="72"/>
      <c r="R954" s="72"/>
      <c r="S954" s="49"/>
    </row>
    <row r="955" spans="2:19" s="9" customFormat="1" x14ac:dyDescent="0.2">
      <c r="B955" s="10"/>
      <c r="C955" s="11"/>
      <c r="D955" s="25"/>
      <c r="E955" s="47"/>
      <c r="F955" s="27"/>
      <c r="G955" s="40"/>
      <c r="H955" s="20"/>
      <c r="I955" s="18"/>
      <c r="J955" s="18"/>
      <c r="K955" s="44"/>
      <c r="L955" s="11"/>
      <c r="M955" s="11"/>
      <c r="N955" s="11"/>
      <c r="O955" s="11"/>
      <c r="P955" s="11"/>
      <c r="Q955" s="72"/>
      <c r="R955" s="72"/>
      <c r="S955" s="49"/>
    </row>
    <row r="956" spans="2:19" s="9" customFormat="1" x14ac:dyDescent="0.2">
      <c r="B956" s="10"/>
      <c r="C956" s="11"/>
      <c r="D956" s="25"/>
      <c r="E956" s="47"/>
      <c r="F956" s="27"/>
      <c r="G956" s="40"/>
      <c r="H956" s="20"/>
      <c r="I956" s="18"/>
      <c r="J956" s="18"/>
      <c r="K956" s="44"/>
      <c r="L956" s="11"/>
      <c r="M956" s="11"/>
      <c r="N956" s="11"/>
      <c r="O956" s="11"/>
      <c r="P956" s="11"/>
      <c r="Q956" s="72"/>
      <c r="R956" s="72"/>
      <c r="S956" s="49"/>
    </row>
    <row r="957" spans="2:19" s="9" customFormat="1" x14ac:dyDescent="0.2">
      <c r="B957" s="10"/>
      <c r="C957" s="11"/>
      <c r="D957" s="25"/>
      <c r="E957" s="47"/>
      <c r="F957" s="27"/>
      <c r="G957" s="40"/>
      <c r="H957" s="20"/>
      <c r="I957" s="18"/>
      <c r="J957" s="18"/>
      <c r="K957" s="44"/>
      <c r="L957" s="11"/>
      <c r="M957" s="11"/>
      <c r="N957" s="11"/>
      <c r="O957" s="11"/>
      <c r="P957" s="11"/>
      <c r="Q957" s="72"/>
      <c r="R957" s="72"/>
      <c r="S957" s="49"/>
    </row>
    <row r="958" spans="2:19" s="9" customFormat="1" x14ac:dyDescent="0.2">
      <c r="B958" s="10"/>
      <c r="C958" s="11"/>
      <c r="D958" s="25"/>
      <c r="E958" s="47"/>
      <c r="F958" s="27"/>
      <c r="G958" s="40"/>
      <c r="H958" s="20"/>
      <c r="I958" s="18"/>
      <c r="J958" s="18"/>
      <c r="K958" s="44"/>
      <c r="L958" s="11"/>
      <c r="M958" s="11"/>
      <c r="N958" s="11"/>
      <c r="O958" s="11"/>
      <c r="P958" s="11"/>
      <c r="Q958" s="72"/>
      <c r="R958" s="72"/>
      <c r="S958" s="49"/>
    </row>
    <row r="959" spans="2:19" s="9" customFormat="1" x14ac:dyDescent="0.2">
      <c r="B959" s="10"/>
      <c r="C959" s="11"/>
      <c r="D959" s="25"/>
      <c r="E959" s="47"/>
      <c r="F959" s="27"/>
      <c r="G959" s="40"/>
      <c r="H959" s="20"/>
      <c r="I959" s="18"/>
      <c r="J959" s="18"/>
      <c r="K959" s="44"/>
      <c r="L959" s="11"/>
      <c r="M959" s="11"/>
      <c r="N959" s="11"/>
      <c r="O959" s="11"/>
      <c r="P959" s="11"/>
      <c r="Q959" s="72"/>
      <c r="R959" s="72"/>
      <c r="S959" s="49"/>
    </row>
    <row r="960" spans="2:19" s="9" customFormat="1" x14ac:dyDescent="0.2">
      <c r="B960" s="10"/>
      <c r="C960" s="11"/>
      <c r="D960" s="25"/>
      <c r="E960" s="47"/>
      <c r="F960" s="27"/>
      <c r="G960" s="40"/>
      <c r="H960" s="20"/>
      <c r="I960" s="18"/>
      <c r="J960" s="18"/>
      <c r="K960" s="44"/>
      <c r="L960" s="11"/>
      <c r="M960" s="11"/>
      <c r="N960" s="11"/>
      <c r="O960" s="11"/>
      <c r="P960" s="11"/>
      <c r="Q960" s="72"/>
      <c r="R960" s="72"/>
      <c r="S960" s="49"/>
    </row>
    <row r="961" spans="2:19" s="9" customFormat="1" x14ac:dyDescent="0.2">
      <c r="B961" s="10"/>
      <c r="C961" s="11"/>
      <c r="D961" s="25"/>
      <c r="E961" s="47"/>
      <c r="F961" s="27"/>
      <c r="G961" s="40"/>
      <c r="H961" s="20"/>
      <c r="I961" s="18"/>
      <c r="J961" s="18"/>
      <c r="K961" s="44"/>
      <c r="L961" s="11"/>
      <c r="M961" s="11"/>
      <c r="N961" s="11"/>
      <c r="O961" s="11"/>
      <c r="P961" s="11"/>
      <c r="Q961" s="72"/>
      <c r="R961" s="72"/>
      <c r="S961" s="49"/>
    </row>
    <row r="962" spans="2:19" s="9" customFormat="1" x14ac:dyDescent="0.2">
      <c r="B962" s="10"/>
      <c r="C962" s="11"/>
      <c r="D962" s="25"/>
      <c r="E962" s="47"/>
      <c r="F962" s="27"/>
      <c r="G962" s="40"/>
      <c r="H962" s="20"/>
      <c r="I962" s="18"/>
      <c r="J962" s="18"/>
      <c r="K962" s="44"/>
      <c r="L962" s="11"/>
      <c r="M962" s="11"/>
      <c r="N962" s="11"/>
      <c r="O962" s="11"/>
      <c r="P962" s="11"/>
      <c r="Q962" s="72"/>
      <c r="R962" s="72"/>
      <c r="S962" s="49"/>
    </row>
    <row r="963" spans="2:19" s="9" customFormat="1" x14ac:dyDescent="0.2">
      <c r="B963" s="10"/>
      <c r="C963" s="11"/>
      <c r="D963" s="25"/>
      <c r="E963" s="47"/>
      <c r="F963" s="27"/>
      <c r="G963" s="40"/>
      <c r="H963" s="20"/>
      <c r="I963" s="18"/>
      <c r="J963" s="18"/>
      <c r="K963" s="44"/>
      <c r="L963" s="11"/>
      <c r="M963" s="11"/>
      <c r="N963" s="11"/>
      <c r="O963" s="11"/>
      <c r="P963" s="11"/>
      <c r="Q963" s="72"/>
      <c r="R963" s="72"/>
      <c r="S963" s="49"/>
    </row>
    <row r="964" spans="2:19" s="9" customFormat="1" x14ac:dyDescent="0.2">
      <c r="B964" s="10"/>
      <c r="C964" s="11"/>
      <c r="D964" s="25"/>
      <c r="E964" s="47"/>
      <c r="F964" s="27"/>
      <c r="G964" s="40"/>
      <c r="H964" s="20"/>
      <c r="I964" s="18"/>
      <c r="J964" s="18"/>
      <c r="K964" s="44"/>
      <c r="L964" s="11"/>
      <c r="M964" s="11"/>
      <c r="N964" s="11"/>
      <c r="O964" s="11"/>
      <c r="P964" s="11"/>
      <c r="Q964" s="72"/>
      <c r="R964" s="72"/>
      <c r="S964" s="49"/>
    </row>
    <row r="965" spans="2:19" s="9" customFormat="1" x14ac:dyDescent="0.2">
      <c r="B965" s="10"/>
      <c r="C965" s="11"/>
      <c r="D965" s="25"/>
      <c r="E965" s="47"/>
      <c r="F965" s="27"/>
      <c r="G965" s="40"/>
      <c r="H965" s="20"/>
      <c r="I965" s="18"/>
      <c r="J965" s="18"/>
      <c r="K965" s="44"/>
      <c r="L965" s="11"/>
      <c r="M965" s="11"/>
      <c r="N965" s="11"/>
      <c r="O965" s="11"/>
      <c r="P965" s="11"/>
      <c r="Q965" s="72"/>
      <c r="R965" s="72"/>
      <c r="S965" s="49"/>
    </row>
    <row r="966" spans="2:19" s="9" customFormat="1" x14ac:dyDescent="0.2">
      <c r="B966" s="10"/>
      <c r="C966" s="11"/>
      <c r="D966" s="25"/>
      <c r="E966" s="47"/>
      <c r="F966" s="27"/>
      <c r="G966" s="40"/>
      <c r="H966" s="20"/>
      <c r="I966" s="18"/>
      <c r="J966" s="18"/>
      <c r="K966" s="44"/>
      <c r="L966" s="11"/>
      <c r="M966" s="11"/>
      <c r="N966" s="11"/>
      <c r="O966" s="11"/>
      <c r="P966" s="11"/>
      <c r="Q966" s="72"/>
      <c r="R966" s="72"/>
      <c r="S966" s="49"/>
    </row>
    <row r="967" spans="2:19" s="9" customFormat="1" x14ac:dyDescent="0.2">
      <c r="B967" s="10"/>
      <c r="C967" s="11"/>
      <c r="D967" s="25"/>
      <c r="E967" s="47"/>
      <c r="F967" s="27"/>
      <c r="G967" s="40"/>
      <c r="H967" s="20"/>
      <c r="I967" s="18"/>
      <c r="J967" s="18"/>
      <c r="K967" s="44"/>
      <c r="L967" s="11"/>
      <c r="M967" s="11"/>
      <c r="N967" s="11"/>
      <c r="O967" s="11"/>
      <c r="P967" s="11"/>
      <c r="Q967" s="72"/>
      <c r="R967" s="72"/>
      <c r="S967" s="49"/>
    </row>
    <row r="968" spans="2:19" s="9" customFormat="1" x14ac:dyDescent="0.2">
      <c r="B968" s="10"/>
      <c r="C968" s="11"/>
      <c r="D968" s="25"/>
      <c r="E968" s="47"/>
      <c r="F968" s="27"/>
      <c r="G968" s="40"/>
      <c r="H968" s="20"/>
      <c r="I968" s="18"/>
      <c r="J968" s="18"/>
      <c r="K968" s="44"/>
      <c r="L968" s="11"/>
      <c r="M968" s="11"/>
      <c r="N968" s="11"/>
      <c r="O968" s="11"/>
      <c r="P968" s="11"/>
      <c r="Q968" s="72"/>
      <c r="R968" s="72"/>
      <c r="S968" s="49"/>
    </row>
    <row r="969" spans="2:19" s="9" customFormat="1" x14ac:dyDescent="0.2">
      <c r="B969" s="10"/>
      <c r="C969" s="11"/>
      <c r="D969" s="25"/>
      <c r="E969" s="47"/>
      <c r="F969" s="27"/>
      <c r="G969" s="40"/>
      <c r="H969" s="20"/>
      <c r="I969" s="18"/>
      <c r="J969" s="18"/>
      <c r="K969" s="44"/>
      <c r="L969" s="11"/>
      <c r="M969" s="11"/>
      <c r="N969" s="11"/>
      <c r="O969" s="11"/>
      <c r="P969" s="11"/>
      <c r="Q969" s="72"/>
      <c r="R969" s="72"/>
      <c r="S969" s="49"/>
    </row>
    <row r="970" spans="2:19" s="9" customFormat="1" x14ac:dyDescent="0.2">
      <c r="B970" s="10"/>
      <c r="C970" s="11"/>
      <c r="D970" s="25"/>
      <c r="E970" s="47"/>
      <c r="F970" s="27"/>
      <c r="G970" s="40"/>
      <c r="H970" s="20"/>
      <c r="I970" s="18"/>
      <c r="J970" s="18"/>
      <c r="K970" s="44"/>
      <c r="L970" s="11"/>
      <c r="M970" s="11"/>
      <c r="N970" s="11"/>
      <c r="O970" s="11"/>
      <c r="P970" s="11"/>
      <c r="Q970" s="72"/>
      <c r="R970" s="72"/>
      <c r="S970" s="49"/>
    </row>
    <row r="971" spans="2:19" s="9" customFormat="1" x14ac:dyDescent="0.2">
      <c r="B971" s="10"/>
      <c r="C971" s="11"/>
      <c r="D971" s="25"/>
      <c r="E971" s="47"/>
      <c r="F971" s="27"/>
      <c r="G971" s="40"/>
      <c r="H971" s="20"/>
      <c r="I971" s="18"/>
      <c r="J971" s="18"/>
      <c r="K971" s="44"/>
      <c r="L971" s="11"/>
      <c r="M971" s="11"/>
      <c r="N971" s="11"/>
      <c r="O971" s="11"/>
      <c r="P971" s="11"/>
      <c r="Q971" s="72"/>
      <c r="R971" s="72"/>
      <c r="S971" s="49"/>
    </row>
    <row r="972" spans="2:19" s="9" customFormat="1" x14ac:dyDescent="0.2">
      <c r="B972" s="10"/>
      <c r="C972" s="11"/>
      <c r="D972" s="25"/>
      <c r="E972" s="47"/>
      <c r="F972" s="27"/>
      <c r="G972" s="40"/>
      <c r="H972" s="20"/>
      <c r="I972" s="18"/>
      <c r="J972" s="18"/>
      <c r="K972" s="44"/>
      <c r="L972" s="11"/>
      <c r="M972" s="11"/>
      <c r="N972" s="11"/>
      <c r="O972" s="11"/>
      <c r="P972" s="11"/>
      <c r="Q972" s="72"/>
      <c r="R972" s="72"/>
      <c r="S972" s="49"/>
    </row>
    <row r="973" spans="2:19" s="9" customFormat="1" x14ac:dyDescent="0.2">
      <c r="B973" s="10"/>
      <c r="C973" s="11"/>
      <c r="D973" s="25"/>
      <c r="E973" s="47"/>
      <c r="F973" s="27"/>
      <c r="G973" s="40"/>
      <c r="H973" s="20"/>
      <c r="I973" s="18"/>
      <c r="J973" s="18"/>
      <c r="K973" s="44"/>
      <c r="L973" s="11"/>
      <c r="M973" s="11"/>
      <c r="N973" s="11"/>
      <c r="O973" s="11"/>
      <c r="P973" s="11"/>
      <c r="Q973" s="72"/>
      <c r="R973" s="72"/>
      <c r="S973" s="49"/>
    </row>
    <row r="974" spans="2:19" s="9" customFormat="1" x14ac:dyDescent="0.2">
      <c r="B974" s="10"/>
      <c r="C974" s="11"/>
      <c r="D974" s="25"/>
      <c r="E974" s="47"/>
      <c r="F974" s="27"/>
      <c r="G974" s="40"/>
      <c r="H974" s="20"/>
      <c r="I974" s="18"/>
      <c r="J974" s="18"/>
      <c r="K974" s="44"/>
      <c r="L974" s="11"/>
      <c r="M974" s="11"/>
      <c r="N974" s="11"/>
      <c r="O974" s="11"/>
      <c r="P974" s="11"/>
      <c r="Q974" s="72"/>
      <c r="R974" s="72"/>
      <c r="S974" s="49"/>
    </row>
    <row r="975" spans="2:19" s="9" customFormat="1" x14ac:dyDescent="0.2">
      <c r="B975" s="10"/>
      <c r="C975" s="11"/>
      <c r="D975" s="25"/>
      <c r="E975" s="47"/>
      <c r="F975" s="27"/>
      <c r="G975" s="40"/>
      <c r="H975" s="20"/>
      <c r="I975" s="18"/>
      <c r="J975" s="18"/>
      <c r="K975" s="44"/>
      <c r="L975" s="11"/>
      <c r="M975" s="11"/>
      <c r="N975" s="11"/>
      <c r="O975" s="11"/>
      <c r="P975" s="11"/>
      <c r="Q975" s="72"/>
      <c r="R975" s="72"/>
      <c r="S975" s="49"/>
    </row>
    <row r="976" spans="2:19" s="9" customFormat="1" x14ac:dyDescent="0.2">
      <c r="B976" s="10"/>
      <c r="C976" s="11"/>
      <c r="D976" s="25"/>
      <c r="E976" s="47"/>
      <c r="F976" s="27"/>
      <c r="G976" s="40"/>
      <c r="H976" s="20"/>
      <c r="I976" s="18"/>
      <c r="J976" s="18"/>
      <c r="K976" s="44"/>
      <c r="L976" s="11"/>
      <c r="M976" s="11"/>
      <c r="N976" s="11"/>
      <c r="O976" s="11"/>
      <c r="P976" s="11"/>
      <c r="Q976" s="72"/>
      <c r="R976" s="72"/>
      <c r="S976" s="49"/>
    </row>
    <row r="977" spans="2:19" s="9" customFormat="1" x14ac:dyDescent="0.2">
      <c r="B977" s="10"/>
      <c r="C977" s="11"/>
      <c r="D977" s="25"/>
      <c r="E977" s="47"/>
      <c r="F977" s="27"/>
      <c r="G977" s="40"/>
      <c r="H977" s="20"/>
      <c r="I977" s="18"/>
      <c r="J977" s="18"/>
      <c r="K977" s="44"/>
      <c r="L977" s="11"/>
      <c r="M977" s="11"/>
      <c r="N977" s="11"/>
      <c r="O977" s="11"/>
      <c r="P977" s="11"/>
      <c r="Q977" s="72"/>
      <c r="R977" s="72"/>
      <c r="S977" s="49"/>
    </row>
    <row r="978" spans="2:19" s="9" customFormat="1" x14ac:dyDescent="0.2">
      <c r="B978" s="10"/>
      <c r="C978" s="11"/>
      <c r="D978" s="25"/>
      <c r="E978" s="47"/>
      <c r="F978" s="27"/>
      <c r="G978" s="40"/>
      <c r="H978" s="20"/>
      <c r="I978" s="18"/>
      <c r="J978" s="18"/>
      <c r="K978" s="44"/>
      <c r="L978" s="11"/>
      <c r="M978" s="11"/>
      <c r="N978" s="11"/>
      <c r="O978" s="11"/>
      <c r="P978" s="11"/>
      <c r="Q978" s="72"/>
      <c r="R978" s="72"/>
      <c r="S978" s="49"/>
    </row>
    <row r="979" spans="2:19" s="9" customFormat="1" x14ac:dyDescent="0.2">
      <c r="B979" s="10"/>
      <c r="C979" s="11"/>
      <c r="D979" s="25"/>
      <c r="E979" s="47"/>
      <c r="F979" s="27"/>
      <c r="G979" s="40"/>
      <c r="H979" s="20"/>
      <c r="I979" s="18"/>
      <c r="J979" s="18"/>
      <c r="K979" s="44"/>
      <c r="L979" s="11"/>
      <c r="M979" s="11"/>
      <c r="N979" s="11"/>
      <c r="O979" s="11"/>
      <c r="P979" s="11"/>
      <c r="Q979" s="72"/>
      <c r="R979" s="72"/>
      <c r="S979" s="49"/>
    </row>
    <row r="980" spans="2:19" s="9" customFormat="1" x14ac:dyDescent="0.2">
      <c r="B980" s="10"/>
      <c r="C980" s="11"/>
      <c r="D980" s="25"/>
      <c r="E980" s="47"/>
      <c r="F980" s="27"/>
      <c r="G980" s="40"/>
      <c r="H980" s="20"/>
      <c r="I980" s="18"/>
      <c r="J980" s="18"/>
      <c r="K980" s="44"/>
      <c r="L980" s="11"/>
      <c r="M980" s="11"/>
      <c r="N980" s="11"/>
      <c r="O980" s="11"/>
      <c r="P980" s="11"/>
      <c r="Q980" s="72"/>
      <c r="R980" s="72"/>
      <c r="S980" s="49"/>
    </row>
    <row r="981" spans="2:19" s="9" customFormat="1" x14ac:dyDescent="0.2">
      <c r="B981" s="10"/>
      <c r="C981" s="11"/>
      <c r="D981" s="25"/>
      <c r="E981" s="47"/>
      <c r="F981" s="27"/>
      <c r="G981" s="40"/>
      <c r="H981" s="20"/>
      <c r="I981" s="18"/>
      <c r="J981" s="18"/>
      <c r="K981" s="44"/>
      <c r="L981" s="11"/>
      <c r="M981" s="11"/>
      <c r="N981" s="11"/>
      <c r="O981" s="11"/>
      <c r="P981" s="11"/>
      <c r="Q981" s="72"/>
      <c r="R981" s="72"/>
      <c r="S981" s="49"/>
    </row>
    <row r="982" spans="2:19" s="9" customFormat="1" x14ac:dyDescent="0.2">
      <c r="B982" s="10"/>
      <c r="C982" s="11"/>
      <c r="D982" s="25"/>
      <c r="E982" s="47"/>
      <c r="F982" s="27"/>
      <c r="G982" s="40"/>
      <c r="H982" s="20"/>
      <c r="I982" s="18"/>
      <c r="J982" s="18"/>
      <c r="K982" s="44"/>
      <c r="L982" s="11"/>
      <c r="M982" s="11"/>
      <c r="N982" s="11"/>
      <c r="O982" s="11"/>
      <c r="P982" s="11"/>
      <c r="Q982" s="72"/>
      <c r="R982" s="72"/>
      <c r="S982" s="49"/>
    </row>
    <row r="983" spans="2:19" s="9" customFormat="1" x14ac:dyDescent="0.2">
      <c r="B983" s="10"/>
      <c r="C983" s="11"/>
      <c r="D983" s="25"/>
      <c r="E983" s="47"/>
      <c r="F983" s="27"/>
      <c r="G983" s="40"/>
      <c r="H983" s="20"/>
      <c r="I983" s="18"/>
      <c r="J983" s="18"/>
      <c r="K983" s="44"/>
      <c r="L983" s="11"/>
      <c r="M983" s="11"/>
      <c r="N983" s="11"/>
      <c r="O983" s="11"/>
      <c r="P983" s="11"/>
      <c r="Q983" s="72"/>
      <c r="R983" s="72"/>
      <c r="S983" s="49"/>
    </row>
    <row r="984" spans="2:19" s="9" customFormat="1" x14ac:dyDescent="0.2">
      <c r="B984" s="10"/>
      <c r="C984" s="11"/>
      <c r="D984" s="25"/>
      <c r="E984" s="47"/>
      <c r="F984" s="27"/>
      <c r="G984" s="40"/>
      <c r="H984" s="20"/>
      <c r="I984" s="18"/>
      <c r="J984" s="18"/>
      <c r="K984" s="44"/>
      <c r="L984" s="11"/>
      <c r="M984" s="11"/>
      <c r="N984" s="11"/>
      <c r="O984" s="11"/>
      <c r="P984" s="11"/>
      <c r="Q984" s="72"/>
      <c r="R984" s="72"/>
      <c r="S984" s="49"/>
    </row>
    <row r="985" spans="2:19" s="9" customFormat="1" x14ac:dyDescent="0.2">
      <c r="B985" s="10"/>
      <c r="C985" s="11"/>
      <c r="D985" s="25"/>
      <c r="E985" s="47"/>
      <c r="F985" s="27"/>
      <c r="G985" s="40"/>
      <c r="H985" s="20"/>
      <c r="I985" s="18"/>
      <c r="J985" s="18"/>
      <c r="K985" s="44"/>
      <c r="L985" s="11"/>
      <c r="M985" s="11"/>
      <c r="N985" s="11"/>
      <c r="O985" s="11"/>
      <c r="P985" s="11"/>
      <c r="Q985" s="72"/>
      <c r="R985" s="72"/>
      <c r="S985" s="49"/>
    </row>
    <row r="986" spans="2:19" s="9" customFormat="1" x14ac:dyDescent="0.2">
      <c r="B986" s="10"/>
      <c r="C986" s="11"/>
      <c r="D986" s="25"/>
      <c r="E986" s="47"/>
      <c r="F986" s="27"/>
      <c r="G986" s="40"/>
      <c r="H986" s="20"/>
      <c r="I986" s="18"/>
      <c r="J986" s="18"/>
      <c r="K986" s="44"/>
      <c r="L986" s="11"/>
      <c r="M986" s="11"/>
      <c r="N986" s="11"/>
      <c r="O986" s="11"/>
      <c r="P986" s="11"/>
      <c r="Q986" s="72"/>
      <c r="R986" s="72"/>
      <c r="S986" s="49"/>
    </row>
    <row r="987" spans="2:19" s="9" customFormat="1" x14ac:dyDescent="0.2">
      <c r="B987" s="10"/>
      <c r="C987" s="11"/>
      <c r="D987" s="25"/>
      <c r="E987" s="47"/>
      <c r="F987" s="27"/>
      <c r="G987" s="40"/>
      <c r="H987" s="20"/>
      <c r="I987" s="18"/>
      <c r="J987" s="18"/>
      <c r="K987" s="44"/>
      <c r="L987" s="11"/>
      <c r="M987" s="11"/>
      <c r="N987" s="11"/>
      <c r="O987" s="11"/>
      <c r="P987" s="11"/>
      <c r="Q987" s="72"/>
      <c r="R987" s="72"/>
      <c r="S987" s="49"/>
    </row>
    <row r="988" spans="2:19" s="9" customFormat="1" x14ac:dyDescent="0.2">
      <c r="B988" s="10"/>
      <c r="C988" s="11"/>
      <c r="D988" s="25"/>
      <c r="E988" s="47"/>
      <c r="F988" s="27"/>
      <c r="G988" s="40"/>
      <c r="H988" s="20"/>
      <c r="I988" s="18"/>
      <c r="J988" s="18"/>
      <c r="K988" s="44"/>
      <c r="L988" s="11"/>
      <c r="M988" s="11"/>
      <c r="N988" s="11"/>
      <c r="O988" s="11"/>
      <c r="P988" s="11"/>
      <c r="Q988" s="72"/>
      <c r="R988" s="72"/>
      <c r="S988" s="49"/>
    </row>
    <row r="989" spans="2:19" s="9" customFormat="1" x14ac:dyDescent="0.2">
      <c r="B989" s="10"/>
      <c r="C989" s="11"/>
      <c r="D989" s="25"/>
      <c r="E989" s="47"/>
      <c r="F989" s="27"/>
      <c r="G989" s="40"/>
      <c r="H989" s="20"/>
      <c r="I989" s="18"/>
      <c r="J989" s="18"/>
      <c r="K989" s="44"/>
      <c r="L989" s="11"/>
      <c r="M989" s="11"/>
      <c r="N989" s="11"/>
      <c r="O989" s="11"/>
      <c r="P989" s="11"/>
      <c r="Q989" s="72"/>
      <c r="R989" s="72"/>
      <c r="S989" s="49"/>
    </row>
    <row r="990" spans="2:19" s="9" customFormat="1" x14ac:dyDescent="0.2">
      <c r="B990" s="10"/>
      <c r="C990" s="11"/>
      <c r="D990" s="25"/>
      <c r="E990" s="47"/>
      <c r="F990" s="27"/>
      <c r="G990" s="40"/>
      <c r="H990" s="20"/>
      <c r="I990" s="18"/>
      <c r="J990" s="18"/>
      <c r="K990" s="44"/>
      <c r="L990" s="11"/>
      <c r="M990" s="11"/>
      <c r="N990" s="11"/>
      <c r="O990" s="11"/>
      <c r="P990" s="11"/>
      <c r="Q990" s="72"/>
      <c r="R990" s="72"/>
      <c r="S990" s="49"/>
    </row>
    <row r="991" spans="2:19" s="9" customFormat="1" x14ac:dyDescent="0.2">
      <c r="B991" s="10"/>
      <c r="C991" s="11"/>
      <c r="D991" s="25"/>
      <c r="E991" s="47"/>
      <c r="F991" s="27"/>
      <c r="G991" s="40"/>
      <c r="H991" s="20"/>
      <c r="I991" s="18"/>
      <c r="J991" s="18"/>
      <c r="K991" s="44"/>
      <c r="L991" s="11"/>
      <c r="M991" s="11"/>
      <c r="N991" s="11"/>
      <c r="O991" s="11"/>
      <c r="P991" s="11"/>
      <c r="Q991" s="72"/>
      <c r="R991" s="72"/>
      <c r="S991" s="49"/>
    </row>
    <row r="992" spans="2:19" s="9" customFormat="1" x14ac:dyDescent="0.2">
      <c r="B992" s="10"/>
      <c r="C992" s="11"/>
      <c r="D992" s="25"/>
      <c r="E992" s="47"/>
      <c r="F992" s="27"/>
      <c r="G992" s="40"/>
      <c r="H992" s="20"/>
      <c r="I992" s="18"/>
      <c r="J992" s="18"/>
      <c r="K992" s="44"/>
      <c r="L992" s="11"/>
      <c r="M992" s="11"/>
      <c r="N992" s="11"/>
      <c r="O992" s="11"/>
      <c r="P992" s="11"/>
      <c r="Q992" s="72"/>
      <c r="R992" s="72"/>
      <c r="S992" s="49"/>
    </row>
    <row r="993" spans="2:19" s="9" customFormat="1" x14ac:dyDescent="0.2">
      <c r="B993" s="10"/>
      <c r="C993" s="11"/>
      <c r="D993" s="25"/>
      <c r="E993" s="47"/>
      <c r="F993" s="27"/>
      <c r="G993" s="40"/>
      <c r="H993" s="20"/>
      <c r="I993" s="18"/>
      <c r="J993" s="18"/>
      <c r="K993" s="44"/>
      <c r="L993" s="11"/>
      <c r="M993" s="11"/>
      <c r="N993" s="11"/>
      <c r="O993" s="11"/>
      <c r="P993" s="11"/>
      <c r="Q993" s="72"/>
      <c r="R993" s="72"/>
      <c r="S993" s="49"/>
    </row>
    <row r="994" spans="2:19" s="9" customFormat="1" x14ac:dyDescent="0.2">
      <c r="B994" s="10"/>
      <c r="C994" s="11"/>
      <c r="D994" s="25"/>
      <c r="E994" s="47"/>
      <c r="F994" s="27"/>
      <c r="G994" s="40"/>
      <c r="H994" s="20"/>
      <c r="I994" s="18"/>
      <c r="J994" s="18"/>
      <c r="K994" s="44"/>
      <c r="L994" s="11"/>
      <c r="M994" s="11"/>
      <c r="N994" s="11"/>
      <c r="O994" s="11"/>
      <c r="P994" s="11"/>
      <c r="Q994" s="72"/>
      <c r="R994" s="72"/>
      <c r="S994" s="49"/>
    </row>
    <row r="995" spans="2:19" s="9" customFormat="1" x14ac:dyDescent="0.2">
      <c r="B995" s="10"/>
      <c r="C995" s="11"/>
      <c r="D995" s="25"/>
      <c r="E995" s="47"/>
      <c r="F995" s="27"/>
      <c r="G995" s="40"/>
      <c r="H995" s="20"/>
      <c r="I995" s="18"/>
      <c r="J995" s="18"/>
      <c r="K995" s="44"/>
      <c r="L995" s="11"/>
      <c r="M995" s="11"/>
      <c r="N995" s="11"/>
      <c r="O995" s="11"/>
      <c r="P995" s="11"/>
      <c r="Q995" s="72"/>
      <c r="R995" s="72"/>
      <c r="S995" s="49"/>
    </row>
    <row r="996" spans="2:19" s="9" customFormat="1" x14ac:dyDescent="0.2">
      <c r="B996" s="10"/>
      <c r="C996" s="11"/>
      <c r="D996" s="25"/>
      <c r="E996" s="47"/>
      <c r="F996" s="27"/>
      <c r="G996" s="40"/>
      <c r="H996" s="20"/>
      <c r="I996" s="18"/>
      <c r="J996" s="18"/>
      <c r="K996" s="44"/>
      <c r="L996" s="11"/>
      <c r="M996" s="11"/>
      <c r="N996" s="11"/>
      <c r="O996" s="11"/>
      <c r="P996" s="11"/>
      <c r="Q996" s="72"/>
      <c r="R996" s="72"/>
      <c r="S996" s="49"/>
    </row>
    <row r="997" spans="2:19" s="9" customFormat="1" x14ac:dyDescent="0.2">
      <c r="B997" s="10"/>
      <c r="C997" s="11"/>
      <c r="D997" s="25"/>
      <c r="E997" s="47"/>
      <c r="F997" s="27"/>
      <c r="G997" s="40"/>
      <c r="H997" s="20"/>
      <c r="I997" s="18"/>
      <c r="J997" s="18"/>
      <c r="K997" s="44"/>
      <c r="L997" s="11"/>
      <c r="M997" s="11"/>
      <c r="N997" s="11"/>
      <c r="O997" s="11"/>
      <c r="P997" s="11"/>
      <c r="Q997" s="72"/>
      <c r="R997" s="72"/>
      <c r="S997" s="49"/>
    </row>
    <row r="998" spans="2:19" s="9" customFormat="1" x14ac:dyDescent="0.2">
      <c r="B998" s="10"/>
      <c r="C998" s="11"/>
      <c r="D998" s="25"/>
      <c r="E998" s="47"/>
      <c r="F998" s="27"/>
      <c r="G998" s="40"/>
      <c r="H998" s="20"/>
      <c r="I998" s="18"/>
      <c r="J998" s="18"/>
      <c r="K998" s="44"/>
      <c r="L998" s="11"/>
      <c r="M998" s="11"/>
      <c r="N998" s="11"/>
      <c r="O998" s="11"/>
      <c r="P998" s="11"/>
      <c r="Q998" s="72"/>
      <c r="R998" s="72"/>
      <c r="S998" s="49"/>
    </row>
    <row r="999" spans="2:19" s="9" customFormat="1" x14ac:dyDescent="0.2">
      <c r="B999" s="10"/>
      <c r="C999" s="11"/>
      <c r="D999" s="25"/>
      <c r="E999" s="47"/>
      <c r="F999" s="27"/>
      <c r="G999" s="40"/>
      <c r="H999" s="20"/>
      <c r="I999" s="18"/>
      <c r="J999" s="18"/>
      <c r="K999" s="44"/>
      <c r="L999" s="11"/>
      <c r="M999" s="11"/>
      <c r="N999" s="11"/>
      <c r="O999" s="11"/>
      <c r="P999" s="11"/>
      <c r="Q999" s="72"/>
      <c r="R999" s="72"/>
      <c r="S999" s="49"/>
    </row>
    <row r="1000" spans="2:19" s="9" customFormat="1" x14ac:dyDescent="0.2">
      <c r="B1000" s="10"/>
      <c r="C1000" s="11"/>
      <c r="D1000" s="25"/>
      <c r="E1000" s="47"/>
      <c r="F1000" s="27"/>
      <c r="G1000" s="40"/>
      <c r="H1000" s="20"/>
      <c r="I1000" s="18"/>
      <c r="J1000" s="18"/>
      <c r="K1000" s="44"/>
      <c r="L1000" s="11"/>
      <c r="M1000" s="11"/>
      <c r="N1000" s="11"/>
      <c r="O1000" s="11"/>
      <c r="P1000" s="11"/>
      <c r="Q1000" s="72"/>
      <c r="R1000" s="72"/>
      <c r="S1000" s="49"/>
    </row>
    <row r="1001" spans="2:19" s="9" customFormat="1" x14ac:dyDescent="0.2">
      <c r="B1001" s="10"/>
      <c r="C1001" s="11"/>
      <c r="D1001" s="25"/>
      <c r="E1001" s="47"/>
      <c r="F1001" s="27"/>
      <c r="G1001" s="40"/>
      <c r="H1001" s="20"/>
      <c r="I1001" s="18"/>
      <c r="J1001" s="18"/>
      <c r="K1001" s="44"/>
      <c r="L1001" s="11"/>
      <c r="M1001" s="11"/>
      <c r="N1001" s="11"/>
      <c r="O1001" s="11"/>
      <c r="P1001" s="11"/>
      <c r="Q1001" s="72"/>
      <c r="R1001" s="72"/>
      <c r="S1001" s="49"/>
    </row>
    <row r="1002" spans="2:19" s="9" customFormat="1" x14ac:dyDescent="0.2">
      <c r="B1002" s="10"/>
      <c r="C1002" s="11"/>
      <c r="D1002" s="25"/>
      <c r="E1002" s="47"/>
      <c r="F1002" s="27"/>
      <c r="G1002" s="40"/>
      <c r="H1002" s="20"/>
      <c r="I1002" s="18"/>
      <c r="J1002" s="18"/>
      <c r="K1002" s="44"/>
      <c r="L1002" s="11"/>
      <c r="M1002" s="11"/>
      <c r="N1002" s="11"/>
      <c r="O1002" s="11"/>
      <c r="P1002" s="11"/>
      <c r="Q1002" s="72"/>
      <c r="R1002" s="72"/>
      <c r="S1002" s="49"/>
    </row>
    <row r="1003" spans="2:19" s="9" customFormat="1" x14ac:dyDescent="0.2">
      <c r="B1003" s="10"/>
      <c r="C1003" s="11"/>
      <c r="D1003" s="25"/>
      <c r="E1003" s="47"/>
      <c r="F1003" s="27"/>
      <c r="G1003" s="40"/>
      <c r="H1003" s="20"/>
      <c r="I1003" s="18"/>
      <c r="J1003" s="18"/>
      <c r="K1003" s="44"/>
      <c r="L1003" s="11"/>
      <c r="M1003" s="11"/>
      <c r="N1003" s="11"/>
      <c r="O1003" s="11"/>
      <c r="P1003" s="11"/>
      <c r="Q1003" s="72"/>
      <c r="R1003" s="72"/>
      <c r="S1003" s="49"/>
    </row>
    <row r="1004" spans="2:19" s="9" customFormat="1" x14ac:dyDescent="0.2">
      <c r="B1004" s="10"/>
      <c r="C1004" s="11"/>
      <c r="D1004" s="25"/>
      <c r="E1004" s="47"/>
      <c r="F1004" s="27"/>
      <c r="G1004" s="40"/>
      <c r="H1004" s="20"/>
      <c r="I1004" s="18"/>
      <c r="J1004" s="18"/>
      <c r="K1004" s="44"/>
      <c r="L1004" s="11"/>
      <c r="M1004" s="11"/>
      <c r="N1004" s="11"/>
      <c r="O1004" s="11"/>
      <c r="P1004" s="11"/>
      <c r="Q1004" s="72"/>
      <c r="R1004" s="72"/>
      <c r="S1004" s="49"/>
    </row>
    <row r="1005" spans="2:19" s="9" customFormat="1" x14ac:dyDescent="0.2">
      <c r="B1005" s="10"/>
      <c r="C1005" s="11"/>
      <c r="D1005" s="25"/>
      <c r="E1005" s="47"/>
      <c r="F1005" s="27"/>
      <c r="G1005" s="40"/>
      <c r="H1005" s="20"/>
      <c r="I1005" s="18"/>
      <c r="J1005" s="18"/>
      <c r="K1005" s="44"/>
      <c r="L1005" s="11"/>
      <c r="M1005" s="11"/>
      <c r="N1005" s="11"/>
      <c r="O1005" s="11"/>
      <c r="P1005" s="11"/>
      <c r="Q1005" s="72"/>
      <c r="R1005" s="72"/>
      <c r="S1005" s="49"/>
    </row>
    <row r="1006" spans="2:19" s="9" customFormat="1" x14ac:dyDescent="0.2">
      <c r="B1006" s="10"/>
      <c r="C1006" s="11"/>
      <c r="D1006" s="25"/>
      <c r="E1006" s="47"/>
      <c r="F1006" s="27"/>
      <c r="G1006" s="40"/>
      <c r="H1006" s="20"/>
      <c r="I1006" s="18"/>
      <c r="J1006" s="18"/>
      <c r="K1006" s="44"/>
      <c r="L1006" s="11"/>
      <c r="M1006" s="11"/>
      <c r="N1006" s="11"/>
      <c r="O1006" s="11"/>
      <c r="P1006" s="11"/>
      <c r="Q1006" s="72"/>
      <c r="R1006" s="72"/>
      <c r="S1006" s="49"/>
    </row>
    <row r="1007" spans="2:19" s="9" customFormat="1" x14ac:dyDescent="0.2">
      <c r="B1007" s="10"/>
      <c r="C1007" s="11"/>
      <c r="D1007" s="25"/>
      <c r="E1007" s="47"/>
      <c r="F1007" s="27"/>
      <c r="G1007" s="40"/>
      <c r="H1007" s="20"/>
      <c r="I1007" s="18"/>
      <c r="J1007" s="18"/>
      <c r="K1007" s="44"/>
      <c r="L1007" s="11"/>
      <c r="M1007" s="11"/>
      <c r="N1007" s="11"/>
      <c r="O1007" s="11"/>
      <c r="P1007" s="11"/>
      <c r="Q1007" s="72"/>
      <c r="R1007" s="72"/>
      <c r="S1007" s="49"/>
    </row>
    <row r="1008" spans="2:19" s="9" customFormat="1" x14ac:dyDescent="0.2">
      <c r="B1008" s="10"/>
      <c r="C1008" s="11"/>
      <c r="D1008" s="25"/>
      <c r="E1008" s="47"/>
      <c r="F1008" s="27"/>
      <c r="G1008" s="40"/>
      <c r="H1008" s="20"/>
      <c r="I1008" s="18"/>
      <c r="J1008" s="18"/>
      <c r="K1008" s="44"/>
      <c r="L1008" s="11"/>
      <c r="M1008" s="11"/>
      <c r="N1008" s="11"/>
      <c r="O1008" s="11"/>
      <c r="P1008" s="11"/>
      <c r="Q1008" s="72"/>
      <c r="R1008" s="72"/>
      <c r="S1008" s="49"/>
    </row>
    <row r="1009" spans="2:19" s="9" customFormat="1" x14ac:dyDescent="0.2">
      <c r="B1009" s="10"/>
      <c r="C1009" s="11"/>
      <c r="D1009" s="25"/>
      <c r="E1009" s="47"/>
      <c r="F1009" s="27"/>
      <c r="G1009" s="40"/>
      <c r="H1009" s="20"/>
      <c r="I1009" s="18"/>
      <c r="J1009" s="18"/>
      <c r="K1009" s="44"/>
      <c r="L1009" s="11"/>
      <c r="M1009" s="11"/>
      <c r="N1009" s="11"/>
      <c r="O1009" s="11"/>
      <c r="P1009" s="11"/>
      <c r="Q1009" s="72"/>
      <c r="R1009" s="72"/>
      <c r="S1009" s="49"/>
    </row>
    <row r="1010" spans="2:19" s="9" customFormat="1" x14ac:dyDescent="0.2">
      <c r="B1010" s="10"/>
      <c r="C1010" s="11"/>
      <c r="D1010" s="25"/>
      <c r="E1010" s="47"/>
      <c r="F1010" s="27"/>
      <c r="G1010" s="40"/>
      <c r="H1010" s="20"/>
      <c r="I1010" s="18"/>
      <c r="J1010" s="18"/>
      <c r="K1010" s="44"/>
      <c r="L1010" s="11"/>
      <c r="M1010" s="11"/>
      <c r="N1010" s="11"/>
      <c r="O1010" s="11"/>
      <c r="P1010" s="11"/>
      <c r="Q1010" s="72"/>
      <c r="R1010" s="72"/>
      <c r="S1010" s="49"/>
    </row>
    <row r="1011" spans="2:19" s="9" customFormat="1" x14ac:dyDescent="0.2">
      <c r="B1011" s="10"/>
      <c r="C1011" s="11"/>
      <c r="D1011" s="25"/>
      <c r="E1011" s="47"/>
      <c r="F1011" s="27"/>
      <c r="G1011" s="40"/>
      <c r="H1011" s="20"/>
      <c r="I1011" s="18"/>
      <c r="J1011" s="18"/>
      <c r="K1011" s="44"/>
      <c r="L1011" s="11"/>
      <c r="M1011" s="11"/>
      <c r="N1011" s="11"/>
      <c r="O1011" s="11"/>
      <c r="P1011" s="11"/>
      <c r="Q1011" s="72"/>
      <c r="R1011" s="72"/>
      <c r="S1011" s="49"/>
    </row>
    <row r="1012" spans="2:19" s="9" customFormat="1" x14ac:dyDescent="0.2">
      <c r="B1012" s="10"/>
      <c r="C1012" s="11"/>
      <c r="D1012" s="25"/>
      <c r="E1012" s="47"/>
      <c r="F1012" s="27"/>
      <c r="G1012" s="40"/>
      <c r="H1012" s="20"/>
      <c r="I1012" s="18"/>
      <c r="J1012" s="18"/>
      <c r="K1012" s="44"/>
      <c r="L1012" s="11"/>
      <c r="M1012" s="11"/>
      <c r="N1012" s="11"/>
      <c r="O1012" s="11"/>
      <c r="P1012" s="11"/>
      <c r="Q1012" s="72"/>
      <c r="R1012" s="72"/>
      <c r="S1012" s="49"/>
    </row>
    <row r="1013" spans="2:19" s="9" customFormat="1" x14ac:dyDescent="0.2">
      <c r="B1013" s="10"/>
      <c r="C1013" s="11"/>
      <c r="D1013" s="25"/>
      <c r="E1013" s="47"/>
      <c r="F1013" s="27"/>
      <c r="G1013" s="40"/>
      <c r="H1013" s="20"/>
      <c r="I1013" s="18"/>
      <c r="J1013" s="18"/>
      <c r="K1013" s="44"/>
      <c r="L1013" s="11"/>
      <c r="M1013" s="11"/>
      <c r="N1013" s="11"/>
      <c r="O1013" s="11"/>
      <c r="P1013" s="11"/>
      <c r="Q1013" s="72"/>
      <c r="R1013" s="72"/>
      <c r="S1013" s="49"/>
    </row>
    <row r="1014" spans="2:19" s="9" customFormat="1" x14ac:dyDescent="0.2">
      <c r="B1014" s="10"/>
      <c r="C1014" s="11"/>
      <c r="D1014" s="25"/>
      <c r="E1014" s="47"/>
      <c r="F1014" s="27"/>
      <c r="G1014" s="40"/>
      <c r="H1014" s="20"/>
      <c r="I1014" s="18"/>
      <c r="J1014" s="18"/>
      <c r="K1014" s="44"/>
      <c r="L1014" s="11"/>
      <c r="M1014" s="11"/>
      <c r="N1014" s="11"/>
      <c r="O1014" s="11"/>
      <c r="P1014" s="11"/>
      <c r="Q1014" s="72"/>
      <c r="R1014" s="72"/>
      <c r="S1014" s="49"/>
    </row>
    <row r="1015" spans="2:19" s="9" customFormat="1" x14ac:dyDescent="0.2">
      <c r="B1015" s="10"/>
      <c r="C1015" s="11"/>
      <c r="D1015" s="25"/>
      <c r="E1015" s="47"/>
      <c r="F1015" s="27"/>
      <c r="G1015" s="40"/>
      <c r="H1015" s="20"/>
      <c r="I1015" s="18"/>
      <c r="J1015" s="18"/>
      <c r="K1015" s="44"/>
      <c r="L1015" s="11"/>
      <c r="M1015" s="11"/>
      <c r="N1015" s="11"/>
      <c r="O1015" s="11"/>
      <c r="P1015" s="11"/>
      <c r="Q1015" s="72"/>
      <c r="R1015" s="72"/>
      <c r="S1015" s="49"/>
    </row>
    <row r="1016" spans="2:19" s="9" customFormat="1" x14ac:dyDescent="0.2">
      <c r="B1016" s="10"/>
      <c r="C1016" s="11"/>
      <c r="D1016" s="25"/>
      <c r="E1016" s="47"/>
      <c r="F1016" s="27"/>
      <c r="G1016" s="40"/>
      <c r="H1016" s="20"/>
      <c r="I1016" s="18"/>
      <c r="J1016" s="18"/>
      <c r="K1016" s="44"/>
      <c r="L1016" s="11"/>
      <c r="M1016" s="11"/>
      <c r="N1016" s="11"/>
      <c r="O1016" s="11"/>
      <c r="P1016" s="11"/>
      <c r="Q1016" s="72"/>
      <c r="R1016" s="72"/>
      <c r="S1016" s="49"/>
    </row>
    <row r="1017" spans="2:19" s="9" customFormat="1" x14ac:dyDescent="0.2">
      <c r="B1017" s="10"/>
      <c r="C1017" s="11"/>
      <c r="D1017" s="25"/>
      <c r="E1017" s="47"/>
      <c r="F1017" s="27"/>
      <c r="G1017" s="40"/>
      <c r="H1017" s="20"/>
      <c r="I1017" s="18"/>
      <c r="J1017" s="18"/>
      <c r="K1017" s="44"/>
      <c r="L1017" s="11"/>
      <c r="M1017" s="11"/>
      <c r="N1017" s="11"/>
      <c r="O1017" s="11"/>
      <c r="P1017" s="11"/>
      <c r="Q1017" s="72"/>
      <c r="R1017" s="72"/>
      <c r="S1017" s="49"/>
    </row>
    <row r="1018" spans="2:19" s="9" customFormat="1" x14ac:dyDescent="0.2">
      <c r="B1018" s="10"/>
      <c r="C1018" s="11"/>
      <c r="D1018" s="25"/>
      <c r="E1018" s="47"/>
      <c r="F1018" s="27"/>
      <c r="G1018" s="40"/>
      <c r="H1018" s="20"/>
      <c r="I1018" s="18"/>
      <c r="J1018" s="18"/>
      <c r="K1018" s="44"/>
      <c r="L1018" s="11"/>
      <c r="M1018" s="11"/>
      <c r="N1018" s="11"/>
      <c r="O1018" s="11"/>
      <c r="P1018" s="11"/>
      <c r="Q1018" s="72"/>
      <c r="R1018" s="72"/>
      <c r="S1018" s="49"/>
    </row>
    <row r="1019" spans="2:19" s="9" customFormat="1" x14ac:dyDescent="0.2">
      <c r="B1019" s="10"/>
      <c r="C1019" s="11"/>
      <c r="D1019" s="25"/>
      <c r="E1019" s="47"/>
      <c r="F1019" s="27"/>
      <c r="G1019" s="40"/>
      <c r="H1019" s="20"/>
      <c r="I1019" s="18"/>
      <c r="J1019" s="18"/>
      <c r="K1019" s="44"/>
      <c r="L1019" s="11"/>
      <c r="M1019" s="11"/>
      <c r="N1019" s="11"/>
      <c r="O1019" s="11"/>
      <c r="P1019" s="11"/>
      <c r="Q1019" s="72"/>
      <c r="R1019" s="72"/>
      <c r="S1019" s="49"/>
    </row>
    <row r="1020" spans="2:19" s="9" customFormat="1" x14ac:dyDescent="0.2">
      <c r="B1020" s="10"/>
      <c r="C1020" s="11"/>
      <c r="D1020" s="25"/>
      <c r="E1020" s="47"/>
      <c r="F1020" s="27"/>
      <c r="G1020" s="40"/>
      <c r="H1020" s="20"/>
      <c r="I1020" s="18"/>
      <c r="J1020" s="18"/>
      <c r="K1020" s="44"/>
      <c r="L1020" s="11"/>
      <c r="M1020" s="11"/>
      <c r="N1020" s="11"/>
      <c r="O1020" s="11"/>
      <c r="P1020" s="11"/>
      <c r="Q1020" s="72"/>
      <c r="R1020" s="72"/>
      <c r="S1020" s="49"/>
    </row>
    <row r="1021" spans="2:19" s="9" customFormat="1" x14ac:dyDescent="0.2">
      <c r="B1021" s="10"/>
      <c r="C1021" s="11"/>
      <c r="D1021" s="25"/>
      <c r="E1021" s="47"/>
      <c r="F1021" s="27"/>
      <c r="G1021" s="40"/>
      <c r="H1021" s="20"/>
      <c r="I1021" s="18"/>
      <c r="J1021" s="18"/>
      <c r="K1021" s="44"/>
      <c r="L1021" s="11"/>
      <c r="M1021" s="11"/>
      <c r="N1021" s="11"/>
      <c r="O1021" s="11"/>
      <c r="P1021" s="11"/>
      <c r="Q1021" s="72"/>
      <c r="R1021" s="72"/>
      <c r="S1021" s="49"/>
    </row>
    <row r="1022" spans="2:19" s="9" customFormat="1" x14ac:dyDescent="0.2">
      <c r="B1022" s="10"/>
      <c r="C1022" s="11"/>
      <c r="D1022" s="25"/>
      <c r="E1022" s="47"/>
      <c r="F1022" s="27"/>
      <c r="G1022" s="40"/>
      <c r="H1022" s="20"/>
      <c r="I1022" s="18"/>
      <c r="J1022" s="18"/>
      <c r="K1022" s="44"/>
      <c r="L1022" s="11"/>
      <c r="M1022" s="11"/>
      <c r="N1022" s="11"/>
      <c r="O1022" s="11"/>
      <c r="P1022" s="11"/>
      <c r="Q1022" s="72"/>
      <c r="R1022" s="72"/>
      <c r="S1022" s="49"/>
    </row>
    <row r="1023" spans="2:19" s="9" customFormat="1" x14ac:dyDescent="0.2">
      <c r="B1023" s="10"/>
      <c r="C1023" s="11"/>
      <c r="D1023" s="25"/>
      <c r="E1023" s="47"/>
      <c r="F1023" s="27"/>
      <c r="G1023" s="40"/>
      <c r="H1023" s="20"/>
      <c r="I1023" s="18"/>
      <c r="J1023" s="18"/>
      <c r="K1023" s="44"/>
      <c r="L1023" s="11"/>
      <c r="M1023" s="11"/>
      <c r="N1023" s="11"/>
      <c r="O1023" s="11"/>
      <c r="P1023" s="11"/>
      <c r="Q1023" s="72"/>
      <c r="R1023" s="72"/>
      <c r="S1023" s="49"/>
    </row>
    <row r="1024" spans="2:19" s="9" customFormat="1" x14ac:dyDescent="0.2">
      <c r="B1024" s="10"/>
      <c r="C1024" s="11"/>
      <c r="D1024" s="25"/>
      <c r="E1024" s="47"/>
      <c r="F1024" s="27"/>
      <c r="G1024" s="40"/>
      <c r="H1024" s="20"/>
      <c r="I1024" s="18"/>
      <c r="J1024" s="18"/>
      <c r="K1024" s="44"/>
      <c r="L1024" s="11"/>
      <c r="M1024" s="11"/>
      <c r="N1024" s="11"/>
      <c r="O1024" s="11"/>
      <c r="P1024" s="11"/>
      <c r="Q1024" s="72"/>
      <c r="R1024" s="72"/>
      <c r="S1024" s="49"/>
    </row>
    <row r="1025" spans="2:19" s="9" customFormat="1" x14ac:dyDescent="0.2">
      <c r="B1025" s="10"/>
      <c r="C1025" s="11"/>
      <c r="D1025" s="25"/>
      <c r="E1025" s="47"/>
      <c r="F1025" s="27"/>
      <c r="G1025" s="40"/>
      <c r="H1025" s="20"/>
      <c r="I1025" s="18"/>
      <c r="J1025" s="18"/>
      <c r="K1025" s="44"/>
      <c r="L1025" s="11"/>
      <c r="M1025" s="11"/>
      <c r="N1025" s="11"/>
      <c r="O1025" s="11"/>
      <c r="P1025" s="11"/>
      <c r="Q1025" s="72"/>
      <c r="R1025" s="72"/>
      <c r="S1025" s="49"/>
    </row>
    <row r="1026" spans="2:19" s="9" customFormat="1" x14ac:dyDescent="0.2">
      <c r="B1026" s="10"/>
      <c r="C1026" s="11"/>
      <c r="D1026" s="25"/>
      <c r="E1026" s="47"/>
      <c r="F1026" s="27"/>
      <c r="G1026" s="40"/>
      <c r="H1026" s="20"/>
      <c r="I1026" s="18"/>
      <c r="J1026" s="18"/>
      <c r="K1026" s="44"/>
      <c r="L1026" s="11"/>
      <c r="M1026" s="11"/>
      <c r="N1026" s="11"/>
      <c r="O1026" s="11"/>
      <c r="P1026" s="11"/>
      <c r="Q1026" s="72"/>
      <c r="R1026" s="72"/>
      <c r="S1026" s="49"/>
    </row>
    <row r="1027" spans="2:19" s="9" customFormat="1" x14ac:dyDescent="0.2">
      <c r="B1027" s="10"/>
      <c r="C1027" s="11"/>
      <c r="D1027" s="25"/>
      <c r="E1027" s="47"/>
      <c r="F1027" s="27"/>
      <c r="G1027" s="40"/>
      <c r="H1027" s="20"/>
      <c r="I1027" s="18"/>
      <c r="J1027" s="18"/>
      <c r="K1027" s="44"/>
      <c r="L1027" s="11"/>
      <c r="M1027" s="11"/>
      <c r="N1027" s="11"/>
      <c r="O1027" s="11"/>
      <c r="P1027" s="11"/>
      <c r="Q1027" s="72"/>
      <c r="R1027" s="72"/>
      <c r="S1027" s="49"/>
    </row>
    <row r="1028" spans="2:19" s="9" customFormat="1" x14ac:dyDescent="0.2">
      <c r="B1028" s="10"/>
      <c r="C1028" s="11"/>
      <c r="D1028" s="25"/>
      <c r="E1028" s="47"/>
      <c r="F1028" s="27"/>
      <c r="G1028" s="40"/>
      <c r="H1028" s="20"/>
      <c r="I1028" s="18"/>
      <c r="J1028" s="18"/>
      <c r="K1028" s="44"/>
      <c r="L1028" s="11"/>
      <c r="M1028" s="11"/>
      <c r="N1028" s="11"/>
      <c r="O1028" s="11"/>
      <c r="P1028" s="11"/>
      <c r="Q1028" s="72"/>
      <c r="R1028" s="72"/>
      <c r="S1028" s="49"/>
    </row>
    <row r="1029" spans="2:19" s="9" customFormat="1" x14ac:dyDescent="0.2">
      <c r="B1029" s="10"/>
      <c r="C1029" s="11"/>
      <c r="D1029" s="25"/>
      <c r="E1029" s="47"/>
      <c r="F1029" s="27"/>
      <c r="G1029" s="40"/>
      <c r="H1029" s="20"/>
      <c r="I1029" s="18"/>
      <c r="J1029" s="18"/>
      <c r="K1029" s="44"/>
      <c r="L1029" s="11"/>
      <c r="M1029" s="11"/>
      <c r="N1029" s="11"/>
      <c r="O1029" s="11"/>
      <c r="P1029" s="11"/>
      <c r="Q1029" s="72"/>
      <c r="R1029" s="72"/>
      <c r="S1029" s="49"/>
    </row>
    <row r="1030" spans="2:19" s="9" customFormat="1" x14ac:dyDescent="0.2">
      <c r="B1030" s="10"/>
      <c r="C1030" s="11"/>
      <c r="D1030" s="25"/>
      <c r="E1030" s="47"/>
      <c r="F1030" s="27"/>
      <c r="G1030" s="40"/>
      <c r="H1030" s="20"/>
      <c r="I1030" s="18"/>
      <c r="J1030" s="18"/>
      <c r="K1030" s="44"/>
      <c r="L1030" s="11"/>
      <c r="M1030" s="11"/>
      <c r="N1030" s="11"/>
      <c r="O1030" s="11"/>
      <c r="P1030" s="11"/>
      <c r="Q1030" s="72"/>
      <c r="R1030" s="72"/>
      <c r="S1030" s="49"/>
    </row>
    <row r="1031" spans="2:19" s="9" customFormat="1" x14ac:dyDescent="0.2">
      <c r="B1031" s="10"/>
      <c r="C1031" s="11"/>
      <c r="D1031" s="25"/>
      <c r="E1031" s="47"/>
      <c r="F1031" s="27"/>
      <c r="G1031" s="40"/>
      <c r="H1031" s="20"/>
      <c r="I1031" s="18"/>
      <c r="J1031" s="18"/>
      <c r="K1031" s="44"/>
      <c r="L1031" s="11"/>
      <c r="M1031" s="11"/>
      <c r="N1031" s="11"/>
      <c r="O1031" s="11"/>
      <c r="P1031" s="11"/>
      <c r="Q1031" s="72"/>
      <c r="R1031" s="72"/>
      <c r="S1031" s="49"/>
    </row>
    <row r="1032" spans="2:19" s="9" customFormat="1" x14ac:dyDescent="0.2">
      <c r="B1032" s="10"/>
      <c r="C1032" s="11"/>
      <c r="D1032" s="25"/>
      <c r="E1032" s="47"/>
      <c r="F1032" s="27"/>
      <c r="G1032" s="40"/>
      <c r="H1032" s="20"/>
      <c r="I1032" s="18"/>
      <c r="J1032" s="18"/>
      <c r="K1032" s="44"/>
      <c r="L1032" s="11"/>
      <c r="M1032" s="11"/>
      <c r="N1032" s="11"/>
      <c r="O1032" s="11"/>
      <c r="P1032" s="11"/>
      <c r="Q1032" s="72"/>
      <c r="R1032" s="72"/>
      <c r="S1032" s="49"/>
    </row>
    <row r="1033" spans="2:19" s="9" customFormat="1" x14ac:dyDescent="0.2">
      <c r="B1033" s="10"/>
      <c r="C1033" s="11"/>
      <c r="D1033" s="25"/>
      <c r="E1033" s="47"/>
      <c r="F1033" s="27"/>
      <c r="G1033" s="40"/>
      <c r="H1033" s="20"/>
      <c r="I1033" s="18"/>
      <c r="J1033" s="18"/>
      <c r="K1033" s="44"/>
      <c r="L1033" s="11"/>
      <c r="M1033" s="11"/>
      <c r="N1033" s="11"/>
      <c r="O1033" s="11"/>
      <c r="P1033" s="11"/>
      <c r="Q1033" s="72"/>
      <c r="R1033" s="72"/>
      <c r="S1033" s="49"/>
    </row>
    <row r="1034" spans="2:19" s="9" customFormat="1" x14ac:dyDescent="0.2">
      <c r="B1034" s="10"/>
      <c r="C1034" s="11"/>
      <c r="D1034" s="25"/>
      <c r="E1034" s="47"/>
      <c r="F1034" s="27"/>
      <c r="G1034" s="40"/>
      <c r="H1034" s="20"/>
      <c r="I1034" s="18"/>
      <c r="J1034" s="18"/>
      <c r="K1034" s="44"/>
      <c r="L1034" s="11"/>
      <c r="M1034" s="11"/>
      <c r="N1034" s="11"/>
      <c r="O1034" s="11"/>
      <c r="P1034" s="11"/>
      <c r="Q1034" s="72"/>
      <c r="R1034" s="72"/>
      <c r="S1034" s="49"/>
    </row>
    <row r="1035" spans="2:19" s="9" customFormat="1" x14ac:dyDescent="0.2">
      <c r="B1035" s="10"/>
      <c r="C1035" s="11"/>
      <c r="D1035" s="25"/>
      <c r="E1035" s="47"/>
      <c r="F1035" s="27"/>
      <c r="G1035" s="40"/>
      <c r="H1035" s="20"/>
      <c r="I1035" s="18"/>
      <c r="J1035" s="18"/>
      <c r="K1035" s="44"/>
      <c r="L1035" s="11"/>
      <c r="M1035" s="11"/>
      <c r="N1035" s="11"/>
      <c r="O1035" s="11"/>
      <c r="P1035" s="11"/>
      <c r="Q1035" s="72"/>
      <c r="R1035" s="72"/>
      <c r="S1035" s="49"/>
    </row>
    <row r="1036" spans="2:19" s="9" customFormat="1" x14ac:dyDescent="0.2">
      <c r="B1036" s="10"/>
      <c r="C1036" s="11"/>
      <c r="D1036" s="25"/>
      <c r="E1036" s="47"/>
      <c r="F1036" s="27"/>
      <c r="G1036" s="40"/>
      <c r="H1036" s="20"/>
      <c r="I1036" s="18"/>
      <c r="J1036" s="18"/>
      <c r="K1036" s="44"/>
      <c r="L1036" s="11"/>
      <c r="M1036" s="11"/>
      <c r="N1036" s="11"/>
      <c r="O1036" s="11"/>
      <c r="P1036" s="11"/>
      <c r="Q1036" s="72"/>
      <c r="R1036" s="72"/>
      <c r="S1036" s="49"/>
    </row>
    <row r="1037" spans="2:19" s="9" customFormat="1" x14ac:dyDescent="0.2">
      <c r="B1037" s="10"/>
      <c r="C1037" s="11"/>
      <c r="D1037" s="25"/>
      <c r="E1037" s="47"/>
      <c r="F1037" s="27"/>
      <c r="G1037" s="40"/>
      <c r="H1037" s="20"/>
      <c r="I1037" s="18"/>
      <c r="J1037" s="18"/>
      <c r="K1037" s="44"/>
      <c r="L1037" s="11"/>
      <c r="M1037" s="11"/>
      <c r="N1037" s="11"/>
      <c r="O1037" s="11"/>
      <c r="P1037" s="11"/>
      <c r="Q1037" s="72"/>
      <c r="R1037" s="72"/>
      <c r="S1037" s="49"/>
    </row>
    <row r="1038" spans="2:19" s="9" customFormat="1" x14ac:dyDescent="0.2">
      <c r="B1038" s="10"/>
      <c r="C1038" s="11"/>
      <c r="D1038" s="25"/>
      <c r="E1038" s="47"/>
      <c r="F1038" s="27"/>
      <c r="G1038" s="40"/>
      <c r="H1038" s="20"/>
      <c r="I1038" s="18"/>
      <c r="J1038" s="18"/>
      <c r="K1038" s="44"/>
      <c r="L1038" s="11"/>
      <c r="M1038" s="11"/>
      <c r="N1038" s="11"/>
      <c r="O1038" s="11"/>
      <c r="P1038" s="11"/>
      <c r="Q1038" s="72"/>
      <c r="R1038" s="72"/>
      <c r="S1038" s="49"/>
    </row>
    <row r="1039" spans="2:19" s="9" customFormat="1" x14ac:dyDescent="0.2">
      <c r="B1039" s="10"/>
      <c r="C1039" s="11"/>
      <c r="D1039" s="25"/>
      <c r="E1039" s="47"/>
      <c r="F1039" s="27"/>
      <c r="G1039" s="40"/>
      <c r="H1039" s="20"/>
      <c r="I1039" s="18"/>
      <c r="J1039" s="18"/>
      <c r="K1039" s="44"/>
      <c r="L1039" s="11"/>
      <c r="M1039" s="11"/>
      <c r="N1039" s="11"/>
      <c r="O1039" s="11"/>
      <c r="P1039" s="11"/>
      <c r="Q1039" s="72"/>
      <c r="R1039" s="72"/>
      <c r="S1039" s="49"/>
    </row>
    <row r="1040" spans="2:19" s="9" customFormat="1" x14ac:dyDescent="0.2">
      <c r="B1040" s="10"/>
      <c r="C1040" s="11"/>
      <c r="D1040" s="25"/>
      <c r="E1040" s="47"/>
      <c r="F1040" s="27"/>
      <c r="G1040" s="40"/>
      <c r="H1040" s="20"/>
      <c r="I1040" s="18"/>
      <c r="J1040" s="18"/>
      <c r="K1040" s="44"/>
      <c r="L1040" s="11"/>
      <c r="M1040" s="11"/>
      <c r="N1040" s="11"/>
      <c r="O1040" s="11"/>
      <c r="P1040" s="11"/>
      <c r="Q1040" s="72"/>
      <c r="R1040" s="72"/>
      <c r="S1040" s="49"/>
    </row>
    <row r="1041" spans="2:19" s="9" customFormat="1" x14ac:dyDescent="0.2">
      <c r="B1041" s="10"/>
      <c r="C1041" s="11"/>
      <c r="D1041" s="25"/>
      <c r="E1041" s="47"/>
      <c r="F1041" s="27"/>
      <c r="G1041" s="40"/>
      <c r="H1041" s="20"/>
      <c r="I1041" s="18"/>
      <c r="J1041" s="18"/>
      <c r="K1041" s="44"/>
      <c r="L1041" s="11"/>
      <c r="M1041" s="11"/>
      <c r="N1041" s="11"/>
      <c r="O1041" s="11"/>
      <c r="P1041" s="11"/>
      <c r="Q1041" s="72"/>
      <c r="R1041" s="72"/>
      <c r="S1041" s="49"/>
    </row>
    <row r="1042" spans="2:19" s="9" customFormat="1" x14ac:dyDescent="0.2">
      <c r="B1042" s="10"/>
      <c r="C1042" s="11"/>
      <c r="D1042" s="25"/>
      <c r="E1042" s="47"/>
      <c r="F1042" s="27"/>
      <c r="G1042" s="40"/>
      <c r="H1042" s="20"/>
      <c r="I1042" s="18"/>
      <c r="J1042" s="18"/>
      <c r="K1042" s="44"/>
      <c r="L1042" s="11"/>
      <c r="M1042" s="11"/>
      <c r="N1042" s="11"/>
      <c r="O1042" s="11"/>
      <c r="P1042" s="11"/>
      <c r="Q1042" s="72"/>
      <c r="R1042" s="72"/>
      <c r="S1042" s="49"/>
    </row>
    <row r="1043" spans="2:19" s="9" customFormat="1" x14ac:dyDescent="0.2">
      <c r="B1043" s="10"/>
      <c r="C1043" s="11"/>
      <c r="D1043" s="25"/>
      <c r="E1043" s="47"/>
      <c r="F1043" s="27"/>
      <c r="G1043" s="40"/>
      <c r="H1043" s="20"/>
      <c r="I1043" s="18"/>
      <c r="J1043" s="18"/>
      <c r="K1043" s="44"/>
      <c r="L1043" s="11"/>
      <c r="M1043" s="11"/>
      <c r="N1043" s="11"/>
      <c r="O1043" s="11"/>
      <c r="P1043" s="11"/>
      <c r="Q1043" s="72"/>
      <c r="R1043" s="72"/>
      <c r="S1043" s="49"/>
    </row>
    <row r="1044" spans="2:19" s="9" customFormat="1" x14ac:dyDescent="0.2">
      <c r="B1044" s="10"/>
      <c r="C1044" s="11"/>
      <c r="D1044" s="25"/>
      <c r="E1044" s="47"/>
      <c r="F1044" s="27"/>
      <c r="G1044" s="40"/>
      <c r="H1044" s="20"/>
      <c r="I1044" s="18"/>
      <c r="J1044" s="18"/>
      <c r="K1044" s="44"/>
      <c r="L1044" s="11"/>
      <c r="M1044" s="11"/>
      <c r="N1044" s="11"/>
      <c r="O1044" s="11"/>
      <c r="P1044" s="11"/>
      <c r="Q1044" s="72"/>
      <c r="R1044" s="72"/>
      <c r="S1044" s="49"/>
    </row>
    <row r="1045" spans="2:19" s="9" customFormat="1" x14ac:dyDescent="0.2">
      <c r="B1045" s="10"/>
      <c r="C1045" s="11"/>
      <c r="D1045" s="25"/>
      <c r="E1045" s="47"/>
      <c r="F1045" s="27"/>
      <c r="G1045" s="40"/>
      <c r="H1045" s="20"/>
      <c r="I1045" s="18"/>
      <c r="J1045" s="18"/>
      <c r="K1045" s="44"/>
      <c r="L1045" s="11"/>
      <c r="M1045" s="11"/>
      <c r="N1045" s="11"/>
      <c r="O1045" s="11"/>
      <c r="P1045" s="11"/>
      <c r="Q1045" s="72"/>
      <c r="R1045" s="72"/>
      <c r="S1045" s="49"/>
    </row>
    <row r="1046" spans="2:19" s="9" customFormat="1" x14ac:dyDescent="0.2">
      <c r="B1046" s="10"/>
      <c r="C1046" s="11"/>
      <c r="D1046" s="25"/>
      <c r="E1046" s="47"/>
      <c r="F1046" s="27"/>
      <c r="G1046" s="40"/>
      <c r="H1046" s="20"/>
      <c r="I1046" s="18"/>
      <c r="J1046" s="18"/>
      <c r="K1046" s="44"/>
      <c r="L1046" s="11"/>
      <c r="M1046" s="11"/>
      <c r="N1046" s="11"/>
      <c r="O1046" s="11"/>
      <c r="P1046" s="11"/>
      <c r="Q1046" s="72"/>
      <c r="R1046" s="72"/>
      <c r="S1046" s="49"/>
    </row>
    <row r="1047" spans="2:19" s="9" customFormat="1" x14ac:dyDescent="0.2">
      <c r="B1047" s="10"/>
      <c r="C1047" s="11"/>
      <c r="D1047" s="25"/>
      <c r="E1047" s="47"/>
      <c r="F1047" s="27"/>
      <c r="G1047" s="40"/>
      <c r="H1047" s="20"/>
      <c r="I1047" s="18"/>
      <c r="J1047" s="18"/>
      <c r="K1047" s="44"/>
      <c r="L1047" s="11"/>
      <c r="M1047" s="11"/>
      <c r="N1047" s="11"/>
      <c r="O1047" s="11"/>
      <c r="P1047" s="11"/>
      <c r="Q1047" s="72"/>
      <c r="R1047" s="72"/>
      <c r="S1047" s="49"/>
    </row>
    <row r="1048" spans="2:19" s="9" customFormat="1" x14ac:dyDescent="0.2">
      <c r="B1048" s="10"/>
      <c r="C1048" s="11"/>
      <c r="D1048" s="25"/>
      <c r="E1048" s="47"/>
      <c r="F1048" s="27"/>
      <c r="G1048" s="40"/>
      <c r="H1048" s="20"/>
      <c r="I1048" s="18"/>
      <c r="J1048" s="18"/>
      <c r="K1048" s="44"/>
      <c r="L1048" s="11"/>
      <c r="M1048" s="11"/>
      <c r="N1048" s="11"/>
      <c r="O1048" s="11"/>
      <c r="P1048" s="11"/>
      <c r="Q1048" s="72"/>
      <c r="R1048" s="72"/>
      <c r="S1048" s="49"/>
    </row>
    <row r="1049" spans="2:19" s="9" customFormat="1" x14ac:dyDescent="0.2">
      <c r="B1049" s="10"/>
      <c r="C1049" s="11"/>
      <c r="D1049" s="25"/>
      <c r="E1049" s="47"/>
      <c r="F1049" s="27"/>
      <c r="G1049" s="40"/>
      <c r="H1049" s="20"/>
      <c r="I1049" s="18"/>
      <c r="J1049" s="18"/>
      <c r="K1049" s="44"/>
      <c r="L1049" s="11"/>
      <c r="M1049" s="11"/>
      <c r="N1049" s="11"/>
      <c r="O1049" s="11"/>
      <c r="P1049" s="11"/>
      <c r="Q1049" s="72"/>
      <c r="R1049" s="72"/>
      <c r="S1049" s="49"/>
    </row>
    <row r="1050" spans="2:19" s="9" customFormat="1" x14ac:dyDescent="0.2">
      <c r="B1050" s="10"/>
      <c r="C1050" s="11"/>
      <c r="D1050" s="25"/>
      <c r="E1050" s="47"/>
      <c r="F1050" s="27"/>
      <c r="G1050" s="40"/>
      <c r="H1050" s="20"/>
      <c r="I1050" s="18"/>
      <c r="J1050" s="18"/>
      <c r="K1050" s="44"/>
      <c r="L1050" s="11"/>
      <c r="M1050" s="11"/>
      <c r="N1050" s="11"/>
      <c r="O1050" s="11"/>
      <c r="P1050" s="11"/>
      <c r="Q1050" s="72"/>
      <c r="R1050" s="72"/>
      <c r="S1050" s="49"/>
    </row>
    <row r="1051" spans="2:19" s="9" customFormat="1" x14ac:dyDescent="0.2">
      <c r="B1051" s="10"/>
      <c r="C1051" s="11"/>
      <c r="D1051" s="25"/>
      <c r="E1051" s="47"/>
      <c r="F1051" s="27"/>
      <c r="G1051" s="40"/>
      <c r="H1051" s="20"/>
      <c r="I1051" s="18"/>
      <c r="J1051" s="18"/>
      <c r="K1051" s="44"/>
      <c r="L1051" s="11"/>
      <c r="M1051" s="11"/>
      <c r="N1051" s="11"/>
      <c r="O1051" s="11"/>
      <c r="P1051" s="11"/>
      <c r="Q1051" s="72"/>
      <c r="R1051" s="72"/>
      <c r="S1051" s="49"/>
    </row>
    <row r="1052" spans="2:19" s="9" customFormat="1" x14ac:dyDescent="0.2">
      <c r="B1052" s="10"/>
      <c r="C1052" s="11"/>
      <c r="D1052" s="25"/>
      <c r="E1052" s="47"/>
      <c r="F1052" s="27"/>
      <c r="G1052" s="40"/>
      <c r="H1052" s="20"/>
      <c r="I1052" s="18"/>
      <c r="J1052" s="18"/>
      <c r="K1052" s="44"/>
      <c r="L1052" s="11"/>
      <c r="M1052" s="11"/>
      <c r="N1052" s="11"/>
      <c r="O1052" s="11"/>
      <c r="P1052" s="11"/>
      <c r="Q1052" s="72"/>
      <c r="R1052" s="72"/>
      <c r="S1052" s="49"/>
    </row>
    <row r="1053" spans="2:19" s="9" customFormat="1" x14ac:dyDescent="0.2">
      <c r="B1053" s="10"/>
      <c r="C1053" s="11"/>
      <c r="D1053" s="25"/>
      <c r="E1053" s="47"/>
      <c r="F1053" s="27"/>
      <c r="G1053" s="40"/>
      <c r="H1053" s="20"/>
      <c r="I1053" s="18"/>
      <c r="J1053" s="18"/>
      <c r="K1053" s="44"/>
      <c r="L1053" s="11"/>
      <c r="M1053" s="11"/>
      <c r="N1053" s="11"/>
      <c r="O1053" s="11"/>
      <c r="P1053" s="11"/>
      <c r="Q1053" s="72"/>
      <c r="R1053" s="72"/>
      <c r="S1053" s="49"/>
    </row>
    <row r="1054" spans="2:19" s="9" customFormat="1" x14ac:dyDescent="0.2">
      <c r="B1054" s="10"/>
      <c r="C1054" s="11"/>
      <c r="D1054" s="25"/>
      <c r="E1054" s="47"/>
      <c r="F1054" s="27"/>
      <c r="G1054" s="40"/>
      <c r="H1054" s="20"/>
      <c r="I1054" s="18"/>
      <c r="J1054" s="18"/>
      <c r="K1054" s="44"/>
      <c r="L1054" s="11"/>
      <c r="M1054" s="11"/>
      <c r="N1054" s="11"/>
      <c r="O1054" s="11"/>
      <c r="P1054" s="11"/>
      <c r="Q1054" s="72"/>
      <c r="R1054" s="72"/>
      <c r="S1054" s="49"/>
    </row>
    <row r="1055" spans="2:19" s="9" customFormat="1" x14ac:dyDescent="0.2">
      <c r="B1055" s="10"/>
      <c r="C1055" s="11"/>
      <c r="D1055" s="25"/>
      <c r="E1055" s="47"/>
      <c r="F1055" s="27"/>
      <c r="G1055" s="40"/>
      <c r="H1055" s="20"/>
      <c r="I1055" s="18"/>
      <c r="J1055" s="18"/>
      <c r="K1055" s="44"/>
      <c r="L1055" s="11"/>
      <c r="M1055" s="11"/>
      <c r="N1055" s="11"/>
      <c r="O1055" s="11"/>
      <c r="P1055" s="11"/>
      <c r="Q1055" s="72"/>
      <c r="R1055" s="72"/>
      <c r="S1055" s="49"/>
    </row>
    <row r="1056" spans="2:19" s="9" customFormat="1" x14ac:dyDescent="0.2">
      <c r="B1056" s="10"/>
      <c r="C1056" s="11"/>
      <c r="D1056" s="25"/>
      <c r="E1056" s="47"/>
      <c r="F1056" s="27"/>
      <c r="G1056" s="40"/>
      <c r="H1056" s="20"/>
      <c r="I1056" s="18"/>
      <c r="J1056" s="18"/>
      <c r="K1056" s="44"/>
      <c r="L1056" s="11"/>
      <c r="M1056" s="11"/>
      <c r="N1056" s="11"/>
      <c r="O1056" s="11"/>
      <c r="P1056" s="11"/>
      <c r="Q1056" s="72"/>
      <c r="R1056" s="72"/>
      <c r="S1056" s="49"/>
    </row>
    <row r="1057" spans="2:19" s="9" customFormat="1" x14ac:dyDescent="0.2">
      <c r="B1057" s="10"/>
      <c r="C1057" s="11"/>
      <c r="D1057" s="25"/>
      <c r="E1057" s="47"/>
      <c r="F1057" s="27"/>
      <c r="G1057" s="40"/>
      <c r="H1057" s="20"/>
      <c r="I1057" s="18"/>
      <c r="J1057" s="18"/>
      <c r="K1057" s="44"/>
      <c r="L1057" s="11"/>
      <c r="M1057" s="11"/>
      <c r="N1057" s="11"/>
      <c r="O1057" s="11"/>
      <c r="P1057" s="11"/>
      <c r="Q1057" s="72"/>
      <c r="R1057" s="72"/>
      <c r="S1057" s="49"/>
    </row>
    <row r="1058" spans="2:19" s="9" customFormat="1" x14ac:dyDescent="0.2">
      <c r="B1058" s="10"/>
      <c r="C1058" s="11"/>
      <c r="D1058" s="25"/>
      <c r="E1058" s="47"/>
      <c r="F1058" s="27"/>
      <c r="G1058" s="40"/>
      <c r="H1058" s="20"/>
      <c r="I1058" s="18"/>
      <c r="J1058" s="18"/>
      <c r="K1058" s="44"/>
      <c r="L1058" s="11"/>
      <c r="M1058" s="11"/>
      <c r="N1058" s="11"/>
      <c r="O1058" s="11"/>
      <c r="P1058" s="11"/>
      <c r="Q1058" s="72"/>
      <c r="R1058" s="72"/>
      <c r="S1058" s="49"/>
    </row>
    <row r="1059" spans="2:19" s="9" customFormat="1" x14ac:dyDescent="0.2">
      <c r="B1059" s="10"/>
      <c r="C1059" s="11"/>
      <c r="D1059" s="25"/>
      <c r="E1059" s="47"/>
      <c r="F1059" s="27"/>
      <c r="G1059" s="40"/>
      <c r="H1059" s="20"/>
      <c r="I1059" s="18"/>
      <c r="J1059" s="18"/>
      <c r="K1059" s="44"/>
      <c r="L1059" s="11"/>
      <c r="M1059" s="11"/>
      <c r="N1059" s="11"/>
      <c r="O1059" s="11"/>
      <c r="P1059" s="11"/>
      <c r="Q1059" s="72"/>
      <c r="R1059" s="72"/>
      <c r="S1059" s="49"/>
    </row>
    <row r="1060" spans="2:19" s="9" customFormat="1" x14ac:dyDescent="0.2">
      <c r="B1060" s="10"/>
      <c r="C1060" s="11"/>
      <c r="D1060" s="25"/>
      <c r="E1060" s="47"/>
      <c r="F1060" s="27"/>
      <c r="G1060" s="40"/>
      <c r="H1060" s="20"/>
      <c r="I1060" s="18"/>
      <c r="J1060" s="18"/>
      <c r="K1060" s="44"/>
      <c r="L1060" s="11"/>
      <c r="M1060" s="11"/>
      <c r="N1060" s="11"/>
      <c r="O1060" s="11"/>
      <c r="P1060" s="11"/>
      <c r="Q1060" s="72"/>
      <c r="R1060" s="72"/>
      <c r="S1060" s="49"/>
    </row>
    <row r="1061" spans="2:19" s="9" customFormat="1" x14ac:dyDescent="0.2">
      <c r="B1061" s="10"/>
      <c r="C1061" s="11"/>
      <c r="D1061" s="25"/>
      <c r="E1061" s="47"/>
      <c r="F1061" s="27"/>
      <c r="G1061" s="40"/>
      <c r="H1061" s="20"/>
      <c r="I1061" s="18"/>
      <c r="J1061" s="18"/>
      <c r="K1061" s="44"/>
      <c r="L1061" s="11"/>
      <c r="M1061" s="11"/>
      <c r="N1061" s="11"/>
      <c r="O1061" s="11"/>
      <c r="P1061" s="11"/>
      <c r="Q1061" s="72"/>
      <c r="R1061" s="72"/>
      <c r="S1061" s="49"/>
    </row>
    <row r="1062" spans="2:19" s="9" customFormat="1" x14ac:dyDescent="0.2">
      <c r="B1062" s="10"/>
      <c r="C1062" s="11"/>
      <c r="D1062" s="25"/>
      <c r="E1062" s="47"/>
      <c r="F1062" s="27"/>
      <c r="G1062" s="40"/>
      <c r="H1062" s="20"/>
      <c r="I1062" s="18"/>
      <c r="J1062" s="18"/>
      <c r="K1062" s="44"/>
      <c r="L1062" s="11"/>
      <c r="M1062" s="11"/>
      <c r="N1062" s="11"/>
      <c r="O1062" s="11"/>
      <c r="P1062" s="11"/>
      <c r="Q1062" s="72"/>
      <c r="R1062" s="72"/>
      <c r="S1062" s="49"/>
    </row>
    <row r="1063" spans="2:19" s="9" customFormat="1" x14ac:dyDescent="0.2">
      <c r="B1063" s="10"/>
      <c r="C1063" s="11"/>
      <c r="D1063" s="25"/>
      <c r="E1063" s="47"/>
      <c r="F1063" s="27"/>
      <c r="G1063" s="40"/>
      <c r="H1063" s="20"/>
      <c r="I1063" s="18"/>
      <c r="J1063" s="18"/>
      <c r="K1063" s="44"/>
      <c r="L1063" s="11"/>
      <c r="M1063" s="11"/>
      <c r="N1063" s="11"/>
      <c r="O1063" s="11"/>
      <c r="P1063" s="11"/>
      <c r="Q1063" s="72"/>
      <c r="R1063" s="72"/>
      <c r="S1063" s="49"/>
    </row>
    <row r="1064" spans="2:19" s="9" customFormat="1" x14ac:dyDescent="0.2">
      <c r="B1064" s="10"/>
      <c r="C1064" s="11"/>
      <c r="D1064" s="25"/>
      <c r="E1064" s="47"/>
      <c r="F1064" s="27"/>
      <c r="G1064" s="40"/>
      <c r="H1064" s="20"/>
      <c r="I1064" s="18"/>
      <c r="J1064" s="18"/>
      <c r="K1064" s="44"/>
      <c r="L1064" s="11"/>
      <c r="M1064" s="11"/>
      <c r="N1064" s="11"/>
      <c r="O1064" s="11"/>
      <c r="P1064" s="11"/>
      <c r="Q1064" s="72"/>
      <c r="R1064" s="72"/>
      <c r="S1064" s="49"/>
    </row>
    <row r="1065" spans="2:19" s="9" customFormat="1" x14ac:dyDescent="0.2">
      <c r="B1065" s="10"/>
      <c r="C1065" s="11"/>
      <c r="D1065" s="25"/>
      <c r="E1065" s="47"/>
      <c r="F1065" s="27"/>
      <c r="G1065" s="40"/>
      <c r="H1065" s="20"/>
      <c r="I1065" s="18"/>
      <c r="J1065" s="18"/>
      <c r="K1065" s="44"/>
      <c r="L1065" s="11"/>
      <c r="M1065" s="11"/>
      <c r="N1065" s="11"/>
      <c r="O1065" s="11"/>
      <c r="P1065" s="11"/>
      <c r="Q1065" s="72"/>
      <c r="R1065" s="72"/>
      <c r="S1065" s="49"/>
    </row>
    <row r="1066" spans="2:19" s="9" customFormat="1" x14ac:dyDescent="0.2">
      <c r="B1066" s="10"/>
      <c r="C1066" s="11"/>
      <c r="D1066" s="25"/>
      <c r="E1066" s="47"/>
      <c r="F1066" s="27"/>
      <c r="G1066" s="40"/>
      <c r="H1066" s="20"/>
      <c r="I1066" s="18"/>
      <c r="J1066" s="18"/>
      <c r="K1066" s="44"/>
      <c r="L1066" s="11"/>
      <c r="M1066" s="11"/>
      <c r="N1066" s="11"/>
      <c r="O1066" s="11"/>
      <c r="P1066" s="11"/>
      <c r="Q1066" s="72"/>
      <c r="R1066" s="72"/>
      <c r="S1066" s="49"/>
    </row>
    <row r="1067" spans="2:19" s="9" customFormat="1" x14ac:dyDescent="0.2">
      <c r="B1067" s="10"/>
      <c r="C1067" s="11"/>
      <c r="D1067" s="25"/>
      <c r="E1067" s="47"/>
      <c r="F1067" s="27"/>
      <c r="G1067" s="40"/>
      <c r="H1067" s="20"/>
      <c r="I1067" s="18"/>
      <c r="J1067" s="18"/>
      <c r="K1067" s="44"/>
      <c r="L1067" s="11"/>
      <c r="M1067" s="11"/>
      <c r="N1067" s="11"/>
      <c r="O1067" s="11"/>
      <c r="P1067" s="11"/>
      <c r="Q1067" s="72"/>
      <c r="R1067" s="72"/>
      <c r="S1067" s="49"/>
    </row>
    <row r="1068" spans="2:19" s="9" customFormat="1" x14ac:dyDescent="0.2">
      <c r="B1068" s="10"/>
      <c r="C1068" s="11"/>
      <c r="D1068" s="25"/>
      <c r="E1068" s="47"/>
      <c r="F1068" s="27"/>
      <c r="G1068" s="40"/>
      <c r="H1068" s="20"/>
      <c r="I1068" s="18"/>
      <c r="J1068" s="18"/>
      <c r="K1068" s="44"/>
      <c r="L1068" s="11"/>
      <c r="M1068" s="11"/>
      <c r="N1068" s="11"/>
      <c r="O1068" s="11"/>
      <c r="P1068" s="11"/>
      <c r="Q1068" s="72"/>
      <c r="R1068" s="72"/>
      <c r="S1068" s="49"/>
    </row>
    <row r="1069" spans="2:19" s="9" customFormat="1" x14ac:dyDescent="0.2">
      <c r="B1069" s="10"/>
      <c r="C1069" s="11"/>
      <c r="D1069" s="25"/>
      <c r="E1069" s="47"/>
      <c r="F1069" s="27"/>
      <c r="G1069" s="40"/>
      <c r="H1069" s="20"/>
      <c r="I1069" s="18"/>
      <c r="J1069" s="18"/>
      <c r="K1069" s="44"/>
      <c r="L1069" s="11"/>
      <c r="M1069" s="11"/>
      <c r="N1069" s="11"/>
      <c r="O1069" s="11"/>
      <c r="P1069" s="11"/>
      <c r="Q1069" s="72"/>
      <c r="R1069" s="72"/>
      <c r="S1069" s="49"/>
    </row>
    <row r="1070" spans="2:19" s="9" customFormat="1" x14ac:dyDescent="0.2">
      <c r="B1070" s="10"/>
      <c r="C1070" s="11"/>
      <c r="D1070" s="25"/>
      <c r="E1070" s="47"/>
      <c r="F1070" s="27"/>
      <c r="G1070" s="40"/>
      <c r="H1070" s="20"/>
      <c r="I1070" s="18"/>
      <c r="J1070" s="18"/>
      <c r="K1070" s="44"/>
      <c r="L1070" s="11"/>
      <c r="M1070" s="11"/>
      <c r="N1070" s="11"/>
      <c r="O1070" s="11"/>
      <c r="P1070" s="11"/>
      <c r="Q1070" s="72"/>
      <c r="R1070" s="72"/>
      <c r="S1070" s="49"/>
    </row>
    <row r="1071" spans="2:19" s="9" customFormat="1" x14ac:dyDescent="0.2">
      <c r="B1071" s="10"/>
      <c r="C1071" s="11"/>
      <c r="D1071" s="25"/>
      <c r="E1071" s="47"/>
      <c r="F1071" s="27"/>
      <c r="G1071" s="40"/>
      <c r="H1071" s="20"/>
      <c r="I1071" s="18"/>
      <c r="J1071" s="18"/>
      <c r="K1071" s="44"/>
      <c r="L1071" s="11"/>
      <c r="M1071" s="11"/>
      <c r="N1071" s="11"/>
      <c r="O1071" s="11"/>
      <c r="P1071" s="11"/>
      <c r="Q1071" s="72"/>
      <c r="R1071" s="72"/>
      <c r="S1071" s="49"/>
    </row>
    <row r="1072" spans="2:19" s="9" customFormat="1" x14ac:dyDescent="0.2">
      <c r="B1072" s="10"/>
      <c r="C1072" s="11"/>
      <c r="D1072" s="25"/>
      <c r="E1072" s="47"/>
      <c r="F1072" s="27"/>
      <c r="G1072" s="40"/>
      <c r="H1072" s="20"/>
      <c r="I1072" s="18"/>
      <c r="J1072" s="18"/>
      <c r="K1072" s="44"/>
      <c r="L1072" s="11"/>
      <c r="M1072" s="11"/>
      <c r="N1072" s="11"/>
      <c r="O1072" s="11"/>
      <c r="P1072" s="11"/>
      <c r="Q1072" s="72"/>
      <c r="R1072" s="72"/>
      <c r="S1072" s="49"/>
    </row>
    <row r="1073" spans="2:19" s="9" customFormat="1" x14ac:dyDescent="0.2">
      <c r="B1073" s="10"/>
      <c r="C1073" s="11"/>
      <c r="D1073" s="25"/>
      <c r="E1073" s="47"/>
      <c r="F1073" s="27"/>
      <c r="G1073" s="40"/>
      <c r="H1073" s="20"/>
      <c r="I1073" s="18"/>
      <c r="J1073" s="18"/>
      <c r="K1073" s="44"/>
      <c r="L1073" s="11"/>
      <c r="M1073" s="11"/>
      <c r="N1073" s="11"/>
      <c r="O1073" s="11"/>
      <c r="P1073" s="11"/>
      <c r="Q1073" s="72"/>
      <c r="R1073" s="72"/>
      <c r="S1073" s="49"/>
    </row>
    <row r="1074" spans="2:19" s="9" customFormat="1" x14ac:dyDescent="0.2">
      <c r="B1074" s="10"/>
      <c r="C1074" s="11"/>
      <c r="D1074" s="25"/>
      <c r="E1074" s="47"/>
      <c r="F1074" s="27"/>
      <c r="G1074" s="40"/>
      <c r="H1074" s="20"/>
      <c r="I1074" s="18"/>
      <c r="J1074" s="18"/>
      <c r="K1074" s="44"/>
      <c r="L1074" s="11"/>
      <c r="M1074" s="11"/>
      <c r="N1074" s="11"/>
      <c r="O1074" s="11"/>
      <c r="P1074" s="11"/>
      <c r="Q1074" s="72"/>
      <c r="R1074" s="72"/>
      <c r="S1074" s="49"/>
    </row>
    <row r="1075" spans="2:19" s="9" customFormat="1" x14ac:dyDescent="0.2">
      <c r="B1075" s="10"/>
      <c r="C1075" s="11"/>
      <c r="D1075" s="25"/>
      <c r="E1075" s="47"/>
      <c r="F1075" s="27"/>
      <c r="G1075" s="40"/>
      <c r="H1075" s="20"/>
      <c r="I1075" s="18"/>
      <c r="J1075" s="18"/>
      <c r="K1075" s="44"/>
      <c r="L1075" s="11"/>
      <c r="M1075" s="11"/>
      <c r="N1075" s="11"/>
      <c r="O1075" s="11"/>
      <c r="P1075" s="11"/>
      <c r="Q1075" s="72"/>
      <c r="R1075" s="72"/>
      <c r="S1075" s="49"/>
    </row>
    <row r="1076" spans="2:19" s="9" customFormat="1" x14ac:dyDescent="0.2">
      <c r="B1076" s="10"/>
      <c r="C1076" s="11"/>
      <c r="D1076" s="25"/>
      <c r="E1076" s="47"/>
      <c r="F1076" s="27"/>
      <c r="G1076" s="40"/>
      <c r="H1076" s="20"/>
      <c r="I1076" s="18"/>
      <c r="J1076" s="18"/>
      <c r="K1076" s="44"/>
      <c r="L1076" s="11"/>
      <c r="M1076" s="11"/>
      <c r="N1076" s="11"/>
      <c r="O1076" s="11"/>
      <c r="P1076" s="11"/>
      <c r="Q1076" s="72"/>
      <c r="R1076" s="72"/>
      <c r="S1076" s="49"/>
    </row>
    <row r="1077" spans="2:19" s="9" customFormat="1" x14ac:dyDescent="0.2">
      <c r="B1077" s="10"/>
      <c r="C1077" s="11"/>
      <c r="D1077" s="25"/>
      <c r="E1077" s="47"/>
      <c r="F1077" s="27"/>
      <c r="G1077" s="40"/>
      <c r="H1077" s="20"/>
      <c r="I1077" s="18"/>
      <c r="J1077" s="18"/>
      <c r="K1077" s="44"/>
      <c r="L1077" s="11"/>
      <c r="M1077" s="11"/>
      <c r="N1077" s="11"/>
      <c r="O1077" s="11"/>
      <c r="P1077" s="11"/>
      <c r="Q1077" s="72"/>
      <c r="R1077" s="72"/>
      <c r="S1077" s="49"/>
    </row>
    <row r="1078" spans="2:19" s="9" customFormat="1" x14ac:dyDescent="0.2">
      <c r="B1078" s="10"/>
      <c r="C1078" s="11"/>
      <c r="D1078" s="25"/>
      <c r="E1078" s="47"/>
      <c r="F1078" s="27"/>
      <c r="G1078" s="40"/>
      <c r="H1078" s="20"/>
      <c r="I1078" s="18"/>
      <c r="J1078" s="18"/>
      <c r="K1078" s="44"/>
      <c r="L1078" s="11"/>
      <c r="M1078" s="11"/>
      <c r="N1078" s="11"/>
      <c r="O1078" s="11"/>
      <c r="P1078" s="11"/>
      <c r="Q1078" s="72"/>
      <c r="R1078" s="72"/>
      <c r="S1078" s="49"/>
    </row>
    <row r="1079" spans="2:19" s="9" customFormat="1" x14ac:dyDescent="0.2">
      <c r="B1079" s="10"/>
      <c r="C1079" s="11"/>
      <c r="D1079" s="25"/>
      <c r="E1079" s="47"/>
      <c r="F1079" s="27"/>
      <c r="G1079" s="40"/>
      <c r="H1079" s="20"/>
      <c r="I1079" s="18"/>
      <c r="J1079" s="18"/>
      <c r="K1079" s="44"/>
      <c r="L1079" s="11"/>
      <c r="M1079" s="11"/>
      <c r="N1079" s="11"/>
      <c r="O1079" s="11"/>
      <c r="P1079" s="11"/>
      <c r="Q1079" s="72"/>
      <c r="R1079" s="72"/>
      <c r="S1079" s="49"/>
    </row>
    <row r="1080" spans="2:19" s="9" customFormat="1" x14ac:dyDescent="0.2">
      <c r="B1080" s="10"/>
      <c r="C1080" s="11"/>
      <c r="D1080" s="25"/>
      <c r="E1080" s="47"/>
      <c r="F1080" s="27"/>
      <c r="G1080" s="40"/>
      <c r="H1080" s="20"/>
      <c r="I1080" s="18"/>
      <c r="J1080" s="18"/>
      <c r="K1080" s="44"/>
      <c r="L1080" s="11"/>
      <c r="M1080" s="11"/>
      <c r="N1080" s="11"/>
      <c r="O1080" s="11"/>
      <c r="P1080" s="11"/>
      <c r="Q1080" s="72"/>
      <c r="R1080" s="72"/>
      <c r="S1080" s="49"/>
    </row>
    <row r="1081" spans="2:19" s="9" customFormat="1" x14ac:dyDescent="0.2">
      <c r="B1081" s="10"/>
      <c r="C1081" s="11"/>
      <c r="D1081" s="25"/>
      <c r="E1081" s="47"/>
      <c r="F1081" s="27"/>
      <c r="G1081" s="40"/>
      <c r="H1081" s="20"/>
      <c r="I1081" s="18"/>
      <c r="J1081" s="18"/>
      <c r="K1081" s="44"/>
      <c r="L1081" s="11"/>
      <c r="M1081" s="11"/>
      <c r="N1081" s="11"/>
      <c r="O1081" s="11"/>
      <c r="P1081" s="11"/>
      <c r="Q1081" s="72"/>
      <c r="R1081" s="72"/>
      <c r="S1081" s="49"/>
    </row>
    <row r="1082" spans="2:19" s="9" customFormat="1" x14ac:dyDescent="0.2">
      <c r="B1082" s="10"/>
      <c r="C1082" s="11"/>
      <c r="D1082" s="25"/>
      <c r="E1082" s="47"/>
      <c r="F1082" s="27"/>
      <c r="G1082" s="40"/>
      <c r="H1082" s="20"/>
      <c r="I1082" s="18"/>
      <c r="J1082" s="18"/>
      <c r="K1082" s="44"/>
      <c r="L1082" s="11"/>
      <c r="M1082" s="11"/>
      <c r="N1082" s="11"/>
      <c r="O1082" s="11"/>
      <c r="P1082" s="11"/>
      <c r="Q1082" s="72"/>
      <c r="R1082" s="72"/>
      <c r="S1082" s="49"/>
    </row>
    <row r="1083" spans="2:19" s="9" customFormat="1" x14ac:dyDescent="0.2">
      <c r="B1083" s="10"/>
      <c r="C1083" s="11"/>
      <c r="D1083" s="25"/>
      <c r="E1083" s="47"/>
      <c r="F1083" s="27"/>
      <c r="G1083" s="40"/>
      <c r="H1083" s="20"/>
      <c r="I1083" s="18"/>
      <c r="J1083" s="18"/>
      <c r="K1083" s="44"/>
      <c r="L1083" s="11"/>
      <c r="M1083" s="11"/>
      <c r="N1083" s="11"/>
      <c r="O1083" s="11"/>
      <c r="P1083" s="11"/>
      <c r="Q1083" s="72"/>
      <c r="R1083" s="72"/>
      <c r="S1083" s="49"/>
    </row>
    <row r="1084" spans="2:19" s="9" customFormat="1" x14ac:dyDescent="0.2">
      <c r="B1084" s="10"/>
      <c r="C1084" s="11"/>
      <c r="D1084" s="25"/>
      <c r="E1084" s="47"/>
      <c r="F1084" s="27"/>
      <c r="G1084" s="40"/>
      <c r="H1084" s="20"/>
      <c r="I1084" s="18"/>
      <c r="J1084" s="18"/>
      <c r="K1084" s="44"/>
      <c r="L1084" s="11"/>
      <c r="M1084" s="11"/>
      <c r="N1084" s="11"/>
      <c r="O1084" s="11"/>
      <c r="P1084" s="11"/>
      <c r="Q1084" s="72"/>
      <c r="R1084" s="72"/>
      <c r="S1084" s="49"/>
    </row>
    <row r="1085" spans="2:19" s="9" customFormat="1" x14ac:dyDescent="0.2">
      <c r="B1085" s="10"/>
      <c r="C1085" s="11"/>
      <c r="D1085" s="25"/>
      <c r="E1085" s="47"/>
      <c r="F1085" s="27"/>
      <c r="G1085" s="40"/>
      <c r="H1085" s="20"/>
      <c r="I1085" s="18"/>
      <c r="J1085" s="18"/>
      <c r="K1085" s="44"/>
      <c r="L1085" s="11"/>
      <c r="M1085" s="11"/>
      <c r="N1085" s="11"/>
      <c r="O1085" s="11"/>
      <c r="P1085" s="11"/>
      <c r="Q1085" s="72"/>
      <c r="R1085" s="72"/>
      <c r="S1085" s="49"/>
    </row>
    <row r="1086" spans="2:19" s="9" customFormat="1" x14ac:dyDescent="0.2">
      <c r="B1086" s="10"/>
      <c r="C1086" s="11"/>
      <c r="D1086" s="25"/>
      <c r="E1086" s="47"/>
      <c r="F1086" s="27"/>
      <c r="G1086" s="40"/>
      <c r="H1086" s="20"/>
      <c r="I1086" s="18"/>
      <c r="J1086" s="18"/>
      <c r="K1086" s="44"/>
      <c r="L1086" s="11"/>
      <c r="M1086" s="11"/>
      <c r="N1086" s="11"/>
      <c r="O1086" s="11"/>
      <c r="P1086" s="11"/>
      <c r="Q1086" s="72"/>
      <c r="R1086" s="72"/>
      <c r="S1086" s="49"/>
    </row>
    <row r="1087" spans="2:19" s="9" customFormat="1" x14ac:dyDescent="0.2">
      <c r="B1087" s="10"/>
      <c r="C1087" s="11"/>
      <c r="D1087" s="25"/>
      <c r="E1087" s="47"/>
      <c r="F1087" s="27"/>
      <c r="G1087" s="40"/>
      <c r="H1087" s="20"/>
      <c r="I1087" s="18"/>
      <c r="J1087" s="18"/>
      <c r="K1087" s="44"/>
      <c r="L1087" s="11"/>
      <c r="M1087" s="11"/>
      <c r="N1087" s="11"/>
      <c r="O1087" s="11"/>
      <c r="P1087" s="11"/>
      <c r="Q1087" s="72"/>
      <c r="R1087" s="72"/>
      <c r="S1087" s="49"/>
    </row>
    <row r="1088" spans="2:19" s="9" customFormat="1" x14ac:dyDescent="0.2">
      <c r="B1088" s="10"/>
      <c r="C1088" s="11"/>
      <c r="D1088" s="25"/>
      <c r="E1088" s="47"/>
      <c r="F1088" s="27"/>
      <c r="G1088" s="40"/>
      <c r="H1088" s="20"/>
      <c r="I1088" s="18"/>
      <c r="J1088" s="18"/>
      <c r="K1088" s="44"/>
      <c r="L1088" s="11"/>
      <c r="M1088" s="11"/>
      <c r="N1088" s="11"/>
      <c r="O1088" s="11"/>
      <c r="P1088" s="11"/>
      <c r="Q1088" s="72"/>
      <c r="R1088" s="72"/>
      <c r="S1088" s="49"/>
    </row>
    <row r="1089" spans="2:19" s="9" customFormat="1" x14ac:dyDescent="0.2">
      <c r="B1089" s="10"/>
      <c r="C1089" s="11"/>
      <c r="D1089" s="25"/>
      <c r="E1089" s="47"/>
      <c r="F1089" s="27"/>
      <c r="G1089" s="40"/>
      <c r="H1089" s="20"/>
      <c r="I1089" s="18"/>
      <c r="J1089" s="18"/>
      <c r="K1089" s="44"/>
      <c r="L1089" s="11"/>
      <c r="M1089" s="11"/>
      <c r="N1089" s="11"/>
      <c r="O1089" s="11"/>
      <c r="P1089" s="11"/>
      <c r="Q1089" s="72"/>
      <c r="R1089" s="72"/>
      <c r="S1089" s="49"/>
    </row>
    <row r="1090" spans="2:19" s="9" customFormat="1" x14ac:dyDescent="0.2">
      <c r="B1090" s="10"/>
      <c r="C1090" s="11"/>
      <c r="D1090" s="25"/>
      <c r="E1090" s="47"/>
      <c r="F1090" s="27"/>
      <c r="G1090" s="40"/>
      <c r="H1090" s="20"/>
      <c r="I1090" s="18"/>
      <c r="J1090" s="18"/>
      <c r="K1090" s="44"/>
      <c r="L1090" s="11"/>
      <c r="M1090" s="11"/>
      <c r="N1090" s="11"/>
      <c r="O1090" s="11"/>
      <c r="P1090" s="11"/>
      <c r="Q1090" s="72"/>
      <c r="R1090" s="72"/>
      <c r="S1090" s="49"/>
    </row>
    <row r="1091" spans="2:19" s="9" customFormat="1" x14ac:dyDescent="0.2">
      <c r="B1091" s="10"/>
      <c r="C1091" s="11"/>
      <c r="D1091" s="25"/>
      <c r="E1091" s="47"/>
      <c r="F1091" s="27"/>
      <c r="G1091" s="40"/>
      <c r="H1091" s="20"/>
      <c r="I1091" s="18"/>
      <c r="J1091" s="18"/>
      <c r="K1091" s="44"/>
      <c r="L1091" s="11"/>
      <c r="M1091" s="11"/>
      <c r="N1091" s="11"/>
      <c r="O1091" s="11"/>
      <c r="P1091" s="11"/>
      <c r="Q1091" s="72"/>
      <c r="R1091" s="72"/>
      <c r="S1091" s="49"/>
    </row>
    <row r="1092" spans="2:19" s="9" customFormat="1" x14ac:dyDescent="0.2">
      <c r="B1092" s="10"/>
      <c r="C1092" s="11"/>
      <c r="D1092" s="25"/>
      <c r="E1092" s="47"/>
      <c r="F1092" s="27"/>
      <c r="G1092" s="40"/>
      <c r="H1092" s="20"/>
      <c r="I1092" s="18"/>
      <c r="J1092" s="18"/>
      <c r="K1092" s="44"/>
      <c r="L1092" s="11"/>
      <c r="M1092" s="11"/>
      <c r="N1092" s="11"/>
      <c r="O1092" s="11"/>
      <c r="P1092" s="11"/>
      <c r="Q1092" s="72"/>
      <c r="R1092" s="72"/>
      <c r="S1092" s="49"/>
    </row>
    <row r="1093" spans="2:19" s="9" customFormat="1" x14ac:dyDescent="0.2">
      <c r="B1093" s="10"/>
      <c r="C1093" s="11"/>
      <c r="D1093" s="25"/>
      <c r="E1093" s="47"/>
      <c r="F1093" s="27"/>
      <c r="G1093" s="40"/>
      <c r="H1093" s="20"/>
      <c r="I1093" s="18"/>
      <c r="J1093" s="18"/>
      <c r="K1093" s="44"/>
      <c r="L1093" s="11"/>
      <c r="M1093" s="11"/>
      <c r="N1093" s="11"/>
      <c r="O1093" s="11"/>
      <c r="P1093" s="11"/>
      <c r="Q1093" s="72"/>
      <c r="R1093" s="72"/>
      <c r="S1093" s="49"/>
    </row>
    <row r="1094" spans="2:19" s="9" customFormat="1" x14ac:dyDescent="0.2">
      <c r="B1094" s="10"/>
      <c r="C1094" s="11"/>
      <c r="D1094" s="25"/>
      <c r="E1094" s="47"/>
      <c r="F1094" s="27"/>
      <c r="G1094" s="40"/>
      <c r="H1094" s="20"/>
      <c r="I1094" s="18"/>
      <c r="J1094" s="18"/>
      <c r="K1094" s="44"/>
      <c r="L1094" s="11"/>
      <c r="M1094" s="11"/>
      <c r="N1094" s="11"/>
      <c r="O1094" s="11"/>
      <c r="P1094" s="11"/>
      <c r="Q1094" s="72"/>
      <c r="R1094" s="72"/>
      <c r="S1094" s="49"/>
    </row>
    <row r="1095" spans="2:19" s="9" customFormat="1" x14ac:dyDescent="0.2">
      <c r="B1095" s="10"/>
      <c r="C1095" s="11"/>
      <c r="D1095" s="25"/>
      <c r="E1095" s="47"/>
      <c r="F1095" s="27"/>
      <c r="G1095" s="40"/>
      <c r="H1095" s="20"/>
      <c r="I1095" s="18"/>
      <c r="J1095" s="18"/>
      <c r="K1095" s="44"/>
      <c r="L1095" s="11"/>
      <c r="M1095" s="11"/>
      <c r="N1095" s="11"/>
      <c r="O1095" s="11"/>
      <c r="P1095" s="11"/>
      <c r="Q1095" s="72"/>
      <c r="R1095" s="72"/>
      <c r="S1095" s="49"/>
    </row>
    <row r="1096" spans="2:19" s="9" customFormat="1" x14ac:dyDescent="0.2">
      <c r="B1096" s="10"/>
      <c r="C1096" s="11"/>
      <c r="D1096" s="25"/>
      <c r="E1096" s="47"/>
      <c r="F1096" s="27"/>
      <c r="G1096" s="40"/>
      <c r="H1096" s="20"/>
      <c r="I1096" s="18"/>
      <c r="J1096" s="18"/>
      <c r="K1096" s="44"/>
      <c r="L1096" s="11"/>
      <c r="M1096" s="11"/>
      <c r="N1096" s="11"/>
      <c r="O1096" s="11"/>
      <c r="P1096" s="11"/>
      <c r="Q1096" s="72"/>
      <c r="R1096" s="72"/>
      <c r="S1096" s="49"/>
    </row>
    <row r="1097" spans="2:19" s="9" customFormat="1" x14ac:dyDescent="0.2">
      <c r="B1097" s="10"/>
      <c r="C1097" s="11"/>
      <c r="D1097" s="25"/>
      <c r="E1097" s="47"/>
      <c r="F1097" s="27"/>
      <c r="G1097" s="40"/>
      <c r="H1097" s="20"/>
      <c r="I1097" s="18"/>
      <c r="J1097" s="18"/>
      <c r="K1097" s="44"/>
      <c r="L1097" s="11"/>
      <c r="M1097" s="11"/>
      <c r="N1097" s="11"/>
      <c r="O1097" s="11"/>
      <c r="P1097" s="11"/>
      <c r="Q1097" s="72"/>
      <c r="R1097" s="72"/>
      <c r="S1097" s="49"/>
    </row>
    <row r="1098" spans="2:19" s="9" customFormat="1" x14ac:dyDescent="0.2">
      <c r="B1098" s="10"/>
      <c r="C1098" s="11"/>
      <c r="D1098" s="25"/>
      <c r="E1098" s="47"/>
      <c r="F1098" s="27"/>
      <c r="G1098" s="40"/>
      <c r="H1098" s="20"/>
      <c r="I1098" s="18"/>
      <c r="J1098" s="18"/>
      <c r="K1098" s="44"/>
      <c r="L1098" s="11"/>
      <c r="M1098" s="11"/>
      <c r="N1098" s="11"/>
      <c r="O1098" s="11"/>
      <c r="P1098" s="11"/>
      <c r="Q1098" s="72"/>
      <c r="R1098" s="72"/>
      <c r="S1098" s="49"/>
    </row>
    <row r="1099" spans="2:19" s="9" customFormat="1" x14ac:dyDescent="0.2">
      <c r="B1099" s="10"/>
      <c r="C1099" s="11"/>
      <c r="D1099" s="25"/>
      <c r="E1099" s="47"/>
      <c r="F1099" s="27"/>
      <c r="G1099" s="40"/>
      <c r="H1099" s="20"/>
      <c r="I1099" s="18"/>
      <c r="J1099" s="18"/>
      <c r="K1099" s="44"/>
      <c r="L1099" s="11"/>
      <c r="M1099" s="11"/>
      <c r="N1099" s="11"/>
      <c r="O1099" s="11"/>
      <c r="P1099" s="11"/>
      <c r="Q1099" s="72"/>
      <c r="R1099" s="72"/>
      <c r="S1099" s="49"/>
    </row>
    <row r="1100" spans="2:19" s="9" customFormat="1" x14ac:dyDescent="0.2">
      <c r="B1100" s="10"/>
      <c r="C1100" s="11"/>
      <c r="D1100" s="25"/>
      <c r="E1100" s="47"/>
      <c r="F1100" s="27"/>
      <c r="G1100" s="40"/>
      <c r="H1100" s="20"/>
      <c r="I1100" s="18"/>
      <c r="J1100" s="18"/>
      <c r="K1100" s="44"/>
      <c r="L1100" s="11"/>
      <c r="M1100" s="11"/>
      <c r="N1100" s="11"/>
      <c r="O1100" s="11"/>
      <c r="P1100" s="11"/>
      <c r="Q1100" s="72"/>
      <c r="R1100" s="72"/>
      <c r="S1100" s="49"/>
    </row>
    <row r="1101" spans="2:19" s="9" customFormat="1" x14ac:dyDescent="0.2">
      <c r="B1101" s="10"/>
      <c r="C1101" s="11"/>
      <c r="D1101" s="25"/>
      <c r="E1101" s="47"/>
      <c r="F1101" s="27"/>
      <c r="G1101" s="40"/>
      <c r="H1101" s="20"/>
      <c r="I1101" s="18"/>
      <c r="J1101" s="18"/>
      <c r="K1101" s="44"/>
      <c r="L1101" s="11"/>
      <c r="M1101" s="11"/>
      <c r="N1101" s="11"/>
      <c r="O1101" s="11"/>
      <c r="P1101" s="11"/>
      <c r="Q1101" s="72"/>
      <c r="R1101" s="72"/>
      <c r="S1101" s="49"/>
    </row>
    <row r="1102" spans="2:19" s="9" customFormat="1" x14ac:dyDescent="0.2">
      <c r="B1102" s="10"/>
      <c r="C1102" s="11"/>
      <c r="D1102" s="25"/>
      <c r="E1102" s="47"/>
      <c r="F1102" s="27"/>
      <c r="G1102" s="40"/>
      <c r="H1102" s="20"/>
      <c r="I1102" s="18"/>
      <c r="J1102" s="18"/>
      <c r="K1102" s="44"/>
      <c r="L1102" s="11"/>
      <c r="M1102" s="11"/>
      <c r="N1102" s="11"/>
      <c r="O1102" s="11"/>
      <c r="P1102" s="11"/>
      <c r="Q1102" s="72"/>
      <c r="R1102" s="72"/>
      <c r="S1102" s="49"/>
    </row>
    <row r="1103" spans="2:19" s="9" customFormat="1" x14ac:dyDescent="0.2">
      <c r="B1103" s="10"/>
      <c r="C1103" s="11"/>
      <c r="D1103" s="25"/>
      <c r="E1103" s="47"/>
      <c r="F1103" s="27"/>
      <c r="G1103" s="40"/>
      <c r="H1103" s="20"/>
      <c r="I1103" s="18"/>
      <c r="J1103" s="18"/>
      <c r="K1103" s="44"/>
      <c r="L1103" s="11"/>
      <c r="M1103" s="11"/>
      <c r="N1103" s="11"/>
      <c r="O1103" s="11"/>
      <c r="P1103" s="11"/>
      <c r="Q1103" s="72"/>
      <c r="R1103" s="72"/>
      <c r="S1103" s="49"/>
    </row>
    <row r="1104" spans="2:19" s="9" customFormat="1" x14ac:dyDescent="0.2">
      <c r="B1104" s="10"/>
      <c r="C1104" s="11"/>
      <c r="D1104" s="25"/>
      <c r="E1104" s="47"/>
      <c r="F1104" s="27"/>
      <c r="G1104" s="40"/>
      <c r="H1104" s="20"/>
      <c r="I1104" s="18"/>
      <c r="J1104" s="18"/>
      <c r="K1104" s="44"/>
      <c r="L1104" s="11"/>
      <c r="M1104" s="11"/>
      <c r="N1104" s="11"/>
      <c r="O1104" s="11"/>
      <c r="P1104" s="11"/>
      <c r="Q1104" s="72"/>
      <c r="R1104" s="72"/>
      <c r="S1104" s="49"/>
    </row>
    <row r="1105" spans="2:19" s="9" customFormat="1" x14ac:dyDescent="0.2">
      <c r="B1105" s="10"/>
      <c r="C1105" s="11"/>
      <c r="D1105" s="25"/>
      <c r="E1105" s="47"/>
      <c r="F1105" s="27"/>
      <c r="G1105" s="40"/>
      <c r="H1105" s="20"/>
      <c r="I1105" s="18"/>
      <c r="J1105" s="18"/>
      <c r="K1105" s="44"/>
      <c r="L1105" s="11"/>
      <c r="M1105" s="11"/>
      <c r="N1105" s="11"/>
      <c r="O1105" s="11"/>
      <c r="P1105" s="11"/>
      <c r="Q1105" s="72"/>
      <c r="R1105" s="72"/>
      <c r="S1105" s="49"/>
    </row>
    <row r="1106" spans="2:19" s="9" customFormat="1" x14ac:dyDescent="0.2">
      <c r="B1106" s="10"/>
      <c r="C1106" s="11"/>
      <c r="D1106" s="25"/>
      <c r="E1106" s="47"/>
      <c r="F1106" s="27"/>
      <c r="G1106" s="40"/>
      <c r="H1106" s="20"/>
      <c r="I1106" s="18"/>
      <c r="J1106" s="18"/>
      <c r="K1106" s="44"/>
      <c r="L1106" s="11"/>
      <c r="M1106" s="11"/>
      <c r="N1106" s="11"/>
      <c r="O1106" s="11"/>
      <c r="P1106" s="11"/>
      <c r="Q1106" s="72"/>
      <c r="R1106" s="72"/>
      <c r="S1106" s="49"/>
    </row>
    <row r="1107" spans="2:19" s="9" customFormat="1" x14ac:dyDescent="0.2">
      <c r="B1107" s="10"/>
      <c r="C1107" s="11"/>
      <c r="D1107" s="25"/>
      <c r="E1107" s="47"/>
      <c r="F1107" s="27"/>
      <c r="G1107" s="40"/>
      <c r="H1107" s="20"/>
      <c r="I1107" s="18"/>
      <c r="J1107" s="18"/>
      <c r="K1107" s="44"/>
      <c r="L1107" s="11"/>
      <c r="M1107" s="11"/>
      <c r="N1107" s="11"/>
      <c r="O1107" s="11"/>
      <c r="P1107" s="11"/>
      <c r="Q1107" s="72"/>
      <c r="R1107" s="72"/>
      <c r="S1107" s="49"/>
    </row>
    <row r="1108" spans="2:19" s="9" customFormat="1" x14ac:dyDescent="0.2">
      <c r="B1108" s="10"/>
      <c r="C1108" s="11"/>
      <c r="D1108" s="25"/>
      <c r="E1108" s="47"/>
      <c r="F1108" s="27"/>
      <c r="G1108" s="40"/>
      <c r="H1108" s="20"/>
      <c r="I1108" s="18"/>
      <c r="J1108" s="18"/>
      <c r="K1108" s="44"/>
      <c r="L1108" s="11"/>
      <c r="M1108" s="11"/>
      <c r="N1108" s="11"/>
      <c r="O1108" s="11"/>
      <c r="P1108" s="11"/>
      <c r="Q1108" s="72"/>
      <c r="R1108" s="72"/>
      <c r="S1108" s="49"/>
    </row>
    <row r="1109" spans="2:19" s="9" customFormat="1" x14ac:dyDescent="0.2">
      <c r="B1109" s="10"/>
      <c r="C1109" s="11"/>
      <c r="D1109" s="25"/>
      <c r="E1109" s="47"/>
      <c r="F1109" s="27"/>
      <c r="G1109" s="40"/>
      <c r="H1109" s="20"/>
      <c r="I1109" s="18"/>
      <c r="J1109" s="18"/>
      <c r="K1109" s="44"/>
      <c r="L1109" s="11"/>
      <c r="M1109" s="11"/>
      <c r="N1109" s="11"/>
      <c r="O1109" s="11"/>
      <c r="P1109" s="11"/>
      <c r="Q1109" s="72"/>
      <c r="R1109" s="72"/>
      <c r="S1109" s="49"/>
    </row>
    <row r="1110" spans="2:19" s="9" customFormat="1" x14ac:dyDescent="0.2">
      <c r="B1110" s="10"/>
      <c r="C1110" s="11"/>
      <c r="D1110" s="25"/>
      <c r="E1110" s="47"/>
      <c r="F1110" s="27"/>
      <c r="G1110" s="40"/>
      <c r="H1110" s="20"/>
      <c r="I1110" s="18"/>
      <c r="J1110" s="18"/>
      <c r="K1110" s="44"/>
      <c r="L1110" s="11"/>
      <c r="M1110" s="11"/>
      <c r="N1110" s="11"/>
      <c r="O1110" s="11"/>
      <c r="P1110" s="11"/>
      <c r="Q1110" s="72"/>
      <c r="R1110" s="72"/>
      <c r="S1110" s="49"/>
    </row>
    <row r="1111" spans="2:19" s="9" customFormat="1" x14ac:dyDescent="0.2">
      <c r="B1111" s="10"/>
      <c r="C1111" s="11"/>
      <c r="D1111" s="25"/>
      <c r="E1111" s="47"/>
      <c r="F1111" s="27"/>
      <c r="G1111" s="40"/>
      <c r="H1111" s="20"/>
      <c r="I1111" s="18"/>
      <c r="J1111" s="18"/>
      <c r="K1111" s="44"/>
      <c r="L1111" s="11"/>
      <c r="M1111" s="11"/>
      <c r="N1111" s="11"/>
      <c r="O1111" s="11"/>
      <c r="P1111" s="11"/>
      <c r="Q1111" s="72"/>
      <c r="R1111" s="72"/>
      <c r="S1111" s="49"/>
    </row>
    <row r="1112" spans="2:19" s="9" customFormat="1" x14ac:dyDescent="0.2">
      <c r="B1112" s="10"/>
      <c r="C1112" s="11"/>
      <c r="D1112" s="25"/>
      <c r="E1112" s="47"/>
      <c r="F1112" s="27"/>
      <c r="G1112" s="40"/>
      <c r="H1112" s="20"/>
      <c r="I1112" s="18"/>
      <c r="J1112" s="18"/>
      <c r="K1112" s="44"/>
      <c r="L1112" s="11"/>
      <c r="M1112" s="11"/>
      <c r="N1112" s="11"/>
      <c r="O1112" s="11"/>
      <c r="P1112" s="11"/>
      <c r="Q1112" s="72"/>
      <c r="R1112" s="72"/>
      <c r="S1112" s="49"/>
    </row>
    <row r="1113" spans="2:19" s="9" customFormat="1" x14ac:dyDescent="0.2">
      <c r="B1113" s="10"/>
      <c r="C1113" s="11"/>
      <c r="D1113" s="25"/>
      <c r="E1113" s="47"/>
      <c r="F1113" s="27"/>
      <c r="G1113" s="40"/>
      <c r="H1113" s="20"/>
      <c r="I1113" s="18"/>
      <c r="J1113" s="18"/>
      <c r="K1113" s="44"/>
      <c r="L1113" s="11"/>
      <c r="M1113" s="11"/>
      <c r="N1113" s="11"/>
      <c r="O1113" s="11"/>
      <c r="P1113" s="11"/>
      <c r="Q1113" s="72"/>
      <c r="R1113" s="72"/>
      <c r="S1113" s="49"/>
    </row>
    <row r="1114" spans="2:19" s="9" customFormat="1" x14ac:dyDescent="0.2">
      <c r="B1114" s="10"/>
      <c r="C1114" s="11"/>
      <c r="D1114" s="25"/>
      <c r="E1114" s="47"/>
      <c r="F1114" s="27"/>
      <c r="G1114" s="40"/>
      <c r="H1114" s="20"/>
      <c r="I1114" s="18"/>
      <c r="J1114" s="18"/>
      <c r="K1114" s="44"/>
      <c r="L1114" s="11"/>
      <c r="M1114" s="11"/>
      <c r="N1114" s="11"/>
      <c r="O1114" s="11"/>
      <c r="P1114" s="11"/>
      <c r="Q1114" s="72"/>
      <c r="R1114" s="72"/>
      <c r="S1114" s="49"/>
    </row>
    <row r="1115" spans="2:19" s="9" customFormat="1" x14ac:dyDescent="0.2">
      <c r="B1115" s="10"/>
      <c r="C1115" s="11"/>
      <c r="D1115" s="25"/>
      <c r="E1115" s="47"/>
      <c r="F1115" s="27"/>
      <c r="G1115" s="40"/>
      <c r="H1115" s="20"/>
      <c r="I1115" s="18"/>
      <c r="J1115" s="18"/>
      <c r="K1115" s="44"/>
      <c r="L1115" s="11"/>
      <c r="M1115" s="11"/>
      <c r="N1115" s="11"/>
      <c r="O1115" s="11"/>
      <c r="P1115" s="11"/>
      <c r="Q1115" s="72"/>
      <c r="R1115" s="72"/>
      <c r="S1115" s="49"/>
    </row>
    <row r="1116" spans="2:19" s="9" customFormat="1" x14ac:dyDescent="0.2">
      <c r="B1116" s="10"/>
      <c r="C1116" s="11"/>
      <c r="D1116" s="25"/>
      <c r="E1116" s="47"/>
      <c r="F1116" s="27"/>
      <c r="G1116" s="40"/>
      <c r="H1116" s="20"/>
      <c r="I1116" s="18"/>
      <c r="J1116" s="18"/>
      <c r="K1116" s="44"/>
      <c r="L1116" s="11"/>
      <c r="M1116" s="11"/>
      <c r="N1116" s="11"/>
      <c r="O1116" s="11"/>
      <c r="P1116" s="11"/>
      <c r="Q1116" s="72"/>
      <c r="R1116" s="72"/>
      <c r="S1116" s="49"/>
    </row>
    <row r="1117" spans="2:19" s="9" customFormat="1" x14ac:dyDescent="0.2">
      <c r="B1117" s="10"/>
      <c r="C1117" s="11"/>
      <c r="D1117" s="25"/>
      <c r="E1117" s="47"/>
      <c r="F1117" s="27"/>
      <c r="G1117" s="40"/>
      <c r="H1117" s="20"/>
      <c r="I1117" s="18"/>
      <c r="J1117" s="18"/>
      <c r="K1117" s="44"/>
      <c r="L1117" s="11"/>
      <c r="M1117" s="11"/>
      <c r="N1117" s="11"/>
      <c r="O1117" s="11"/>
      <c r="P1117" s="11"/>
      <c r="Q1117" s="72"/>
      <c r="R1117" s="72"/>
      <c r="S1117" s="49"/>
    </row>
    <row r="1118" spans="2:19" s="9" customFormat="1" x14ac:dyDescent="0.2">
      <c r="B1118" s="10"/>
      <c r="C1118" s="11"/>
      <c r="D1118" s="25"/>
      <c r="E1118" s="47"/>
      <c r="F1118" s="27"/>
      <c r="G1118" s="40"/>
      <c r="H1118" s="20"/>
      <c r="I1118" s="18"/>
      <c r="J1118" s="18"/>
      <c r="K1118" s="44"/>
      <c r="L1118" s="11"/>
      <c r="M1118" s="11"/>
      <c r="N1118" s="11"/>
      <c r="O1118" s="11"/>
      <c r="P1118" s="11"/>
      <c r="Q1118" s="72"/>
      <c r="R1118" s="72"/>
      <c r="S1118" s="49"/>
    </row>
    <row r="1119" spans="2:19" s="9" customFormat="1" x14ac:dyDescent="0.2">
      <c r="B1119" s="10"/>
      <c r="C1119" s="11"/>
      <c r="D1119" s="25"/>
      <c r="E1119" s="47"/>
      <c r="F1119" s="27"/>
      <c r="G1119" s="40"/>
      <c r="H1119" s="20"/>
      <c r="I1119" s="18"/>
      <c r="J1119" s="18"/>
      <c r="K1119" s="44"/>
      <c r="L1119" s="11"/>
      <c r="M1119" s="11"/>
      <c r="N1119" s="11"/>
      <c r="O1119" s="11"/>
      <c r="P1119" s="11"/>
      <c r="Q1119" s="72"/>
      <c r="R1119" s="72"/>
      <c r="S1119" s="49"/>
    </row>
    <row r="1120" spans="2:19" s="9" customFormat="1" x14ac:dyDescent="0.2">
      <c r="B1120" s="10"/>
      <c r="C1120" s="11"/>
      <c r="D1120" s="25"/>
      <c r="E1120" s="47"/>
      <c r="F1120" s="27"/>
      <c r="G1120" s="40"/>
      <c r="H1120" s="20"/>
      <c r="I1120" s="18"/>
      <c r="J1120" s="18"/>
      <c r="K1120" s="44"/>
      <c r="L1120" s="11"/>
      <c r="M1120" s="11"/>
      <c r="N1120" s="11"/>
      <c r="O1120" s="11"/>
      <c r="P1120" s="11"/>
      <c r="Q1120" s="72"/>
      <c r="R1120" s="72"/>
      <c r="S1120" s="49"/>
    </row>
    <row r="1121" spans="2:19" s="9" customFormat="1" x14ac:dyDescent="0.2">
      <c r="B1121" s="10"/>
      <c r="C1121" s="11"/>
      <c r="D1121" s="25"/>
      <c r="E1121" s="47"/>
      <c r="F1121" s="27"/>
      <c r="G1121" s="40"/>
      <c r="H1121" s="20"/>
      <c r="I1121" s="18"/>
      <c r="J1121" s="18"/>
      <c r="K1121" s="44"/>
      <c r="L1121" s="11"/>
      <c r="M1121" s="11"/>
      <c r="N1121" s="11"/>
      <c r="O1121" s="11"/>
      <c r="P1121" s="11"/>
      <c r="Q1121" s="72"/>
      <c r="R1121" s="72"/>
      <c r="S1121" s="49"/>
    </row>
    <row r="1122" spans="2:19" s="9" customFormat="1" x14ac:dyDescent="0.2">
      <c r="B1122" s="10"/>
      <c r="C1122" s="11"/>
      <c r="D1122" s="25"/>
      <c r="E1122" s="47"/>
      <c r="F1122" s="27"/>
      <c r="G1122" s="40"/>
      <c r="H1122" s="20"/>
      <c r="I1122" s="18"/>
      <c r="J1122" s="18"/>
      <c r="K1122" s="44"/>
      <c r="L1122" s="11"/>
      <c r="M1122" s="11"/>
      <c r="N1122" s="11"/>
      <c r="O1122" s="11"/>
      <c r="P1122" s="11"/>
      <c r="Q1122" s="72"/>
      <c r="R1122" s="72"/>
      <c r="S1122" s="49"/>
    </row>
    <row r="1123" spans="2:19" s="9" customFormat="1" x14ac:dyDescent="0.2">
      <c r="B1123" s="10"/>
      <c r="C1123" s="11"/>
      <c r="D1123" s="25"/>
      <c r="E1123" s="47"/>
      <c r="F1123" s="27"/>
      <c r="G1123" s="40"/>
      <c r="H1123" s="20"/>
      <c r="I1123" s="18"/>
      <c r="J1123" s="18"/>
      <c r="K1123" s="44"/>
      <c r="L1123" s="11"/>
      <c r="M1123" s="11"/>
      <c r="N1123" s="11"/>
      <c r="O1123" s="11"/>
      <c r="P1123" s="11"/>
      <c r="Q1123" s="72"/>
      <c r="R1123" s="72"/>
      <c r="S1123" s="49"/>
    </row>
    <row r="1124" spans="2:19" s="9" customFormat="1" x14ac:dyDescent="0.2">
      <c r="B1124" s="10"/>
      <c r="C1124" s="11"/>
      <c r="D1124" s="25"/>
      <c r="E1124" s="47"/>
      <c r="F1124" s="27"/>
      <c r="G1124" s="40"/>
      <c r="H1124" s="20"/>
      <c r="I1124" s="18"/>
      <c r="J1124" s="18"/>
      <c r="K1124" s="44"/>
      <c r="L1124" s="11"/>
      <c r="M1124" s="11"/>
      <c r="N1124" s="11"/>
      <c r="O1124" s="11"/>
      <c r="P1124" s="11"/>
      <c r="Q1124" s="72"/>
      <c r="R1124" s="72"/>
      <c r="S1124" s="49"/>
    </row>
    <row r="1125" spans="2:19" s="9" customFormat="1" x14ac:dyDescent="0.2">
      <c r="B1125" s="10"/>
      <c r="C1125" s="11"/>
      <c r="D1125" s="25"/>
      <c r="E1125" s="47"/>
      <c r="F1125" s="27"/>
      <c r="G1125" s="40"/>
      <c r="H1125" s="20"/>
      <c r="I1125" s="18"/>
      <c r="J1125" s="18"/>
      <c r="K1125" s="44"/>
      <c r="L1125" s="11"/>
      <c r="M1125" s="11"/>
      <c r="N1125" s="11"/>
      <c r="O1125" s="11"/>
      <c r="P1125" s="11"/>
      <c r="Q1125" s="72"/>
      <c r="R1125" s="72"/>
      <c r="S1125" s="49"/>
    </row>
    <row r="1126" spans="2:19" s="9" customFormat="1" x14ac:dyDescent="0.2">
      <c r="B1126" s="10"/>
      <c r="C1126" s="11"/>
      <c r="D1126" s="25"/>
      <c r="E1126" s="47"/>
      <c r="F1126" s="27"/>
      <c r="G1126" s="40"/>
      <c r="H1126" s="20"/>
      <c r="I1126" s="18"/>
      <c r="J1126" s="18"/>
      <c r="K1126" s="44"/>
      <c r="L1126" s="11"/>
      <c r="M1126" s="11"/>
      <c r="N1126" s="11"/>
      <c r="O1126" s="11"/>
      <c r="P1126" s="11"/>
      <c r="Q1126" s="72"/>
      <c r="R1126" s="72"/>
      <c r="S1126" s="49"/>
    </row>
    <row r="1127" spans="2:19" s="9" customFormat="1" x14ac:dyDescent="0.2">
      <c r="B1127" s="10"/>
      <c r="C1127" s="11"/>
      <c r="D1127" s="25"/>
      <c r="E1127" s="47"/>
      <c r="F1127" s="27"/>
      <c r="G1127" s="40"/>
      <c r="H1127" s="20"/>
      <c r="I1127" s="18"/>
      <c r="J1127" s="18"/>
      <c r="K1127" s="44"/>
      <c r="L1127" s="11"/>
      <c r="M1127" s="11"/>
      <c r="N1127" s="11"/>
      <c r="O1127" s="11"/>
      <c r="P1127" s="11"/>
      <c r="Q1127" s="72"/>
      <c r="R1127" s="72"/>
      <c r="S1127" s="49"/>
    </row>
    <row r="1128" spans="2:19" s="9" customFormat="1" x14ac:dyDescent="0.2">
      <c r="B1128" s="10"/>
      <c r="C1128" s="11"/>
      <c r="D1128" s="25"/>
      <c r="E1128" s="47"/>
      <c r="F1128" s="27"/>
      <c r="G1128" s="40"/>
      <c r="H1128" s="20"/>
      <c r="I1128" s="18"/>
      <c r="J1128" s="18"/>
      <c r="K1128" s="44"/>
      <c r="L1128" s="11"/>
      <c r="M1128" s="11"/>
      <c r="N1128" s="11"/>
      <c r="O1128" s="11"/>
      <c r="P1128" s="11"/>
      <c r="Q1128" s="72"/>
      <c r="R1128" s="72"/>
      <c r="S1128" s="49"/>
    </row>
    <row r="1129" spans="2:19" s="9" customFormat="1" x14ac:dyDescent="0.2">
      <c r="B1129" s="10"/>
      <c r="C1129" s="11"/>
      <c r="D1129" s="25"/>
      <c r="E1129" s="47"/>
      <c r="F1129" s="27"/>
      <c r="G1129" s="40"/>
      <c r="H1129" s="20"/>
      <c r="I1129" s="18"/>
      <c r="J1129" s="18"/>
      <c r="K1129" s="44"/>
      <c r="L1129" s="11"/>
      <c r="M1129" s="11"/>
      <c r="N1129" s="11"/>
      <c r="O1129" s="11"/>
      <c r="P1129" s="11"/>
      <c r="Q1129" s="72"/>
      <c r="R1129" s="72"/>
      <c r="S1129" s="49"/>
    </row>
    <row r="1130" spans="2:19" s="9" customFormat="1" x14ac:dyDescent="0.2">
      <c r="B1130" s="10"/>
      <c r="C1130" s="11"/>
      <c r="D1130" s="25"/>
      <c r="E1130" s="47"/>
      <c r="F1130" s="27"/>
      <c r="G1130" s="40"/>
      <c r="H1130" s="20"/>
      <c r="I1130" s="18"/>
      <c r="J1130" s="18"/>
      <c r="K1130" s="44"/>
      <c r="L1130" s="11"/>
      <c r="M1130" s="11"/>
      <c r="N1130" s="11"/>
      <c r="O1130" s="11"/>
      <c r="P1130" s="11"/>
      <c r="Q1130" s="72"/>
      <c r="R1130" s="72"/>
      <c r="S1130" s="49"/>
    </row>
    <row r="1131" spans="2:19" s="9" customFormat="1" x14ac:dyDescent="0.2">
      <c r="B1131" s="10"/>
      <c r="C1131" s="11"/>
      <c r="D1131" s="25"/>
      <c r="E1131" s="47"/>
      <c r="F1131" s="27"/>
      <c r="G1131" s="40"/>
      <c r="H1131" s="20"/>
      <c r="I1131" s="18"/>
      <c r="J1131" s="18"/>
      <c r="K1131" s="44"/>
      <c r="L1131" s="11"/>
      <c r="M1131" s="11"/>
      <c r="N1131" s="11"/>
      <c r="O1131" s="11"/>
      <c r="P1131" s="11"/>
      <c r="Q1131" s="72"/>
      <c r="R1131" s="72"/>
      <c r="S1131" s="49"/>
    </row>
    <row r="1132" spans="2:19" s="9" customFormat="1" x14ac:dyDescent="0.2">
      <c r="B1132" s="10"/>
      <c r="C1132" s="11"/>
      <c r="D1132" s="25"/>
      <c r="E1132" s="47"/>
      <c r="F1132" s="27"/>
      <c r="G1132" s="40"/>
      <c r="H1132" s="20"/>
      <c r="I1132" s="18"/>
      <c r="J1132" s="18"/>
      <c r="K1132" s="44"/>
      <c r="L1132" s="11"/>
      <c r="M1132" s="11"/>
      <c r="N1132" s="11"/>
      <c r="O1132" s="11"/>
      <c r="P1132" s="11"/>
      <c r="Q1132" s="72"/>
      <c r="R1132" s="72"/>
      <c r="S1132" s="49"/>
    </row>
    <row r="1133" spans="2:19" s="9" customFormat="1" x14ac:dyDescent="0.2">
      <c r="B1133" s="10"/>
      <c r="C1133" s="11"/>
      <c r="D1133" s="25"/>
      <c r="E1133" s="47"/>
      <c r="F1133" s="27"/>
      <c r="G1133" s="40"/>
      <c r="H1133" s="20"/>
      <c r="I1133" s="18"/>
      <c r="J1133" s="18"/>
      <c r="K1133" s="44"/>
      <c r="L1133" s="11"/>
      <c r="M1133" s="11"/>
      <c r="N1133" s="11"/>
      <c r="O1133" s="11"/>
      <c r="P1133" s="11"/>
      <c r="Q1133" s="72"/>
      <c r="R1133" s="72"/>
      <c r="S1133" s="49"/>
    </row>
    <row r="1134" spans="2:19" s="9" customFormat="1" x14ac:dyDescent="0.2">
      <c r="B1134" s="10"/>
      <c r="C1134" s="11"/>
      <c r="D1134" s="25"/>
      <c r="E1134" s="47"/>
      <c r="F1134" s="27"/>
      <c r="G1134" s="40"/>
      <c r="H1134" s="20"/>
      <c r="I1134" s="18"/>
      <c r="J1134" s="18"/>
      <c r="K1134" s="44"/>
      <c r="L1134" s="11"/>
      <c r="M1134" s="11"/>
      <c r="N1134" s="11"/>
      <c r="O1134" s="11"/>
      <c r="P1134" s="11"/>
      <c r="Q1134" s="72"/>
      <c r="R1134" s="72"/>
      <c r="S1134" s="49"/>
    </row>
    <row r="1135" spans="2:19" s="9" customFormat="1" x14ac:dyDescent="0.2">
      <c r="B1135" s="10"/>
      <c r="C1135" s="11"/>
      <c r="D1135" s="25"/>
      <c r="E1135" s="47"/>
      <c r="F1135" s="27"/>
      <c r="G1135" s="40"/>
      <c r="H1135" s="20"/>
      <c r="I1135" s="18"/>
      <c r="J1135" s="18"/>
      <c r="K1135" s="44"/>
      <c r="L1135" s="11"/>
      <c r="M1135" s="11"/>
      <c r="N1135" s="11"/>
      <c r="O1135" s="11"/>
      <c r="P1135" s="11"/>
      <c r="Q1135" s="72"/>
      <c r="R1135" s="72"/>
      <c r="S1135" s="49"/>
    </row>
    <row r="1136" spans="2:19" s="9" customFormat="1" x14ac:dyDescent="0.2">
      <c r="B1136" s="10"/>
      <c r="C1136" s="11"/>
      <c r="D1136" s="25"/>
      <c r="E1136" s="47"/>
      <c r="F1136" s="27"/>
      <c r="G1136" s="40"/>
      <c r="H1136" s="20"/>
      <c r="I1136" s="18"/>
      <c r="J1136" s="18"/>
      <c r="K1136" s="44"/>
      <c r="L1136" s="11"/>
      <c r="M1136" s="11"/>
      <c r="N1136" s="11"/>
      <c r="O1136" s="11"/>
      <c r="P1136" s="11"/>
      <c r="Q1136" s="72"/>
      <c r="R1136" s="72"/>
      <c r="S1136" s="49"/>
    </row>
    <row r="1137" spans="2:19" s="9" customFormat="1" x14ac:dyDescent="0.2">
      <c r="B1137" s="10"/>
      <c r="C1137" s="11"/>
      <c r="D1137" s="25"/>
      <c r="E1137" s="47"/>
      <c r="F1137" s="27"/>
      <c r="G1137" s="40"/>
      <c r="H1137" s="20"/>
      <c r="I1137" s="18"/>
      <c r="J1137" s="18"/>
      <c r="K1137" s="44"/>
      <c r="L1137" s="11"/>
      <c r="M1137" s="11"/>
      <c r="N1137" s="11"/>
      <c r="O1137" s="11"/>
      <c r="P1137" s="11"/>
      <c r="Q1137" s="72"/>
      <c r="R1137" s="72"/>
      <c r="S1137" s="49"/>
    </row>
    <row r="1138" spans="2:19" s="9" customFormat="1" x14ac:dyDescent="0.2">
      <c r="B1138" s="10"/>
      <c r="C1138" s="11"/>
      <c r="D1138" s="25"/>
      <c r="E1138" s="47"/>
      <c r="F1138" s="27"/>
      <c r="G1138" s="40"/>
      <c r="H1138" s="20"/>
      <c r="I1138" s="18"/>
      <c r="J1138" s="18"/>
      <c r="K1138" s="44"/>
      <c r="L1138" s="11"/>
      <c r="M1138" s="11"/>
      <c r="N1138" s="11"/>
      <c r="O1138" s="11"/>
      <c r="P1138" s="11"/>
      <c r="Q1138" s="72"/>
      <c r="R1138" s="72"/>
      <c r="S1138" s="49"/>
    </row>
    <row r="1139" spans="2:19" s="9" customFormat="1" x14ac:dyDescent="0.2">
      <c r="B1139" s="10"/>
      <c r="C1139" s="11"/>
      <c r="D1139" s="25"/>
      <c r="E1139" s="47"/>
      <c r="F1139" s="27"/>
      <c r="G1139" s="40"/>
      <c r="H1139" s="20"/>
      <c r="I1139" s="18"/>
      <c r="J1139" s="18"/>
      <c r="K1139" s="44"/>
      <c r="L1139" s="11"/>
      <c r="M1139" s="11"/>
      <c r="N1139" s="11"/>
      <c r="O1139" s="11"/>
      <c r="P1139" s="11"/>
      <c r="Q1139" s="72"/>
      <c r="R1139" s="72"/>
      <c r="S1139" s="49"/>
    </row>
    <row r="1140" spans="2:19" s="9" customFormat="1" x14ac:dyDescent="0.2">
      <c r="B1140" s="10"/>
      <c r="C1140" s="11"/>
      <c r="D1140" s="25"/>
      <c r="E1140" s="47"/>
      <c r="F1140" s="27"/>
      <c r="G1140" s="40"/>
      <c r="H1140" s="20"/>
      <c r="I1140" s="18"/>
      <c r="J1140" s="18"/>
      <c r="K1140" s="44"/>
      <c r="L1140" s="11"/>
      <c r="M1140" s="11"/>
      <c r="N1140" s="11"/>
      <c r="O1140" s="11"/>
      <c r="P1140" s="11"/>
      <c r="Q1140" s="72"/>
      <c r="R1140" s="72"/>
      <c r="S1140" s="49"/>
    </row>
    <row r="1141" spans="2:19" s="9" customFormat="1" x14ac:dyDescent="0.2">
      <c r="B1141" s="10"/>
      <c r="C1141" s="11"/>
      <c r="D1141" s="25"/>
      <c r="E1141" s="47"/>
      <c r="F1141" s="27"/>
      <c r="G1141" s="40"/>
      <c r="H1141" s="20"/>
      <c r="I1141" s="18"/>
      <c r="J1141" s="18"/>
      <c r="K1141" s="44"/>
      <c r="L1141" s="11"/>
      <c r="M1141" s="11"/>
      <c r="N1141" s="11"/>
      <c r="O1141" s="11"/>
      <c r="P1141" s="11"/>
      <c r="Q1141" s="72"/>
      <c r="R1141" s="72"/>
      <c r="S1141" s="49"/>
    </row>
    <row r="1142" spans="2:19" s="9" customFormat="1" x14ac:dyDescent="0.2">
      <c r="B1142" s="10"/>
      <c r="C1142" s="11"/>
      <c r="D1142" s="25"/>
      <c r="E1142" s="47"/>
      <c r="F1142" s="27"/>
      <c r="G1142" s="40"/>
      <c r="H1142" s="20"/>
      <c r="I1142" s="18"/>
      <c r="J1142" s="18"/>
      <c r="K1142" s="44"/>
      <c r="L1142" s="11"/>
      <c r="M1142" s="11"/>
      <c r="N1142" s="11"/>
      <c r="O1142" s="11"/>
      <c r="P1142" s="11"/>
      <c r="Q1142" s="72"/>
      <c r="R1142" s="72"/>
      <c r="S1142" s="49"/>
    </row>
    <row r="1143" spans="2:19" s="9" customFormat="1" x14ac:dyDescent="0.2">
      <c r="B1143" s="10"/>
      <c r="C1143" s="11"/>
      <c r="D1143" s="25"/>
      <c r="E1143" s="47"/>
      <c r="F1143" s="27"/>
      <c r="G1143" s="40"/>
      <c r="H1143" s="20"/>
      <c r="I1143" s="18"/>
      <c r="J1143" s="18"/>
      <c r="K1143" s="44"/>
      <c r="L1143" s="11"/>
      <c r="M1143" s="11"/>
      <c r="N1143" s="11"/>
      <c r="O1143" s="11"/>
      <c r="P1143" s="11"/>
      <c r="Q1143" s="72"/>
      <c r="R1143" s="72"/>
      <c r="S1143" s="49"/>
    </row>
    <row r="1144" spans="2:19" s="9" customFormat="1" x14ac:dyDescent="0.2">
      <c r="B1144" s="10"/>
      <c r="C1144" s="11"/>
      <c r="D1144" s="25"/>
      <c r="E1144" s="47"/>
      <c r="F1144" s="27"/>
      <c r="G1144" s="40"/>
      <c r="H1144" s="20"/>
      <c r="I1144" s="18"/>
      <c r="J1144" s="18"/>
      <c r="K1144" s="44"/>
      <c r="L1144" s="11"/>
      <c r="M1144" s="11"/>
      <c r="N1144" s="11"/>
      <c r="O1144" s="11"/>
      <c r="P1144" s="11"/>
      <c r="Q1144" s="72"/>
      <c r="R1144" s="72"/>
      <c r="S1144" s="49"/>
    </row>
    <row r="1145" spans="2:19" s="9" customFormat="1" x14ac:dyDescent="0.2">
      <c r="B1145" s="10"/>
      <c r="C1145" s="11"/>
      <c r="D1145" s="25"/>
      <c r="E1145" s="47"/>
      <c r="F1145" s="27"/>
      <c r="G1145" s="40"/>
      <c r="H1145" s="20"/>
      <c r="I1145" s="18"/>
      <c r="J1145" s="18"/>
      <c r="K1145" s="44"/>
      <c r="L1145" s="11"/>
      <c r="M1145" s="11"/>
      <c r="N1145" s="11"/>
      <c r="O1145" s="11"/>
      <c r="P1145" s="11"/>
      <c r="Q1145" s="72"/>
      <c r="R1145" s="72"/>
      <c r="S1145" s="49"/>
    </row>
    <row r="1146" spans="2:19" s="9" customFormat="1" x14ac:dyDescent="0.2">
      <c r="B1146" s="10"/>
      <c r="C1146" s="11"/>
      <c r="D1146" s="25"/>
      <c r="E1146" s="47"/>
      <c r="F1146" s="27"/>
      <c r="G1146" s="40"/>
      <c r="H1146" s="20"/>
      <c r="I1146" s="18"/>
      <c r="J1146" s="18"/>
      <c r="K1146" s="44"/>
      <c r="L1146" s="11"/>
      <c r="M1146" s="11"/>
      <c r="N1146" s="11"/>
      <c r="O1146" s="11"/>
      <c r="P1146" s="11"/>
      <c r="Q1146" s="72"/>
      <c r="R1146" s="72"/>
      <c r="S1146" s="49"/>
    </row>
    <row r="1147" spans="2:19" s="9" customFormat="1" x14ac:dyDescent="0.2">
      <c r="B1147" s="10"/>
      <c r="C1147" s="11"/>
      <c r="D1147" s="25"/>
      <c r="E1147" s="47"/>
      <c r="F1147" s="27"/>
      <c r="G1147" s="40"/>
      <c r="H1147" s="20"/>
      <c r="I1147" s="18"/>
      <c r="J1147" s="18"/>
      <c r="K1147" s="44"/>
      <c r="L1147" s="11"/>
      <c r="M1147" s="11"/>
      <c r="N1147" s="11"/>
      <c r="O1147" s="11"/>
      <c r="P1147" s="11"/>
      <c r="Q1147" s="72"/>
      <c r="R1147" s="72"/>
      <c r="S1147" s="49"/>
    </row>
    <row r="1148" spans="2:19" s="9" customFormat="1" x14ac:dyDescent="0.2">
      <c r="B1148" s="10"/>
      <c r="C1148" s="11"/>
      <c r="D1148" s="25"/>
      <c r="E1148" s="47"/>
      <c r="F1148" s="27"/>
      <c r="G1148" s="40"/>
      <c r="H1148" s="20"/>
      <c r="I1148" s="18"/>
      <c r="J1148" s="18"/>
      <c r="K1148" s="44"/>
      <c r="L1148" s="11"/>
      <c r="M1148" s="11"/>
      <c r="N1148" s="11"/>
      <c r="O1148" s="11"/>
      <c r="P1148" s="11"/>
      <c r="Q1148" s="72"/>
      <c r="R1148" s="72"/>
      <c r="S1148" s="49"/>
    </row>
    <row r="1149" spans="2:19" s="9" customFormat="1" x14ac:dyDescent="0.2">
      <c r="B1149" s="10"/>
      <c r="C1149" s="11"/>
      <c r="D1149" s="25"/>
      <c r="E1149" s="47"/>
      <c r="F1149" s="27"/>
      <c r="G1149" s="40"/>
      <c r="H1149" s="20"/>
      <c r="I1149" s="18"/>
      <c r="J1149" s="18"/>
      <c r="K1149" s="44"/>
      <c r="L1149" s="11"/>
      <c r="M1149" s="11"/>
      <c r="N1149" s="11"/>
      <c r="O1149" s="11"/>
      <c r="P1149" s="11"/>
      <c r="Q1149" s="72"/>
      <c r="R1149" s="72"/>
      <c r="S1149" s="49"/>
    </row>
    <row r="1150" spans="2:19" s="9" customFormat="1" x14ac:dyDescent="0.2">
      <c r="B1150" s="10"/>
      <c r="C1150" s="11"/>
      <c r="D1150" s="25"/>
      <c r="E1150" s="47"/>
      <c r="F1150" s="27"/>
      <c r="G1150" s="40"/>
      <c r="H1150" s="20"/>
      <c r="I1150" s="18"/>
      <c r="J1150" s="18"/>
      <c r="K1150" s="44"/>
      <c r="L1150" s="11"/>
      <c r="M1150" s="11"/>
      <c r="N1150" s="11"/>
      <c r="O1150" s="11"/>
      <c r="P1150" s="11"/>
      <c r="Q1150" s="72"/>
      <c r="R1150" s="72"/>
      <c r="S1150" s="49"/>
    </row>
    <row r="1151" spans="2:19" s="9" customFormat="1" x14ac:dyDescent="0.2">
      <c r="B1151" s="10"/>
      <c r="C1151" s="11"/>
      <c r="D1151" s="25"/>
      <c r="E1151" s="47"/>
      <c r="F1151" s="27"/>
      <c r="G1151" s="40"/>
      <c r="H1151" s="20"/>
      <c r="I1151" s="18"/>
      <c r="J1151" s="18"/>
      <c r="K1151" s="44"/>
      <c r="L1151" s="11"/>
      <c r="M1151" s="11"/>
      <c r="N1151" s="11"/>
      <c r="O1151" s="11"/>
      <c r="P1151" s="11"/>
      <c r="Q1151" s="72"/>
      <c r="R1151" s="72"/>
      <c r="S1151" s="49"/>
    </row>
    <row r="1152" spans="2:19" s="9" customFormat="1" x14ac:dyDescent="0.2">
      <c r="B1152" s="10"/>
      <c r="C1152" s="11"/>
      <c r="D1152" s="25"/>
      <c r="E1152" s="47"/>
      <c r="F1152" s="27"/>
      <c r="G1152" s="40"/>
      <c r="H1152" s="20"/>
      <c r="I1152" s="18"/>
      <c r="J1152" s="18"/>
      <c r="K1152" s="44"/>
      <c r="L1152" s="11"/>
      <c r="M1152" s="11"/>
      <c r="N1152" s="11"/>
      <c r="O1152" s="11"/>
      <c r="P1152" s="11"/>
      <c r="Q1152" s="72"/>
      <c r="R1152" s="72"/>
      <c r="S1152" s="49"/>
    </row>
    <row r="1153" spans="2:19" s="9" customFormat="1" x14ac:dyDescent="0.2">
      <c r="B1153" s="10"/>
      <c r="C1153" s="11"/>
      <c r="D1153" s="25"/>
      <c r="E1153" s="47"/>
      <c r="F1153" s="27"/>
      <c r="G1153" s="40"/>
      <c r="H1153" s="20"/>
      <c r="I1153" s="18"/>
      <c r="J1153" s="18"/>
      <c r="K1153" s="44"/>
      <c r="L1153" s="11"/>
      <c r="M1153" s="11"/>
      <c r="N1153" s="11"/>
      <c r="O1153" s="11"/>
      <c r="P1153" s="11"/>
      <c r="Q1153" s="72"/>
      <c r="R1153" s="72"/>
      <c r="S1153" s="49"/>
    </row>
    <row r="1154" spans="2:19" s="9" customFormat="1" x14ac:dyDescent="0.2">
      <c r="B1154" s="10"/>
      <c r="C1154" s="11"/>
      <c r="D1154" s="25"/>
      <c r="E1154" s="47"/>
      <c r="F1154" s="27"/>
      <c r="G1154" s="40"/>
      <c r="H1154" s="20"/>
      <c r="I1154" s="18"/>
      <c r="J1154" s="18"/>
      <c r="K1154" s="44"/>
      <c r="L1154" s="11"/>
      <c r="M1154" s="11"/>
      <c r="N1154" s="11"/>
      <c r="O1154" s="11"/>
      <c r="P1154" s="11"/>
      <c r="Q1154" s="72"/>
      <c r="R1154" s="72"/>
      <c r="S1154" s="49"/>
    </row>
    <row r="1155" spans="2:19" s="9" customFormat="1" x14ac:dyDescent="0.2">
      <c r="B1155" s="10"/>
      <c r="C1155" s="11"/>
      <c r="D1155" s="25"/>
      <c r="E1155" s="47"/>
      <c r="F1155" s="27"/>
      <c r="G1155" s="40"/>
      <c r="H1155" s="20"/>
      <c r="I1155" s="18"/>
      <c r="J1155" s="18"/>
      <c r="K1155" s="44"/>
      <c r="L1155" s="11"/>
      <c r="M1155" s="11"/>
      <c r="N1155" s="11"/>
      <c r="O1155" s="11"/>
      <c r="P1155" s="11"/>
      <c r="Q1155" s="72"/>
      <c r="R1155" s="72"/>
      <c r="S1155" s="49"/>
    </row>
    <row r="1156" spans="2:19" s="9" customFormat="1" x14ac:dyDescent="0.2">
      <c r="B1156" s="10"/>
      <c r="C1156" s="11"/>
      <c r="D1156" s="25"/>
      <c r="E1156" s="47"/>
      <c r="F1156" s="27"/>
      <c r="G1156" s="40"/>
      <c r="H1156" s="20"/>
      <c r="I1156" s="18"/>
      <c r="J1156" s="18"/>
      <c r="K1156" s="44"/>
      <c r="L1156" s="11"/>
      <c r="M1156" s="11"/>
      <c r="N1156" s="11"/>
      <c r="O1156" s="11"/>
      <c r="P1156" s="11"/>
      <c r="Q1156" s="72"/>
      <c r="R1156" s="72"/>
      <c r="S1156" s="49"/>
    </row>
    <row r="1157" spans="2:19" s="9" customFormat="1" x14ac:dyDescent="0.2">
      <c r="B1157" s="10"/>
      <c r="C1157" s="11"/>
      <c r="D1157" s="25"/>
      <c r="E1157" s="47"/>
      <c r="F1157" s="27"/>
      <c r="G1157" s="40"/>
      <c r="H1157" s="20"/>
      <c r="I1157" s="18"/>
      <c r="J1157" s="18"/>
      <c r="K1157" s="44"/>
      <c r="L1157" s="11"/>
      <c r="M1157" s="11"/>
      <c r="N1157" s="11"/>
      <c r="O1157" s="11"/>
      <c r="P1157" s="11"/>
      <c r="Q1157" s="72"/>
      <c r="R1157" s="72"/>
      <c r="S1157" s="49"/>
    </row>
    <row r="1158" spans="2:19" s="9" customFormat="1" x14ac:dyDescent="0.2">
      <c r="B1158" s="10"/>
      <c r="C1158" s="11"/>
      <c r="D1158" s="25"/>
      <c r="E1158" s="47"/>
      <c r="F1158" s="27"/>
      <c r="G1158" s="40"/>
      <c r="H1158" s="20"/>
      <c r="I1158" s="18"/>
      <c r="J1158" s="18"/>
      <c r="K1158" s="44"/>
      <c r="L1158" s="11"/>
      <c r="M1158" s="11"/>
      <c r="N1158" s="11"/>
      <c r="O1158" s="11"/>
      <c r="P1158" s="11"/>
      <c r="Q1158" s="72"/>
      <c r="R1158" s="72"/>
      <c r="S1158" s="49"/>
    </row>
    <row r="1159" spans="2:19" s="9" customFormat="1" x14ac:dyDescent="0.2">
      <c r="B1159" s="10"/>
      <c r="C1159" s="11"/>
      <c r="D1159" s="25"/>
      <c r="E1159" s="47"/>
      <c r="F1159" s="27"/>
      <c r="G1159" s="40"/>
      <c r="H1159" s="20"/>
      <c r="I1159" s="18"/>
      <c r="J1159" s="18"/>
      <c r="K1159" s="44"/>
      <c r="L1159" s="11"/>
      <c r="M1159" s="11"/>
      <c r="N1159" s="11"/>
      <c r="O1159" s="11"/>
      <c r="P1159" s="11"/>
      <c r="Q1159" s="72"/>
      <c r="R1159" s="72"/>
      <c r="S1159" s="49"/>
    </row>
    <row r="1160" spans="2:19" s="9" customFormat="1" x14ac:dyDescent="0.2">
      <c r="B1160" s="10"/>
      <c r="C1160" s="11"/>
      <c r="D1160" s="25"/>
      <c r="E1160" s="47"/>
      <c r="F1160" s="27"/>
      <c r="G1160" s="40"/>
      <c r="H1160" s="20"/>
      <c r="I1160" s="18"/>
      <c r="J1160" s="18"/>
      <c r="K1160" s="44"/>
      <c r="L1160" s="11"/>
      <c r="M1160" s="11"/>
      <c r="N1160" s="11"/>
      <c r="O1160" s="11"/>
      <c r="P1160" s="11"/>
      <c r="Q1160" s="72"/>
      <c r="R1160" s="72"/>
      <c r="S1160" s="49"/>
    </row>
    <row r="1161" spans="2:19" s="9" customFormat="1" x14ac:dyDescent="0.2">
      <c r="B1161" s="10"/>
      <c r="C1161" s="11"/>
      <c r="D1161" s="25"/>
      <c r="E1161" s="47"/>
      <c r="F1161" s="27"/>
      <c r="G1161" s="40"/>
      <c r="H1161" s="20"/>
      <c r="I1161" s="18"/>
      <c r="J1161" s="18"/>
      <c r="K1161" s="44"/>
      <c r="L1161" s="11"/>
      <c r="M1161" s="11"/>
      <c r="N1161" s="11"/>
      <c r="O1161" s="11"/>
      <c r="P1161" s="11"/>
      <c r="Q1161" s="72"/>
      <c r="R1161" s="72"/>
      <c r="S1161" s="49"/>
    </row>
    <row r="1162" spans="2:19" s="9" customFormat="1" x14ac:dyDescent="0.2">
      <c r="B1162" s="10"/>
      <c r="C1162" s="11"/>
      <c r="D1162" s="25"/>
      <c r="E1162" s="47"/>
      <c r="F1162" s="27"/>
      <c r="G1162" s="40"/>
      <c r="H1162" s="20"/>
      <c r="I1162" s="18"/>
      <c r="J1162" s="18"/>
      <c r="K1162" s="44"/>
      <c r="L1162" s="11"/>
      <c r="M1162" s="11"/>
      <c r="N1162" s="11"/>
      <c r="O1162" s="11"/>
      <c r="P1162" s="11"/>
      <c r="Q1162" s="72"/>
      <c r="R1162" s="72"/>
      <c r="S1162" s="49"/>
    </row>
    <row r="1163" spans="2:19" s="9" customFormat="1" x14ac:dyDescent="0.2">
      <c r="B1163" s="10"/>
      <c r="C1163" s="11"/>
      <c r="D1163" s="25"/>
      <c r="E1163" s="47"/>
      <c r="F1163" s="27"/>
      <c r="G1163" s="40"/>
      <c r="H1163" s="20"/>
      <c r="I1163" s="18"/>
      <c r="J1163" s="18"/>
      <c r="K1163" s="44"/>
      <c r="L1163" s="11"/>
      <c r="M1163" s="11"/>
      <c r="N1163" s="11"/>
      <c r="O1163" s="11"/>
      <c r="P1163" s="11"/>
      <c r="Q1163" s="72"/>
      <c r="R1163" s="72"/>
      <c r="S1163" s="49"/>
    </row>
    <row r="1164" spans="2:19" s="9" customFormat="1" x14ac:dyDescent="0.2">
      <c r="B1164" s="10"/>
      <c r="C1164" s="11"/>
      <c r="D1164" s="25"/>
      <c r="E1164" s="47"/>
      <c r="F1164" s="27"/>
      <c r="G1164" s="40"/>
      <c r="H1164" s="20"/>
      <c r="I1164" s="18"/>
      <c r="J1164" s="18"/>
      <c r="K1164" s="44"/>
      <c r="L1164" s="11"/>
      <c r="M1164" s="11"/>
      <c r="N1164" s="11"/>
      <c r="O1164" s="11"/>
      <c r="P1164" s="11"/>
      <c r="Q1164" s="72"/>
      <c r="R1164" s="72"/>
      <c r="S1164" s="49"/>
    </row>
    <row r="1165" spans="2:19" s="9" customFormat="1" x14ac:dyDescent="0.2">
      <c r="B1165" s="10"/>
      <c r="C1165" s="11"/>
      <c r="D1165" s="25"/>
      <c r="E1165" s="47"/>
      <c r="F1165" s="27"/>
      <c r="G1165" s="40"/>
      <c r="H1165" s="20"/>
      <c r="I1165" s="18"/>
      <c r="J1165" s="18"/>
      <c r="K1165" s="44"/>
      <c r="L1165" s="11"/>
      <c r="M1165" s="11"/>
      <c r="N1165" s="11"/>
      <c r="O1165" s="11"/>
      <c r="P1165" s="11"/>
      <c r="Q1165" s="72"/>
      <c r="R1165" s="72"/>
      <c r="S1165" s="49"/>
    </row>
    <row r="1166" spans="2:19" s="9" customFormat="1" x14ac:dyDescent="0.2">
      <c r="B1166" s="10"/>
      <c r="C1166" s="11"/>
      <c r="D1166" s="25"/>
      <c r="E1166" s="47"/>
      <c r="F1166" s="27"/>
      <c r="G1166" s="40"/>
      <c r="H1166" s="20"/>
      <c r="I1166" s="18"/>
      <c r="J1166" s="18"/>
      <c r="K1166" s="44"/>
      <c r="L1166" s="11"/>
      <c r="M1166" s="11"/>
      <c r="N1166" s="11"/>
      <c r="O1166" s="11"/>
      <c r="P1166" s="11"/>
      <c r="Q1166" s="72"/>
      <c r="R1166" s="72"/>
      <c r="S1166" s="49"/>
    </row>
    <row r="1167" spans="2:19" s="9" customFormat="1" x14ac:dyDescent="0.2">
      <c r="B1167" s="10"/>
      <c r="C1167" s="11"/>
      <c r="D1167" s="25"/>
      <c r="E1167" s="47"/>
      <c r="F1167" s="27"/>
      <c r="G1167" s="40"/>
      <c r="H1167" s="20"/>
      <c r="I1167" s="18"/>
      <c r="J1167" s="18"/>
      <c r="K1167" s="44"/>
      <c r="L1167" s="11"/>
      <c r="M1167" s="11"/>
      <c r="N1167" s="11"/>
      <c r="O1167" s="11"/>
      <c r="P1167" s="11"/>
      <c r="Q1167" s="72"/>
      <c r="R1167" s="72"/>
      <c r="S1167" s="49"/>
    </row>
    <row r="1168" spans="2:19" s="9" customFormat="1" x14ac:dyDescent="0.2">
      <c r="B1168" s="10"/>
      <c r="C1168" s="11"/>
      <c r="D1168" s="25"/>
      <c r="E1168" s="47"/>
      <c r="F1168" s="27"/>
      <c r="G1168" s="40"/>
      <c r="H1168" s="20"/>
      <c r="I1168" s="18"/>
      <c r="J1168" s="18"/>
      <c r="K1168" s="44"/>
      <c r="L1168" s="11"/>
      <c r="M1168" s="11"/>
      <c r="N1168" s="11"/>
      <c r="O1168" s="11"/>
      <c r="P1168" s="11"/>
      <c r="Q1168" s="72"/>
      <c r="R1168" s="72"/>
      <c r="S1168" s="49"/>
    </row>
    <row r="1169" spans="2:19" s="9" customFormat="1" x14ac:dyDescent="0.2">
      <c r="B1169" s="10"/>
      <c r="C1169" s="11"/>
      <c r="D1169" s="25"/>
      <c r="E1169" s="47"/>
      <c r="F1169" s="27"/>
      <c r="G1169" s="40"/>
      <c r="H1169" s="20"/>
      <c r="I1169" s="18"/>
      <c r="J1169" s="18"/>
      <c r="K1169" s="44"/>
      <c r="L1169" s="11"/>
      <c r="M1169" s="11"/>
      <c r="N1169" s="11"/>
      <c r="O1169" s="11"/>
      <c r="P1169" s="11"/>
      <c r="Q1169" s="72"/>
      <c r="R1169" s="72"/>
      <c r="S1169" s="49"/>
    </row>
    <row r="1170" spans="2:19" s="9" customFormat="1" x14ac:dyDescent="0.2">
      <c r="B1170" s="10"/>
      <c r="C1170" s="11"/>
      <c r="D1170" s="25"/>
      <c r="E1170" s="47"/>
      <c r="F1170" s="27"/>
      <c r="G1170" s="40"/>
      <c r="H1170" s="20"/>
      <c r="I1170" s="18"/>
      <c r="J1170" s="18"/>
      <c r="K1170" s="44"/>
      <c r="L1170" s="11"/>
      <c r="M1170" s="11"/>
      <c r="N1170" s="11"/>
      <c r="O1170" s="11"/>
      <c r="P1170" s="11"/>
      <c r="Q1170" s="72"/>
      <c r="R1170" s="72"/>
      <c r="S1170" s="49"/>
    </row>
    <row r="1171" spans="2:19" s="9" customFormat="1" x14ac:dyDescent="0.2">
      <c r="B1171" s="10"/>
      <c r="C1171" s="11"/>
      <c r="D1171" s="25"/>
      <c r="E1171" s="47"/>
      <c r="F1171" s="27"/>
      <c r="G1171" s="40"/>
      <c r="H1171" s="20"/>
      <c r="I1171" s="18"/>
      <c r="J1171" s="18"/>
      <c r="K1171" s="44"/>
      <c r="L1171" s="11"/>
      <c r="M1171" s="11"/>
      <c r="N1171" s="11"/>
      <c r="O1171" s="11"/>
      <c r="P1171" s="11"/>
      <c r="Q1171" s="72"/>
      <c r="R1171" s="72"/>
      <c r="S1171" s="49"/>
    </row>
    <row r="1172" spans="2:19" s="9" customFormat="1" x14ac:dyDescent="0.2">
      <c r="B1172" s="10"/>
      <c r="C1172" s="11"/>
      <c r="D1172" s="25"/>
      <c r="E1172" s="47"/>
      <c r="F1172" s="27"/>
      <c r="G1172" s="40"/>
      <c r="H1172" s="20"/>
      <c r="I1172" s="18"/>
      <c r="J1172" s="18"/>
      <c r="K1172" s="44"/>
      <c r="L1172" s="11"/>
      <c r="M1172" s="11"/>
      <c r="N1172" s="11"/>
      <c r="O1172" s="11"/>
      <c r="P1172" s="11"/>
      <c r="Q1172" s="72"/>
      <c r="R1172" s="72"/>
      <c r="S1172" s="49"/>
    </row>
    <row r="1173" spans="2:19" s="9" customFormat="1" x14ac:dyDescent="0.2">
      <c r="B1173" s="10"/>
      <c r="C1173" s="11"/>
      <c r="D1173" s="25"/>
      <c r="E1173" s="47"/>
      <c r="F1173" s="27"/>
      <c r="G1173" s="40"/>
      <c r="H1173" s="20"/>
      <c r="I1173" s="18"/>
      <c r="J1173" s="18"/>
      <c r="K1173" s="44"/>
      <c r="L1173" s="11"/>
      <c r="M1173" s="11"/>
      <c r="N1173" s="11"/>
      <c r="O1173" s="11"/>
      <c r="P1173" s="11"/>
      <c r="Q1173" s="72"/>
      <c r="R1173" s="72"/>
      <c r="S1173" s="49"/>
    </row>
    <row r="1174" spans="2:19" s="9" customFormat="1" x14ac:dyDescent="0.2">
      <c r="B1174" s="10"/>
      <c r="C1174" s="11"/>
      <c r="D1174" s="25"/>
      <c r="E1174" s="47"/>
      <c r="F1174" s="27"/>
      <c r="G1174" s="40"/>
      <c r="H1174" s="20"/>
      <c r="I1174" s="18"/>
      <c r="J1174" s="18"/>
      <c r="K1174" s="44"/>
      <c r="L1174" s="11"/>
      <c r="M1174" s="11"/>
      <c r="N1174" s="11"/>
      <c r="O1174" s="11"/>
      <c r="P1174" s="11"/>
      <c r="Q1174" s="72"/>
      <c r="R1174" s="72"/>
      <c r="S1174" s="49"/>
    </row>
    <row r="1175" spans="2:19" s="9" customFormat="1" x14ac:dyDescent="0.2">
      <c r="B1175" s="10"/>
      <c r="C1175" s="11"/>
      <c r="D1175" s="25"/>
      <c r="E1175" s="47"/>
      <c r="F1175" s="27"/>
      <c r="G1175" s="40"/>
      <c r="H1175" s="20"/>
      <c r="I1175" s="18"/>
      <c r="J1175" s="18"/>
      <c r="K1175" s="44"/>
      <c r="L1175" s="11"/>
      <c r="M1175" s="11"/>
      <c r="N1175" s="11"/>
      <c r="O1175" s="11"/>
      <c r="P1175" s="11"/>
      <c r="Q1175" s="72"/>
      <c r="R1175" s="72"/>
      <c r="S1175" s="49"/>
    </row>
    <row r="1176" spans="2:19" s="9" customFormat="1" x14ac:dyDescent="0.2">
      <c r="B1176" s="10"/>
      <c r="C1176" s="11"/>
      <c r="D1176" s="25"/>
      <c r="E1176" s="47"/>
      <c r="F1176" s="27"/>
      <c r="G1176" s="40"/>
      <c r="H1176" s="20"/>
      <c r="I1176" s="18"/>
      <c r="J1176" s="18"/>
      <c r="K1176" s="44"/>
      <c r="L1176" s="11"/>
      <c r="M1176" s="11"/>
      <c r="N1176" s="11"/>
      <c r="O1176" s="11"/>
      <c r="P1176" s="11"/>
      <c r="Q1176" s="72"/>
      <c r="R1176" s="72"/>
      <c r="S1176" s="49"/>
    </row>
    <row r="1177" spans="2:19" s="9" customFormat="1" x14ac:dyDescent="0.2">
      <c r="B1177" s="10"/>
      <c r="C1177" s="11"/>
      <c r="D1177" s="25"/>
      <c r="E1177" s="47"/>
      <c r="F1177" s="27"/>
      <c r="G1177" s="40"/>
      <c r="H1177" s="20"/>
      <c r="I1177" s="18"/>
      <c r="J1177" s="18"/>
      <c r="K1177" s="44"/>
      <c r="L1177" s="11"/>
      <c r="M1177" s="11"/>
      <c r="N1177" s="11"/>
      <c r="O1177" s="11"/>
      <c r="P1177" s="11"/>
      <c r="Q1177" s="72"/>
      <c r="R1177" s="72"/>
      <c r="S1177" s="49"/>
    </row>
    <row r="1178" spans="2:19" s="9" customFormat="1" x14ac:dyDescent="0.2">
      <c r="B1178" s="10"/>
      <c r="C1178" s="11"/>
      <c r="D1178" s="25"/>
      <c r="E1178" s="47"/>
      <c r="F1178" s="27"/>
      <c r="G1178" s="40"/>
      <c r="H1178" s="20"/>
      <c r="I1178" s="18"/>
      <c r="J1178" s="18"/>
      <c r="K1178" s="44"/>
      <c r="L1178" s="11"/>
      <c r="M1178" s="11"/>
      <c r="N1178" s="11"/>
      <c r="O1178" s="11"/>
      <c r="P1178" s="11"/>
      <c r="Q1178" s="72"/>
      <c r="R1178" s="72"/>
      <c r="S1178" s="49"/>
    </row>
    <row r="1179" spans="2:19" s="9" customFormat="1" x14ac:dyDescent="0.2">
      <c r="B1179" s="10"/>
      <c r="C1179" s="11"/>
      <c r="D1179" s="25"/>
      <c r="E1179" s="47"/>
      <c r="F1179" s="27"/>
      <c r="G1179" s="40"/>
      <c r="H1179" s="20"/>
      <c r="I1179" s="18"/>
      <c r="J1179" s="18"/>
      <c r="K1179" s="44"/>
      <c r="L1179" s="11"/>
      <c r="M1179" s="11"/>
      <c r="N1179" s="11"/>
      <c r="O1179" s="11"/>
      <c r="P1179" s="11"/>
      <c r="Q1179" s="72"/>
      <c r="R1179" s="72"/>
      <c r="S1179" s="49"/>
    </row>
    <row r="1180" spans="2:19" s="9" customFormat="1" x14ac:dyDescent="0.2">
      <c r="B1180" s="10"/>
      <c r="C1180" s="11"/>
      <c r="D1180" s="25"/>
      <c r="E1180" s="47"/>
      <c r="F1180" s="27"/>
      <c r="G1180" s="40"/>
      <c r="H1180" s="20"/>
      <c r="I1180" s="18"/>
      <c r="J1180" s="18"/>
      <c r="K1180" s="44"/>
      <c r="L1180" s="11"/>
      <c r="M1180" s="11"/>
      <c r="N1180" s="11"/>
      <c r="O1180" s="11"/>
      <c r="P1180" s="11"/>
      <c r="Q1180" s="72"/>
      <c r="R1180" s="72"/>
      <c r="S1180" s="49"/>
    </row>
    <row r="1181" spans="2:19" s="9" customFormat="1" x14ac:dyDescent="0.2">
      <c r="B1181" s="10"/>
      <c r="C1181" s="11"/>
      <c r="D1181" s="25"/>
      <c r="E1181" s="47"/>
      <c r="F1181" s="27"/>
      <c r="G1181" s="40"/>
      <c r="H1181" s="20"/>
      <c r="I1181" s="18"/>
      <c r="J1181" s="18"/>
      <c r="K1181" s="44"/>
      <c r="L1181" s="11"/>
      <c r="M1181" s="11"/>
      <c r="N1181" s="11"/>
      <c r="O1181" s="11"/>
      <c r="P1181" s="11"/>
      <c r="Q1181" s="72"/>
      <c r="R1181" s="72"/>
      <c r="S1181" s="49"/>
    </row>
    <row r="1182" spans="2:19" s="9" customFormat="1" x14ac:dyDescent="0.2">
      <c r="B1182" s="10"/>
      <c r="C1182" s="11"/>
      <c r="D1182" s="25"/>
      <c r="E1182" s="47"/>
      <c r="F1182" s="27"/>
      <c r="G1182" s="40"/>
      <c r="H1182" s="20"/>
      <c r="I1182" s="18"/>
      <c r="J1182" s="18"/>
      <c r="K1182" s="44"/>
      <c r="L1182" s="11"/>
      <c r="M1182" s="11"/>
      <c r="N1182" s="11"/>
      <c r="O1182" s="11"/>
      <c r="P1182" s="11"/>
      <c r="Q1182" s="72"/>
      <c r="R1182" s="72"/>
      <c r="S1182" s="49"/>
    </row>
    <row r="1183" spans="2:19" s="9" customFormat="1" x14ac:dyDescent="0.2">
      <c r="B1183" s="10"/>
      <c r="C1183" s="11"/>
      <c r="D1183" s="25"/>
      <c r="E1183" s="47"/>
      <c r="F1183" s="27"/>
      <c r="G1183" s="40"/>
      <c r="H1183" s="20"/>
      <c r="I1183" s="18"/>
      <c r="J1183" s="18"/>
      <c r="K1183" s="44"/>
      <c r="L1183" s="11"/>
      <c r="M1183" s="11"/>
      <c r="N1183" s="11"/>
      <c r="O1183" s="11"/>
      <c r="P1183" s="11"/>
      <c r="Q1183" s="72"/>
      <c r="R1183" s="72"/>
      <c r="S1183" s="49"/>
    </row>
    <row r="1184" spans="2:19" s="9" customFormat="1" x14ac:dyDescent="0.2">
      <c r="B1184" s="10"/>
      <c r="C1184" s="11"/>
      <c r="D1184" s="25"/>
      <c r="E1184" s="47"/>
      <c r="F1184" s="27"/>
      <c r="G1184" s="40"/>
      <c r="H1184" s="20"/>
      <c r="I1184" s="18"/>
      <c r="J1184" s="18"/>
      <c r="K1184" s="44"/>
      <c r="L1184" s="11"/>
      <c r="M1184" s="11"/>
      <c r="N1184" s="11"/>
      <c r="O1184" s="11"/>
      <c r="P1184" s="11"/>
      <c r="Q1184" s="72"/>
      <c r="R1184" s="72"/>
      <c r="S1184" s="49"/>
    </row>
    <row r="1185" spans="2:19" s="9" customFormat="1" x14ac:dyDescent="0.2">
      <c r="B1185" s="10"/>
      <c r="C1185" s="11"/>
      <c r="D1185" s="25"/>
      <c r="E1185" s="47"/>
      <c r="F1185" s="27"/>
      <c r="G1185" s="40"/>
      <c r="H1185" s="20"/>
      <c r="I1185" s="18"/>
      <c r="J1185" s="18"/>
      <c r="K1185" s="44"/>
      <c r="L1185" s="11"/>
      <c r="M1185" s="11"/>
      <c r="N1185" s="11"/>
      <c r="O1185" s="11"/>
      <c r="P1185" s="11"/>
      <c r="Q1185" s="72"/>
      <c r="R1185" s="72"/>
      <c r="S1185" s="49"/>
    </row>
    <row r="1186" spans="2:19" s="9" customFormat="1" x14ac:dyDescent="0.2">
      <c r="B1186" s="10"/>
      <c r="C1186" s="11"/>
      <c r="D1186" s="25"/>
      <c r="E1186" s="47"/>
      <c r="F1186" s="27"/>
      <c r="G1186" s="40"/>
      <c r="H1186" s="20"/>
      <c r="I1186" s="18"/>
      <c r="J1186" s="18"/>
      <c r="K1186" s="44"/>
      <c r="L1186" s="11"/>
      <c r="M1186" s="11"/>
      <c r="N1186" s="11"/>
      <c r="O1186" s="11"/>
      <c r="P1186" s="11"/>
      <c r="Q1186" s="72"/>
      <c r="R1186" s="72"/>
      <c r="S1186" s="49"/>
    </row>
    <row r="1187" spans="2:19" s="9" customFormat="1" x14ac:dyDescent="0.2">
      <c r="B1187" s="10"/>
      <c r="C1187" s="11"/>
      <c r="D1187" s="25"/>
      <c r="E1187" s="47"/>
      <c r="F1187" s="27"/>
      <c r="G1187" s="40"/>
      <c r="H1187" s="20"/>
      <c r="I1187" s="18"/>
      <c r="J1187" s="18"/>
      <c r="K1187" s="44"/>
      <c r="L1187" s="11"/>
      <c r="M1187" s="11"/>
      <c r="N1187" s="11"/>
      <c r="O1187" s="11"/>
      <c r="P1187" s="11"/>
      <c r="Q1187" s="72"/>
      <c r="R1187" s="72"/>
      <c r="S1187" s="49"/>
    </row>
    <row r="1188" spans="2:19" s="9" customFormat="1" x14ac:dyDescent="0.2">
      <c r="B1188" s="10"/>
      <c r="C1188" s="11"/>
      <c r="D1188" s="25"/>
      <c r="E1188" s="47"/>
      <c r="F1188" s="27"/>
      <c r="G1188" s="40"/>
      <c r="H1188" s="20"/>
      <c r="I1188" s="18"/>
      <c r="J1188" s="18"/>
      <c r="K1188" s="44"/>
      <c r="L1188" s="11"/>
      <c r="M1188" s="11"/>
      <c r="N1188" s="11"/>
      <c r="O1188" s="11"/>
      <c r="P1188" s="11"/>
      <c r="Q1188" s="72"/>
      <c r="R1188" s="72"/>
      <c r="S1188" s="49"/>
    </row>
    <row r="1189" spans="2:19" s="9" customFormat="1" x14ac:dyDescent="0.2">
      <c r="B1189" s="10"/>
      <c r="C1189" s="11"/>
      <c r="D1189" s="25"/>
      <c r="E1189" s="47"/>
      <c r="F1189" s="27"/>
      <c r="G1189" s="40"/>
      <c r="H1189" s="20"/>
      <c r="I1189" s="18"/>
      <c r="J1189" s="18"/>
      <c r="K1189" s="44"/>
      <c r="L1189" s="11"/>
      <c r="M1189" s="11"/>
      <c r="N1189" s="11"/>
      <c r="O1189" s="11"/>
      <c r="P1189" s="11"/>
      <c r="Q1189" s="72"/>
      <c r="R1189" s="72"/>
      <c r="S1189" s="49"/>
    </row>
    <row r="1190" spans="2:19" s="9" customFormat="1" x14ac:dyDescent="0.2">
      <c r="B1190" s="10"/>
      <c r="C1190" s="11"/>
      <c r="D1190" s="25"/>
      <c r="E1190" s="47"/>
      <c r="F1190" s="27"/>
      <c r="G1190" s="40"/>
      <c r="H1190" s="20"/>
      <c r="I1190" s="18"/>
      <c r="J1190" s="18"/>
      <c r="K1190" s="44"/>
      <c r="L1190" s="11"/>
      <c r="M1190" s="11"/>
      <c r="N1190" s="11"/>
      <c r="O1190" s="11"/>
      <c r="P1190" s="11"/>
      <c r="Q1190" s="72"/>
      <c r="R1190" s="72"/>
      <c r="S1190" s="49"/>
    </row>
    <row r="1191" spans="2:19" s="9" customFormat="1" x14ac:dyDescent="0.2">
      <c r="B1191" s="10"/>
      <c r="C1191" s="11"/>
      <c r="D1191" s="25"/>
      <c r="E1191" s="47"/>
      <c r="F1191" s="27"/>
      <c r="G1191" s="40"/>
      <c r="H1191" s="20"/>
      <c r="I1191" s="18"/>
      <c r="J1191" s="18"/>
      <c r="K1191" s="44"/>
      <c r="L1191" s="11"/>
      <c r="M1191" s="11"/>
      <c r="N1191" s="11"/>
      <c r="O1191" s="11"/>
      <c r="P1191" s="11"/>
      <c r="Q1191" s="72"/>
      <c r="R1191" s="72"/>
      <c r="S1191" s="49"/>
    </row>
    <row r="1192" spans="2:19" s="9" customFormat="1" x14ac:dyDescent="0.2">
      <c r="B1192" s="10"/>
      <c r="C1192" s="11"/>
      <c r="D1192" s="25"/>
      <c r="E1192" s="47"/>
      <c r="F1192" s="27"/>
      <c r="G1192" s="40"/>
      <c r="H1192" s="20"/>
      <c r="I1192" s="18"/>
      <c r="J1192" s="18"/>
      <c r="K1192" s="44"/>
      <c r="L1192" s="11"/>
      <c r="M1192" s="11"/>
      <c r="N1192" s="11"/>
      <c r="O1192" s="11"/>
      <c r="P1192" s="11"/>
      <c r="Q1192" s="72"/>
      <c r="R1192" s="72"/>
      <c r="S1192" s="49"/>
    </row>
    <row r="1193" spans="2:19" s="9" customFormat="1" x14ac:dyDescent="0.2">
      <c r="B1193" s="10"/>
      <c r="C1193" s="11"/>
      <c r="D1193" s="25"/>
      <c r="E1193" s="47"/>
      <c r="F1193" s="27"/>
      <c r="G1193" s="40"/>
      <c r="H1193" s="20"/>
      <c r="I1193" s="18"/>
      <c r="J1193" s="18"/>
      <c r="K1193" s="44"/>
      <c r="L1193" s="11"/>
      <c r="M1193" s="11"/>
      <c r="N1193" s="11"/>
      <c r="O1193" s="11"/>
      <c r="P1193" s="11"/>
      <c r="Q1193" s="72"/>
      <c r="R1193" s="72"/>
      <c r="S1193" s="49"/>
    </row>
    <row r="1194" spans="2:19" s="9" customFormat="1" x14ac:dyDescent="0.2">
      <c r="B1194" s="10"/>
      <c r="C1194" s="11"/>
      <c r="D1194" s="25"/>
      <c r="E1194" s="47"/>
      <c r="F1194" s="27"/>
      <c r="G1194" s="40"/>
      <c r="H1194" s="20"/>
      <c r="I1194" s="18"/>
      <c r="J1194" s="18"/>
      <c r="K1194" s="44"/>
      <c r="L1194" s="11"/>
      <c r="M1194" s="11"/>
      <c r="N1194" s="11"/>
      <c r="O1194" s="11"/>
      <c r="P1194" s="11"/>
      <c r="Q1194" s="72"/>
      <c r="R1194" s="72"/>
      <c r="S1194" s="49"/>
    </row>
    <row r="1195" spans="2:19" s="9" customFormat="1" x14ac:dyDescent="0.2">
      <c r="B1195" s="10"/>
      <c r="C1195" s="11"/>
      <c r="D1195" s="25"/>
      <c r="E1195" s="47"/>
      <c r="F1195" s="27"/>
      <c r="G1195" s="40"/>
      <c r="H1195" s="20"/>
      <c r="I1195" s="18"/>
      <c r="J1195" s="18"/>
      <c r="K1195" s="44"/>
      <c r="L1195" s="11"/>
      <c r="M1195" s="11"/>
      <c r="N1195" s="11"/>
      <c r="O1195" s="11"/>
      <c r="P1195" s="11"/>
      <c r="Q1195" s="72"/>
      <c r="R1195" s="72"/>
      <c r="S1195" s="49"/>
    </row>
    <row r="1196" spans="2:19" s="9" customFormat="1" x14ac:dyDescent="0.2">
      <c r="B1196" s="10"/>
      <c r="C1196" s="11"/>
      <c r="D1196" s="25"/>
      <c r="E1196" s="47"/>
      <c r="F1196" s="27"/>
      <c r="G1196" s="40"/>
      <c r="H1196" s="20"/>
      <c r="I1196" s="18"/>
      <c r="J1196" s="18"/>
      <c r="K1196" s="44"/>
      <c r="L1196" s="11"/>
      <c r="M1196" s="11"/>
      <c r="N1196" s="11"/>
      <c r="O1196" s="11"/>
      <c r="P1196" s="11"/>
      <c r="Q1196" s="72"/>
      <c r="R1196" s="72"/>
      <c r="S1196" s="49"/>
    </row>
    <row r="1197" spans="2:19" s="9" customFormat="1" x14ac:dyDescent="0.2">
      <c r="B1197" s="10"/>
      <c r="C1197" s="11"/>
      <c r="D1197" s="25"/>
      <c r="E1197" s="47"/>
      <c r="F1197" s="27"/>
      <c r="G1197" s="40"/>
      <c r="H1197" s="20"/>
      <c r="I1197" s="18"/>
      <c r="J1197" s="18"/>
      <c r="K1197" s="44"/>
      <c r="L1197" s="11"/>
      <c r="M1197" s="11"/>
      <c r="N1197" s="11"/>
      <c r="O1197" s="11"/>
      <c r="P1197" s="11"/>
      <c r="Q1197" s="72"/>
      <c r="R1197" s="72"/>
      <c r="S1197" s="49"/>
    </row>
    <row r="1198" spans="2:19" s="9" customFormat="1" x14ac:dyDescent="0.2">
      <c r="B1198" s="10"/>
      <c r="C1198" s="11"/>
      <c r="D1198" s="25"/>
      <c r="E1198" s="47"/>
      <c r="F1198" s="27"/>
      <c r="G1198" s="40"/>
      <c r="H1198" s="20"/>
      <c r="I1198" s="18"/>
      <c r="J1198" s="18"/>
      <c r="K1198" s="44"/>
      <c r="L1198" s="11"/>
      <c r="M1198" s="11"/>
      <c r="N1198" s="11"/>
      <c r="O1198" s="11"/>
      <c r="P1198" s="11"/>
      <c r="Q1198" s="72"/>
      <c r="R1198" s="72"/>
      <c r="S1198" s="49"/>
    </row>
    <row r="1199" spans="2:19" s="9" customFormat="1" x14ac:dyDescent="0.2">
      <c r="B1199" s="10"/>
      <c r="C1199" s="11"/>
      <c r="D1199" s="25"/>
      <c r="E1199" s="47"/>
      <c r="F1199" s="27"/>
      <c r="G1199" s="40"/>
      <c r="H1199" s="20"/>
      <c r="I1199" s="18"/>
      <c r="J1199" s="18"/>
      <c r="K1199" s="44"/>
      <c r="L1199" s="11"/>
      <c r="M1199" s="11"/>
      <c r="N1199" s="11"/>
      <c r="O1199" s="11"/>
      <c r="P1199" s="11"/>
      <c r="Q1199" s="72"/>
      <c r="R1199" s="72"/>
      <c r="S1199" s="49"/>
    </row>
    <row r="1200" spans="2:19" s="9" customFormat="1" x14ac:dyDescent="0.2">
      <c r="B1200" s="10"/>
      <c r="C1200" s="11"/>
      <c r="D1200" s="25"/>
      <c r="E1200" s="47"/>
      <c r="F1200" s="27"/>
      <c r="G1200" s="40"/>
      <c r="H1200" s="20"/>
      <c r="I1200" s="18"/>
      <c r="J1200" s="18"/>
      <c r="K1200" s="44"/>
      <c r="L1200" s="11"/>
      <c r="M1200" s="11"/>
      <c r="N1200" s="11"/>
      <c r="O1200" s="11"/>
      <c r="P1200" s="11"/>
      <c r="Q1200" s="72"/>
      <c r="R1200" s="72"/>
      <c r="S1200" s="49"/>
    </row>
    <row r="1201" spans="2:19" s="9" customFormat="1" x14ac:dyDescent="0.2">
      <c r="B1201" s="10"/>
      <c r="C1201" s="11"/>
      <c r="D1201" s="25"/>
      <c r="E1201" s="47"/>
      <c r="F1201" s="27"/>
      <c r="G1201" s="40"/>
      <c r="H1201" s="20"/>
      <c r="I1201" s="18"/>
      <c r="J1201" s="18"/>
      <c r="K1201" s="44"/>
      <c r="L1201" s="11"/>
      <c r="M1201" s="11"/>
      <c r="N1201" s="11"/>
      <c r="O1201" s="11"/>
      <c r="P1201" s="11"/>
      <c r="Q1201" s="72"/>
      <c r="R1201" s="72"/>
      <c r="S1201" s="49"/>
    </row>
    <row r="1202" spans="2:19" s="9" customFormat="1" x14ac:dyDescent="0.2">
      <c r="B1202" s="10"/>
      <c r="C1202" s="11"/>
      <c r="D1202" s="25"/>
      <c r="E1202" s="47"/>
      <c r="F1202" s="27"/>
      <c r="G1202" s="40"/>
      <c r="H1202" s="20"/>
      <c r="I1202" s="18"/>
      <c r="J1202" s="18"/>
      <c r="K1202" s="44"/>
      <c r="L1202" s="11"/>
      <c r="M1202" s="11"/>
      <c r="N1202" s="11"/>
      <c r="O1202" s="11"/>
      <c r="P1202" s="11"/>
      <c r="Q1202" s="72"/>
      <c r="R1202" s="72"/>
      <c r="S1202" s="49"/>
    </row>
    <row r="1203" spans="2:19" s="9" customFormat="1" x14ac:dyDescent="0.2">
      <c r="B1203" s="10"/>
      <c r="C1203" s="11"/>
      <c r="D1203" s="25"/>
      <c r="E1203" s="47"/>
      <c r="F1203" s="27"/>
      <c r="G1203" s="40"/>
      <c r="H1203" s="20"/>
      <c r="I1203" s="18"/>
      <c r="J1203" s="18"/>
      <c r="K1203" s="44"/>
      <c r="L1203" s="11"/>
      <c r="M1203" s="11"/>
      <c r="N1203" s="11"/>
      <c r="O1203" s="11"/>
      <c r="P1203" s="11"/>
      <c r="Q1203" s="72"/>
      <c r="R1203" s="72"/>
      <c r="S1203" s="49"/>
    </row>
    <row r="1204" spans="2:19" s="9" customFormat="1" x14ac:dyDescent="0.2">
      <c r="B1204" s="10"/>
      <c r="C1204" s="11"/>
      <c r="D1204" s="25"/>
      <c r="E1204" s="47"/>
      <c r="F1204" s="27"/>
      <c r="G1204" s="40"/>
      <c r="H1204" s="20"/>
      <c r="I1204" s="18"/>
      <c r="J1204" s="18"/>
      <c r="K1204" s="44"/>
      <c r="L1204" s="11"/>
      <c r="M1204" s="11"/>
      <c r="N1204" s="11"/>
      <c r="O1204" s="11"/>
      <c r="P1204" s="11"/>
      <c r="Q1204" s="72"/>
      <c r="R1204" s="72"/>
      <c r="S1204" s="49"/>
    </row>
    <row r="1205" spans="2:19" s="9" customFormat="1" x14ac:dyDescent="0.2">
      <c r="B1205" s="10"/>
      <c r="C1205" s="11"/>
      <c r="D1205" s="25"/>
      <c r="E1205" s="47"/>
      <c r="F1205" s="27"/>
      <c r="G1205" s="40"/>
      <c r="H1205" s="20"/>
      <c r="I1205" s="18"/>
      <c r="J1205" s="18"/>
      <c r="K1205" s="44"/>
      <c r="L1205" s="11"/>
      <c r="M1205" s="11"/>
      <c r="N1205" s="11"/>
      <c r="O1205" s="11"/>
      <c r="P1205" s="11"/>
      <c r="Q1205" s="72"/>
      <c r="R1205" s="72"/>
      <c r="S1205" s="49"/>
    </row>
    <row r="1206" spans="2:19" s="9" customFormat="1" x14ac:dyDescent="0.2">
      <c r="B1206" s="10"/>
      <c r="C1206" s="11"/>
      <c r="D1206" s="25"/>
      <c r="E1206" s="47"/>
      <c r="F1206" s="27"/>
      <c r="G1206" s="40"/>
      <c r="H1206" s="20"/>
      <c r="I1206" s="18"/>
      <c r="J1206" s="18"/>
      <c r="K1206" s="44"/>
      <c r="L1206" s="11"/>
      <c r="M1206" s="11"/>
      <c r="N1206" s="11"/>
      <c r="O1206" s="11"/>
      <c r="P1206" s="11"/>
      <c r="Q1206" s="72"/>
      <c r="R1206" s="72"/>
      <c r="S1206" s="49"/>
    </row>
    <row r="1207" spans="2:19" s="9" customFormat="1" x14ac:dyDescent="0.2">
      <c r="B1207" s="10"/>
      <c r="C1207" s="11"/>
      <c r="D1207" s="25"/>
      <c r="E1207" s="47"/>
      <c r="F1207" s="27"/>
      <c r="G1207" s="40"/>
      <c r="H1207" s="20"/>
      <c r="I1207" s="18"/>
      <c r="J1207" s="18"/>
      <c r="K1207" s="44"/>
      <c r="L1207" s="11"/>
      <c r="M1207" s="11"/>
      <c r="N1207" s="11"/>
      <c r="O1207" s="11"/>
      <c r="P1207" s="11"/>
      <c r="Q1207" s="72"/>
      <c r="R1207" s="72"/>
      <c r="S1207" s="49"/>
    </row>
    <row r="1208" spans="2:19" s="9" customFormat="1" x14ac:dyDescent="0.2">
      <c r="B1208" s="10"/>
      <c r="C1208" s="11"/>
      <c r="D1208" s="25"/>
      <c r="E1208" s="47"/>
      <c r="F1208" s="27"/>
      <c r="G1208" s="40"/>
      <c r="H1208" s="20"/>
      <c r="I1208" s="18"/>
      <c r="J1208" s="18"/>
      <c r="K1208" s="44"/>
      <c r="L1208" s="11"/>
      <c r="M1208" s="11"/>
      <c r="N1208" s="11"/>
      <c r="O1208" s="11"/>
      <c r="P1208" s="11"/>
      <c r="Q1208" s="72"/>
      <c r="R1208" s="72"/>
      <c r="S1208" s="49"/>
    </row>
    <row r="1209" spans="2:19" s="9" customFormat="1" x14ac:dyDescent="0.2">
      <c r="B1209" s="10"/>
      <c r="C1209" s="11"/>
      <c r="D1209" s="25"/>
      <c r="E1209" s="47"/>
      <c r="F1209" s="27"/>
      <c r="G1209" s="40"/>
      <c r="H1209" s="20"/>
      <c r="I1209" s="18"/>
      <c r="J1209" s="18"/>
      <c r="K1209" s="44"/>
      <c r="L1209" s="11"/>
      <c r="M1209" s="11"/>
      <c r="N1209" s="11"/>
      <c r="O1209" s="11"/>
      <c r="P1209" s="11"/>
      <c r="Q1209" s="72"/>
      <c r="R1209" s="72"/>
      <c r="S1209" s="49"/>
    </row>
    <row r="1210" spans="2:19" s="9" customFormat="1" x14ac:dyDescent="0.2">
      <c r="B1210" s="10"/>
      <c r="C1210" s="11"/>
      <c r="D1210" s="25"/>
      <c r="E1210" s="47"/>
      <c r="F1210" s="27"/>
      <c r="G1210" s="40"/>
      <c r="H1210" s="20"/>
      <c r="I1210" s="18"/>
      <c r="J1210" s="18"/>
      <c r="K1210" s="44"/>
      <c r="L1210" s="11"/>
      <c r="M1210" s="11"/>
      <c r="N1210" s="11"/>
      <c r="O1210" s="11"/>
      <c r="P1210" s="11"/>
      <c r="Q1210" s="72"/>
      <c r="R1210" s="72"/>
      <c r="S1210" s="49"/>
    </row>
    <row r="1211" spans="2:19" s="9" customFormat="1" x14ac:dyDescent="0.2">
      <c r="B1211" s="10"/>
      <c r="C1211" s="11"/>
      <c r="D1211" s="25"/>
      <c r="E1211" s="47"/>
      <c r="F1211" s="27"/>
      <c r="G1211" s="40"/>
      <c r="H1211" s="20"/>
      <c r="I1211" s="18"/>
      <c r="J1211" s="18"/>
      <c r="K1211" s="44"/>
      <c r="L1211" s="11"/>
      <c r="M1211" s="11"/>
      <c r="N1211" s="11"/>
      <c r="O1211" s="11"/>
      <c r="P1211" s="11"/>
      <c r="Q1211" s="72"/>
      <c r="R1211" s="72"/>
      <c r="S1211" s="49"/>
    </row>
    <row r="1212" spans="2:19" s="9" customFormat="1" x14ac:dyDescent="0.2">
      <c r="B1212" s="10"/>
      <c r="C1212" s="11"/>
      <c r="D1212" s="25"/>
      <c r="E1212" s="47"/>
      <c r="F1212" s="27"/>
      <c r="G1212" s="40"/>
      <c r="H1212" s="20"/>
      <c r="I1212" s="18"/>
      <c r="J1212" s="18"/>
      <c r="K1212" s="44"/>
      <c r="L1212" s="11"/>
      <c r="M1212" s="11"/>
      <c r="N1212" s="11"/>
      <c r="O1212" s="11"/>
      <c r="P1212" s="11"/>
      <c r="Q1212" s="72"/>
      <c r="R1212" s="72"/>
      <c r="S1212" s="49"/>
    </row>
    <row r="1213" spans="2:19" s="9" customFormat="1" x14ac:dyDescent="0.2">
      <c r="B1213" s="10"/>
      <c r="C1213" s="11"/>
      <c r="D1213" s="25"/>
      <c r="E1213" s="47"/>
      <c r="F1213" s="27"/>
      <c r="G1213" s="40"/>
      <c r="H1213" s="20"/>
      <c r="I1213" s="18"/>
      <c r="J1213" s="18"/>
      <c r="K1213" s="44"/>
      <c r="L1213" s="11"/>
      <c r="M1213" s="11"/>
      <c r="N1213" s="11"/>
      <c r="O1213" s="11"/>
      <c r="P1213" s="11"/>
      <c r="Q1213" s="72"/>
      <c r="R1213" s="72"/>
      <c r="S1213" s="49"/>
    </row>
    <row r="1214" spans="2:19" s="9" customFormat="1" x14ac:dyDescent="0.2">
      <c r="B1214" s="10"/>
      <c r="C1214" s="11"/>
      <c r="D1214" s="25"/>
      <c r="E1214" s="47"/>
      <c r="F1214" s="27"/>
      <c r="G1214" s="40"/>
      <c r="H1214" s="20"/>
      <c r="I1214" s="18"/>
      <c r="J1214" s="18"/>
      <c r="K1214" s="44"/>
      <c r="L1214" s="11"/>
      <c r="M1214" s="11"/>
      <c r="N1214" s="11"/>
      <c r="O1214" s="11"/>
      <c r="P1214" s="11"/>
      <c r="Q1214" s="72"/>
      <c r="R1214" s="72"/>
      <c r="S1214" s="49"/>
    </row>
    <row r="1215" spans="2:19" s="9" customFormat="1" x14ac:dyDescent="0.2">
      <c r="B1215" s="10"/>
      <c r="C1215" s="11"/>
      <c r="D1215" s="25"/>
      <c r="E1215" s="47"/>
      <c r="F1215" s="27"/>
      <c r="G1215" s="40"/>
      <c r="H1215" s="20"/>
      <c r="I1215" s="18"/>
      <c r="J1215" s="18"/>
      <c r="K1215" s="44"/>
      <c r="L1215" s="11"/>
      <c r="M1215" s="11"/>
      <c r="N1215" s="11"/>
      <c r="O1215" s="11"/>
      <c r="P1215" s="11"/>
      <c r="Q1215" s="72"/>
      <c r="R1215" s="72"/>
      <c r="S1215" s="49"/>
    </row>
    <row r="1216" spans="2:19" s="9" customFormat="1" x14ac:dyDescent="0.2">
      <c r="B1216" s="10"/>
      <c r="C1216" s="11"/>
      <c r="D1216" s="25"/>
      <c r="E1216" s="47"/>
      <c r="F1216" s="27"/>
      <c r="G1216" s="40"/>
      <c r="H1216" s="20"/>
      <c r="I1216" s="18"/>
      <c r="J1216" s="18"/>
      <c r="K1216" s="44"/>
      <c r="L1216" s="11"/>
      <c r="M1216" s="11"/>
      <c r="N1216" s="11"/>
      <c r="O1216" s="11"/>
      <c r="P1216" s="11"/>
      <c r="Q1216" s="72"/>
      <c r="R1216" s="72"/>
      <c r="S1216" s="49"/>
    </row>
    <row r="1217" spans="2:19" s="9" customFormat="1" x14ac:dyDescent="0.2">
      <c r="B1217" s="10"/>
      <c r="C1217" s="11"/>
      <c r="D1217" s="25"/>
      <c r="E1217" s="47"/>
      <c r="F1217" s="27"/>
      <c r="G1217" s="40"/>
      <c r="H1217" s="20"/>
      <c r="I1217" s="18"/>
      <c r="J1217" s="18"/>
      <c r="K1217" s="44"/>
      <c r="L1217" s="11"/>
      <c r="M1217" s="11"/>
      <c r="N1217" s="11"/>
      <c r="O1217" s="11"/>
      <c r="P1217" s="11"/>
      <c r="Q1217" s="72"/>
      <c r="R1217" s="72"/>
      <c r="S1217" s="49"/>
    </row>
    <row r="1218" spans="2:19" s="9" customFormat="1" x14ac:dyDescent="0.2">
      <c r="B1218" s="10"/>
      <c r="C1218" s="11"/>
      <c r="D1218" s="25"/>
      <c r="E1218" s="47"/>
      <c r="F1218" s="27"/>
      <c r="G1218" s="40"/>
      <c r="H1218" s="20"/>
      <c r="I1218" s="18"/>
      <c r="J1218" s="18"/>
      <c r="K1218" s="44"/>
      <c r="L1218" s="11"/>
      <c r="M1218" s="11"/>
      <c r="N1218" s="11"/>
      <c r="O1218" s="11"/>
      <c r="P1218" s="11"/>
      <c r="Q1218" s="72"/>
      <c r="R1218" s="72"/>
      <c r="S1218" s="49"/>
    </row>
    <row r="1219" spans="2:19" s="9" customFormat="1" x14ac:dyDescent="0.2">
      <c r="B1219" s="10"/>
      <c r="C1219" s="11"/>
      <c r="D1219" s="25"/>
      <c r="E1219" s="47"/>
      <c r="F1219" s="27"/>
      <c r="G1219" s="40"/>
      <c r="H1219" s="20"/>
      <c r="I1219" s="18"/>
      <c r="J1219" s="18"/>
      <c r="K1219" s="44"/>
      <c r="L1219" s="11"/>
      <c r="M1219" s="11"/>
      <c r="N1219" s="11"/>
      <c r="O1219" s="11"/>
      <c r="P1219" s="11"/>
      <c r="Q1219" s="72"/>
      <c r="R1219" s="72"/>
      <c r="S1219" s="49"/>
    </row>
    <row r="1220" spans="2:19" s="9" customFormat="1" x14ac:dyDescent="0.2">
      <c r="B1220" s="10"/>
      <c r="C1220" s="11"/>
      <c r="D1220" s="25"/>
      <c r="E1220" s="47"/>
      <c r="F1220" s="27"/>
      <c r="G1220" s="40"/>
      <c r="H1220" s="20"/>
      <c r="I1220" s="18"/>
      <c r="J1220" s="18"/>
      <c r="K1220" s="44"/>
      <c r="L1220" s="11"/>
      <c r="M1220" s="11"/>
      <c r="N1220" s="11"/>
      <c r="O1220" s="11"/>
      <c r="P1220" s="11"/>
      <c r="Q1220" s="72"/>
      <c r="R1220" s="72"/>
      <c r="S1220" s="49"/>
    </row>
    <row r="1221" spans="2:19" s="9" customFormat="1" x14ac:dyDescent="0.2">
      <c r="B1221" s="10"/>
      <c r="C1221" s="11"/>
      <c r="D1221" s="25"/>
      <c r="E1221" s="47"/>
      <c r="F1221" s="27"/>
      <c r="G1221" s="40"/>
      <c r="H1221" s="20"/>
      <c r="I1221" s="18"/>
      <c r="J1221" s="18"/>
      <c r="K1221" s="44"/>
      <c r="L1221" s="11"/>
      <c r="M1221" s="11"/>
      <c r="N1221" s="11"/>
      <c r="O1221" s="11"/>
      <c r="P1221" s="11"/>
      <c r="Q1221" s="72"/>
      <c r="R1221" s="72"/>
      <c r="S1221" s="49"/>
    </row>
    <row r="1222" spans="2:19" s="9" customFormat="1" x14ac:dyDescent="0.2">
      <c r="B1222" s="10"/>
      <c r="C1222" s="11"/>
      <c r="D1222" s="25"/>
      <c r="E1222" s="47"/>
      <c r="F1222" s="27"/>
      <c r="G1222" s="40"/>
      <c r="H1222" s="20"/>
      <c r="I1222" s="18"/>
      <c r="J1222" s="18"/>
      <c r="K1222" s="44"/>
      <c r="L1222" s="11"/>
      <c r="M1222" s="11"/>
      <c r="N1222" s="11"/>
      <c r="O1222" s="11"/>
      <c r="P1222" s="11"/>
      <c r="Q1222" s="72"/>
      <c r="R1222" s="72"/>
      <c r="S1222" s="49"/>
    </row>
    <row r="1223" spans="2:19" s="9" customFormat="1" x14ac:dyDescent="0.2">
      <c r="B1223" s="10"/>
      <c r="C1223" s="11"/>
      <c r="D1223" s="25"/>
      <c r="E1223" s="47"/>
      <c r="F1223" s="27"/>
      <c r="G1223" s="40"/>
      <c r="H1223" s="20"/>
      <c r="I1223" s="18"/>
      <c r="J1223" s="18"/>
      <c r="K1223" s="44"/>
      <c r="L1223" s="11"/>
      <c r="M1223" s="11"/>
      <c r="N1223" s="11"/>
      <c r="O1223" s="11"/>
      <c r="P1223" s="11"/>
      <c r="Q1223" s="72"/>
      <c r="R1223" s="72"/>
      <c r="S1223" s="49"/>
    </row>
    <row r="1224" spans="2:19" s="9" customFormat="1" x14ac:dyDescent="0.2">
      <c r="B1224" s="10"/>
      <c r="C1224" s="11"/>
      <c r="D1224" s="25"/>
      <c r="E1224" s="47"/>
      <c r="F1224" s="27"/>
      <c r="G1224" s="40"/>
      <c r="H1224" s="20"/>
      <c r="I1224" s="18"/>
      <c r="J1224" s="18"/>
      <c r="K1224" s="44"/>
      <c r="L1224" s="11"/>
      <c r="M1224" s="11"/>
      <c r="N1224" s="11"/>
      <c r="O1224" s="11"/>
      <c r="P1224" s="11"/>
      <c r="Q1224" s="72"/>
      <c r="R1224" s="72"/>
      <c r="S1224" s="49"/>
    </row>
    <row r="1225" spans="2:19" s="9" customFormat="1" x14ac:dyDescent="0.2">
      <c r="B1225" s="10"/>
      <c r="C1225" s="11"/>
      <c r="D1225" s="25"/>
      <c r="E1225" s="47"/>
      <c r="F1225" s="27"/>
      <c r="G1225" s="40"/>
      <c r="H1225" s="20"/>
      <c r="I1225" s="18"/>
      <c r="J1225" s="18"/>
      <c r="K1225" s="44"/>
      <c r="L1225" s="11"/>
      <c r="M1225" s="11"/>
      <c r="N1225" s="11"/>
      <c r="O1225" s="11"/>
      <c r="P1225" s="11"/>
      <c r="Q1225" s="72"/>
      <c r="R1225" s="72"/>
      <c r="S1225" s="49"/>
    </row>
    <row r="1226" spans="2:19" s="9" customFormat="1" x14ac:dyDescent="0.2">
      <c r="B1226" s="10"/>
      <c r="C1226" s="11"/>
      <c r="D1226" s="25"/>
      <c r="E1226" s="47"/>
      <c r="F1226" s="27"/>
      <c r="G1226" s="40"/>
      <c r="H1226" s="20"/>
      <c r="I1226" s="18"/>
      <c r="J1226" s="18"/>
      <c r="K1226" s="44"/>
      <c r="L1226" s="11"/>
      <c r="M1226" s="11"/>
      <c r="N1226" s="11"/>
      <c r="O1226" s="11"/>
      <c r="P1226" s="11"/>
      <c r="Q1226" s="72"/>
      <c r="R1226" s="72"/>
      <c r="S1226" s="49"/>
    </row>
    <row r="1227" spans="2:19" s="9" customFormat="1" x14ac:dyDescent="0.2">
      <c r="B1227" s="10"/>
      <c r="C1227" s="11"/>
      <c r="D1227" s="25"/>
      <c r="E1227" s="47"/>
      <c r="F1227" s="27"/>
      <c r="G1227" s="40"/>
      <c r="H1227" s="20"/>
      <c r="I1227" s="18"/>
      <c r="J1227" s="18"/>
      <c r="K1227" s="44"/>
      <c r="L1227" s="11"/>
      <c r="M1227" s="11"/>
      <c r="N1227" s="11"/>
      <c r="O1227" s="11"/>
      <c r="P1227" s="11"/>
      <c r="Q1227" s="72"/>
      <c r="R1227" s="72"/>
      <c r="S1227" s="49"/>
    </row>
    <row r="1228" spans="2:19" s="9" customFormat="1" x14ac:dyDescent="0.2">
      <c r="B1228" s="10"/>
      <c r="C1228" s="11"/>
      <c r="D1228" s="25"/>
      <c r="E1228" s="47"/>
      <c r="F1228" s="27"/>
      <c r="G1228" s="40"/>
      <c r="H1228" s="20"/>
      <c r="I1228" s="18"/>
      <c r="J1228" s="18"/>
      <c r="K1228" s="44"/>
      <c r="L1228" s="11"/>
      <c r="M1228" s="11"/>
      <c r="N1228" s="11"/>
      <c r="O1228" s="11"/>
      <c r="P1228" s="11"/>
      <c r="Q1228" s="72"/>
      <c r="R1228" s="72"/>
      <c r="S1228" s="49"/>
    </row>
    <row r="1229" spans="2:19" s="9" customFormat="1" x14ac:dyDescent="0.2">
      <c r="B1229" s="10"/>
      <c r="C1229" s="11"/>
      <c r="D1229" s="25"/>
      <c r="E1229" s="47"/>
      <c r="F1229" s="27"/>
      <c r="G1229" s="40"/>
      <c r="H1229" s="20"/>
      <c r="I1229" s="18"/>
      <c r="J1229" s="18"/>
      <c r="K1229" s="44"/>
      <c r="L1229" s="11"/>
      <c r="M1229" s="11"/>
      <c r="N1229" s="11"/>
      <c r="O1229" s="11"/>
      <c r="P1229" s="11"/>
      <c r="Q1229" s="72"/>
      <c r="R1229" s="72"/>
      <c r="S1229" s="49"/>
    </row>
    <row r="1230" spans="2:19" s="9" customFormat="1" x14ac:dyDescent="0.2">
      <c r="B1230" s="10"/>
      <c r="C1230" s="11"/>
      <c r="D1230" s="25"/>
      <c r="E1230" s="47"/>
      <c r="F1230" s="27"/>
      <c r="G1230" s="40"/>
      <c r="H1230" s="20"/>
      <c r="I1230" s="18"/>
      <c r="J1230" s="18"/>
      <c r="K1230" s="44"/>
      <c r="L1230" s="11"/>
      <c r="M1230" s="11"/>
      <c r="N1230" s="11"/>
      <c r="O1230" s="11"/>
      <c r="P1230" s="11"/>
      <c r="Q1230" s="72"/>
      <c r="R1230" s="72"/>
      <c r="S1230" s="49"/>
    </row>
    <row r="1231" spans="2:19" s="9" customFormat="1" x14ac:dyDescent="0.2">
      <c r="B1231" s="10"/>
      <c r="C1231" s="11"/>
      <c r="D1231" s="25"/>
      <c r="E1231" s="47"/>
      <c r="F1231" s="27"/>
      <c r="G1231" s="40"/>
      <c r="H1231" s="20"/>
      <c r="I1231" s="18"/>
      <c r="J1231" s="18"/>
      <c r="K1231" s="44"/>
      <c r="L1231" s="11"/>
      <c r="M1231" s="11"/>
      <c r="N1231" s="11"/>
      <c r="O1231" s="11"/>
      <c r="P1231" s="11"/>
      <c r="Q1231" s="72"/>
      <c r="R1231" s="72"/>
      <c r="S1231" s="49"/>
    </row>
    <row r="1232" spans="2:19" s="9" customFormat="1" x14ac:dyDescent="0.2">
      <c r="B1232" s="10"/>
      <c r="C1232" s="11"/>
      <c r="D1232" s="25"/>
      <c r="E1232" s="47"/>
      <c r="F1232" s="27"/>
      <c r="G1232" s="40"/>
      <c r="H1232" s="20"/>
      <c r="I1232" s="18"/>
      <c r="J1232" s="18"/>
      <c r="K1232" s="44"/>
      <c r="L1232" s="11"/>
      <c r="M1232" s="11"/>
      <c r="N1232" s="11"/>
      <c r="O1232" s="11"/>
      <c r="P1232" s="11"/>
      <c r="Q1232" s="72"/>
      <c r="R1232" s="72"/>
      <c r="S1232" s="49"/>
    </row>
    <row r="1233" spans="2:19" s="9" customFormat="1" x14ac:dyDescent="0.2">
      <c r="B1233" s="10"/>
      <c r="C1233" s="11"/>
      <c r="D1233" s="25"/>
      <c r="E1233" s="47"/>
      <c r="F1233" s="27"/>
      <c r="G1233" s="40"/>
      <c r="H1233" s="20"/>
      <c r="I1233" s="18"/>
      <c r="J1233" s="18"/>
      <c r="K1233" s="44"/>
      <c r="L1233" s="11"/>
      <c r="M1233" s="11"/>
      <c r="N1233" s="11"/>
      <c r="O1233" s="11"/>
      <c r="P1233" s="11"/>
      <c r="Q1233" s="72"/>
      <c r="R1233" s="72"/>
      <c r="S1233" s="49"/>
    </row>
    <row r="1234" spans="2:19" s="9" customFormat="1" x14ac:dyDescent="0.2">
      <c r="B1234" s="10"/>
      <c r="C1234" s="11"/>
      <c r="D1234" s="25"/>
      <c r="E1234" s="47"/>
      <c r="F1234" s="27"/>
      <c r="G1234" s="40"/>
      <c r="H1234" s="20"/>
      <c r="I1234" s="18"/>
      <c r="J1234" s="18"/>
      <c r="K1234" s="44"/>
      <c r="L1234" s="11"/>
      <c r="M1234" s="11"/>
      <c r="N1234" s="11"/>
      <c r="O1234" s="11"/>
      <c r="P1234" s="11"/>
      <c r="Q1234" s="72"/>
      <c r="R1234" s="72"/>
      <c r="S1234" s="49"/>
    </row>
    <row r="1235" spans="2:19" s="9" customFormat="1" x14ac:dyDescent="0.2">
      <c r="B1235" s="10"/>
      <c r="C1235" s="11"/>
      <c r="D1235" s="25"/>
      <c r="E1235" s="47"/>
      <c r="F1235" s="27"/>
      <c r="G1235" s="40"/>
      <c r="H1235" s="20"/>
      <c r="I1235" s="18"/>
      <c r="J1235" s="18"/>
      <c r="K1235" s="44"/>
      <c r="L1235" s="11"/>
      <c r="M1235" s="11"/>
      <c r="N1235" s="11"/>
      <c r="O1235" s="11"/>
      <c r="P1235" s="11"/>
      <c r="Q1235" s="72"/>
      <c r="R1235" s="72"/>
      <c r="S1235" s="49"/>
    </row>
    <row r="1236" spans="2:19" s="9" customFormat="1" x14ac:dyDescent="0.2">
      <c r="B1236" s="10"/>
      <c r="C1236" s="11"/>
      <c r="D1236" s="25"/>
      <c r="E1236" s="47"/>
      <c r="F1236" s="27"/>
      <c r="G1236" s="40"/>
      <c r="H1236" s="20"/>
      <c r="I1236" s="18"/>
      <c r="J1236" s="18"/>
      <c r="K1236" s="44"/>
      <c r="L1236" s="11"/>
      <c r="M1236" s="11"/>
      <c r="N1236" s="11"/>
      <c r="O1236" s="11"/>
      <c r="P1236" s="11"/>
      <c r="Q1236" s="72"/>
      <c r="R1236" s="72"/>
      <c r="S1236" s="49"/>
    </row>
    <row r="1237" spans="2:19" s="9" customFormat="1" x14ac:dyDescent="0.2">
      <c r="B1237" s="10"/>
      <c r="C1237" s="11"/>
      <c r="D1237" s="25"/>
      <c r="E1237" s="47"/>
      <c r="F1237" s="27"/>
      <c r="G1237" s="40"/>
      <c r="H1237" s="20"/>
      <c r="I1237" s="18"/>
      <c r="J1237" s="18"/>
      <c r="K1237" s="44"/>
      <c r="L1237" s="11"/>
      <c r="M1237" s="11"/>
      <c r="N1237" s="11"/>
      <c r="O1237" s="11"/>
      <c r="P1237" s="11"/>
      <c r="Q1237" s="72"/>
      <c r="R1237" s="72"/>
      <c r="S1237" s="49"/>
    </row>
    <row r="1238" spans="2:19" s="9" customFormat="1" x14ac:dyDescent="0.2">
      <c r="B1238" s="10"/>
      <c r="C1238" s="11"/>
      <c r="D1238" s="25"/>
      <c r="E1238" s="47"/>
      <c r="F1238" s="27"/>
      <c r="G1238" s="40"/>
      <c r="H1238" s="20"/>
      <c r="I1238" s="18"/>
      <c r="J1238" s="18"/>
      <c r="K1238" s="44"/>
      <c r="L1238" s="11"/>
      <c r="M1238" s="11"/>
      <c r="N1238" s="11"/>
      <c r="O1238" s="11"/>
      <c r="P1238" s="11"/>
      <c r="Q1238" s="72"/>
      <c r="R1238" s="72"/>
      <c r="S1238" s="49"/>
    </row>
    <row r="1239" spans="2:19" s="9" customFormat="1" x14ac:dyDescent="0.2">
      <c r="B1239" s="10"/>
      <c r="C1239" s="11"/>
      <c r="D1239" s="25"/>
      <c r="E1239" s="47"/>
      <c r="F1239" s="27"/>
      <c r="G1239" s="40"/>
      <c r="H1239" s="20"/>
      <c r="I1239" s="18"/>
      <c r="J1239" s="18"/>
      <c r="K1239" s="44"/>
      <c r="L1239" s="11"/>
      <c r="M1239" s="11"/>
      <c r="N1239" s="11"/>
      <c r="O1239" s="11"/>
      <c r="P1239" s="11"/>
      <c r="Q1239" s="72"/>
      <c r="R1239" s="72"/>
      <c r="S1239" s="49"/>
    </row>
    <row r="1240" spans="2:19" s="9" customFormat="1" x14ac:dyDescent="0.2">
      <c r="B1240" s="10"/>
      <c r="C1240" s="11"/>
      <c r="D1240" s="25"/>
      <c r="E1240" s="47"/>
      <c r="F1240" s="27"/>
      <c r="G1240" s="40"/>
      <c r="H1240" s="20"/>
      <c r="I1240" s="18"/>
      <c r="J1240" s="18"/>
      <c r="K1240" s="44"/>
      <c r="L1240" s="11"/>
      <c r="M1240" s="11"/>
      <c r="N1240" s="11"/>
      <c r="O1240" s="11"/>
      <c r="P1240" s="11"/>
      <c r="Q1240" s="72"/>
      <c r="R1240" s="72"/>
      <c r="S1240" s="49"/>
    </row>
    <row r="1241" spans="2:19" s="9" customFormat="1" x14ac:dyDescent="0.2">
      <c r="B1241" s="10"/>
      <c r="C1241" s="11"/>
      <c r="D1241" s="25"/>
      <c r="E1241" s="47"/>
      <c r="F1241" s="27"/>
      <c r="G1241" s="40"/>
      <c r="H1241" s="20"/>
      <c r="I1241" s="18"/>
      <c r="J1241" s="18"/>
      <c r="K1241" s="44"/>
      <c r="L1241" s="11"/>
      <c r="M1241" s="11"/>
      <c r="N1241" s="11"/>
      <c r="O1241" s="11"/>
      <c r="P1241" s="11"/>
      <c r="Q1241" s="72"/>
      <c r="R1241" s="72"/>
      <c r="S1241" s="49"/>
    </row>
    <row r="1242" spans="2:19" s="9" customFormat="1" x14ac:dyDescent="0.2">
      <c r="B1242" s="10"/>
      <c r="C1242" s="11"/>
      <c r="D1242" s="25"/>
      <c r="E1242" s="47"/>
      <c r="F1242" s="27"/>
      <c r="G1242" s="40"/>
      <c r="H1242" s="20"/>
      <c r="I1242" s="18"/>
      <c r="J1242" s="18"/>
      <c r="K1242" s="44"/>
      <c r="L1242" s="11"/>
      <c r="M1242" s="11"/>
      <c r="N1242" s="11"/>
      <c r="O1242" s="11"/>
      <c r="P1242" s="11"/>
      <c r="Q1242" s="72"/>
      <c r="R1242" s="72"/>
      <c r="S1242" s="49"/>
    </row>
    <row r="1243" spans="2:19" s="9" customFormat="1" x14ac:dyDescent="0.2">
      <c r="B1243" s="10"/>
      <c r="C1243" s="11"/>
      <c r="D1243" s="25"/>
      <c r="E1243" s="47"/>
      <c r="F1243" s="27"/>
      <c r="G1243" s="40"/>
      <c r="H1243" s="20"/>
      <c r="I1243" s="18"/>
      <c r="J1243" s="18"/>
      <c r="K1243" s="44"/>
      <c r="L1243" s="11"/>
      <c r="M1243" s="11"/>
      <c r="N1243" s="11"/>
      <c r="O1243" s="11"/>
      <c r="P1243" s="11"/>
      <c r="Q1243" s="72"/>
      <c r="R1243" s="72"/>
      <c r="S1243" s="49"/>
    </row>
    <row r="1244" spans="2:19" s="9" customFormat="1" x14ac:dyDescent="0.2">
      <c r="B1244" s="10"/>
      <c r="C1244" s="11"/>
      <c r="D1244" s="25"/>
      <c r="E1244" s="47"/>
      <c r="F1244" s="27"/>
      <c r="G1244" s="40"/>
      <c r="H1244" s="20"/>
      <c r="I1244" s="18"/>
      <c r="J1244" s="18"/>
      <c r="K1244" s="44"/>
      <c r="L1244" s="11"/>
      <c r="M1244" s="11"/>
      <c r="N1244" s="11"/>
      <c r="O1244" s="11"/>
      <c r="P1244" s="11"/>
      <c r="Q1244" s="72"/>
      <c r="R1244" s="72"/>
      <c r="S1244" s="49"/>
    </row>
    <row r="1245" spans="2:19" s="9" customFormat="1" x14ac:dyDescent="0.2">
      <c r="B1245" s="10"/>
      <c r="C1245" s="11"/>
      <c r="D1245" s="25"/>
      <c r="E1245" s="47"/>
      <c r="F1245" s="27"/>
      <c r="G1245" s="40"/>
      <c r="H1245" s="20"/>
      <c r="I1245" s="18"/>
      <c r="J1245" s="18"/>
      <c r="K1245" s="44"/>
      <c r="L1245" s="11"/>
      <c r="M1245" s="11"/>
      <c r="N1245" s="11"/>
      <c r="O1245" s="11"/>
      <c r="P1245" s="11"/>
      <c r="Q1245" s="72"/>
      <c r="R1245" s="72"/>
      <c r="S1245" s="49"/>
    </row>
    <row r="1246" spans="2:19" s="9" customFormat="1" x14ac:dyDescent="0.2">
      <c r="B1246" s="10"/>
      <c r="C1246" s="11"/>
      <c r="D1246" s="25"/>
      <c r="E1246" s="47"/>
      <c r="F1246" s="27"/>
      <c r="G1246" s="40"/>
      <c r="H1246" s="20"/>
      <c r="I1246" s="18"/>
      <c r="J1246" s="18"/>
      <c r="K1246" s="44"/>
      <c r="L1246" s="11"/>
      <c r="M1246" s="11"/>
      <c r="N1246" s="11"/>
      <c r="O1246" s="11"/>
      <c r="P1246" s="11"/>
      <c r="Q1246" s="72"/>
      <c r="R1246" s="72"/>
      <c r="S1246" s="49"/>
    </row>
    <row r="1247" spans="2:19" s="9" customFormat="1" x14ac:dyDescent="0.2">
      <c r="B1247" s="10"/>
      <c r="C1247" s="11"/>
      <c r="D1247" s="25"/>
      <c r="E1247" s="47"/>
      <c r="F1247" s="27"/>
      <c r="G1247" s="40"/>
      <c r="H1247" s="20"/>
      <c r="I1247" s="18"/>
      <c r="J1247" s="18"/>
      <c r="K1247" s="44"/>
      <c r="L1247" s="11"/>
      <c r="M1247" s="11"/>
      <c r="N1247" s="11"/>
      <c r="O1247" s="11"/>
      <c r="P1247" s="11"/>
      <c r="Q1247" s="72"/>
      <c r="R1247" s="72"/>
      <c r="S1247" s="49"/>
    </row>
    <row r="1248" spans="2:19" s="9" customFormat="1" x14ac:dyDescent="0.2">
      <c r="B1248" s="10"/>
      <c r="C1248" s="11"/>
      <c r="D1248" s="25"/>
      <c r="E1248" s="47"/>
      <c r="F1248" s="27"/>
      <c r="G1248" s="40"/>
      <c r="H1248" s="20"/>
      <c r="I1248" s="18"/>
      <c r="J1248" s="18"/>
      <c r="K1248" s="44"/>
      <c r="L1248" s="11"/>
      <c r="M1248" s="11"/>
      <c r="N1248" s="11"/>
      <c r="O1248" s="11"/>
      <c r="P1248" s="11"/>
      <c r="Q1248" s="72"/>
      <c r="R1248" s="72"/>
      <c r="S1248" s="49"/>
    </row>
    <row r="1249" spans="2:19" s="9" customFormat="1" x14ac:dyDescent="0.2">
      <c r="B1249" s="10"/>
      <c r="C1249" s="11"/>
      <c r="D1249" s="25"/>
      <c r="E1249" s="47"/>
      <c r="F1249" s="27"/>
      <c r="G1249" s="40"/>
      <c r="H1249" s="20"/>
      <c r="I1249" s="18"/>
      <c r="J1249" s="18"/>
      <c r="K1249" s="44"/>
      <c r="L1249" s="11"/>
      <c r="M1249" s="11"/>
      <c r="N1249" s="11"/>
      <c r="O1249" s="11"/>
      <c r="P1249" s="11"/>
      <c r="Q1249" s="72"/>
      <c r="R1249" s="72"/>
      <c r="S1249" s="49"/>
    </row>
    <row r="1250" spans="2:19" s="9" customFormat="1" x14ac:dyDescent="0.2">
      <c r="B1250" s="10"/>
      <c r="C1250" s="11"/>
      <c r="D1250" s="25"/>
      <c r="E1250" s="47"/>
      <c r="F1250" s="27"/>
      <c r="G1250" s="40"/>
      <c r="H1250" s="20"/>
      <c r="I1250" s="18"/>
      <c r="J1250" s="18"/>
      <c r="K1250" s="44"/>
      <c r="L1250" s="11"/>
      <c r="M1250" s="11"/>
      <c r="N1250" s="11"/>
      <c r="O1250" s="11"/>
      <c r="P1250" s="11"/>
      <c r="Q1250" s="72"/>
      <c r="R1250" s="72"/>
      <c r="S1250" s="49"/>
    </row>
    <row r="1251" spans="2:19" s="9" customFormat="1" x14ac:dyDescent="0.2">
      <c r="B1251" s="10"/>
      <c r="C1251" s="11"/>
      <c r="D1251" s="25"/>
      <c r="E1251" s="47"/>
      <c r="F1251" s="27"/>
      <c r="G1251" s="40"/>
      <c r="H1251" s="20"/>
      <c r="I1251" s="18"/>
      <c r="J1251" s="18"/>
      <c r="K1251" s="44"/>
      <c r="L1251" s="11"/>
      <c r="M1251" s="11"/>
      <c r="N1251" s="11"/>
      <c r="O1251" s="11"/>
      <c r="P1251" s="11"/>
      <c r="Q1251" s="72"/>
      <c r="R1251" s="72"/>
      <c r="S1251" s="49"/>
    </row>
    <row r="1252" spans="2:19" s="9" customFormat="1" x14ac:dyDescent="0.2">
      <c r="B1252" s="10"/>
      <c r="C1252" s="11"/>
      <c r="D1252" s="25"/>
      <c r="E1252" s="47"/>
      <c r="F1252" s="27"/>
      <c r="G1252" s="40"/>
      <c r="H1252" s="20"/>
      <c r="I1252" s="18"/>
      <c r="J1252" s="18"/>
      <c r="K1252" s="44"/>
      <c r="L1252" s="11"/>
      <c r="M1252" s="11"/>
      <c r="N1252" s="11"/>
      <c r="O1252" s="11"/>
      <c r="P1252" s="11"/>
      <c r="Q1252" s="72"/>
      <c r="R1252" s="72"/>
      <c r="S1252" s="49"/>
    </row>
    <row r="1253" spans="2:19" s="9" customFormat="1" x14ac:dyDescent="0.2">
      <c r="B1253" s="10"/>
      <c r="C1253" s="11"/>
      <c r="D1253" s="25"/>
      <c r="E1253" s="47"/>
      <c r="F1253" s="27"/>
      <c r="G1253" s="40"/>
      <c r="H1253" s="20"/>
      <c r="I1253" s="18"/>
      <c r="J1253" s="18"/>
      <c r="K1253" s="44"/>
      <c r="L1253" s="11"/>
      <c r="M1253" s="11"/>
      <c r="N1253" s="11"/>
      <c r="O1253" s="11"/>
      <c r="P1253" s="11"/>
      <c r="Q1253" s="72"/>
      <c r="R1253" s="72"/>
      <c r="S1253" s="49"/>
    </row>
    <row r="1254" spans="2:19" s="9" customFormat="1" x14ac:dyDescent="0.2">
      <c r="B1254" s="10"/>
      <c r="C1254" s="11"/>
      <c r="D1254" s="25"/>
      <c r="E1254" s="47"/>
      <c r="F1254" s="27"/>
      <c r="G1254" s="40"/>
      <c r="H1254" s="20"/>
      <c r="I1254" s="18"/>
      <c r="J1254" s="18"/>
      <c r="K1254" s="44"/>
      <c r="L1254" s="11"/>
      <c r="M1254" s="11"/>
      <c r="N1254" s="11"/>
      <c r="O1254" s="11"/>
      <c r="P1254" s="11"/>
      <c r="Q1254" s="72"/>
      <c r="R1254" s="72"/>
      <c r="S1254" s="49"/>
    </row>
    <row r="1255" spans="2:19" s="9" customFormat="1" x14ac:dyDescent="0.2">
      <c r="B1255" s="10"/>
      <c r="C1255" s="11"/>
      <c r="D1255" s="25"/>
      <c r="E1255" s="47"/>
      <c r="F1255" s="27"/>
      <c r="G1255" s="40"/>
      <c r="H1255" s="20"/>
      <c r="I1255" s="18"/>
      <c r="J1255" s="18"/>
      <c r="K1255" s="44"/>
      <c r="L1255" s="11"/>
      <c r="M1255" s="11"/>
      <c r="N1255" s="11"/>
      <c r="O1255" s="11"/>
      <c r="P1255" s="11"/>
      <c r="Q1255" s="72"/>
      <c r="R1255" s="72"/>
      <c r="S1255" s="49"/>
    </row>
    <row r="1256" spans="2:19" s="9" customFormat="1" x14ac:dyDescent="0.2">
      <c r="B1256" s="10"/>
      <c r="C1256" s="11"/>
      <c r="D1256" s="25"/>
      <c r="E1256" s="47"/>
      <c r="F1256" s="27"/>
      <c r="G1256" s="40"/>
      <c r="H1256" s="20"/>
      <c r="I1256" s="18"/>
      <c r="J1256" s="18"/>
      <c r="K1256" s="44"/>
      <c r="L1256" s="11"/>
      <c r="M1256" s="11"/>
      <c r="N1256" s="11"/>
      <c r="O1256" s="11"/>
      <c r="P1256" s="11"/>
      <c r="Q1256" s="72"/>
      <c r="R1256" s="72"/>
      <c r="S1256" s="49"/>
    </row>
    <row r="1257" spans="2:19" s="9" customFormat="1" x14ac:dyDescent="0.2">
      <c r="B1257" s="10"/>
      <c r="C1257" s="11"/>
      <c r="D1257" s="25"/>
      <c r="E1257" s="47"/>
      <c r="F1257" s="27"/>
      <c r="G1257" s="40"/>
      <c r="H1257" s="20"/>
      <c r="I1257" s="18"/>
      <c r="J1257" s="18"/>
      <c r="K1257" s="44"/>
      <c r="L1257" s="11"/>
      <c r="M1257" s="11"/>
      <c r="N1257" s="11"/>
      <c r="O1257" s="11"/>
      <c r="P1257" s="11"/>
      <c r="Q1257" s="72"/>
      <c r="R1257" s="72"/>
      <c r="S1257" s="49"/>
    </row>
    <row r="1258" spans="2:19" s="9" customFormat="1" x14ac:dyDescent="0.2">
      <c r="B1258" s="10"/>
      <c r="C1258" s="11"/>
      <c r="D1258" s="25"/>
      <c r="E1258" s="47"/>
      <c r="F1258" s="27"/>
      <c r="G1258" s="40"/>
      <c r="H1258" s="20"/>
      <c r="I1258" s="18"/>
      <c r="J1258" s="18"/>
      <c r="K1258" s="44"/>
      <c r="L1258" s="11"/>
      <c r="M1258" s="11"/>
      <c r="N1258" s="11"/>
      <c r="O1258" s="11"/>
      <c r="P1258" s="11"/>
      <c r="Q1258" s="72"/>
      <c r="R1258" s="72"/>
      <c r="S1258" s="49"/>
    </row>
    <row r="1259" spans="2:19" s="9" customFormat="1" x14ac:dyDescent="0.2">
      <c r="B1259" s="10"/>
      <c r="C1259" s="11"/>
      <c r="D1259" s="25"/>
      <c r="E1259" s="47"/>
      <c r="F1259" s="27"/>
      <c r="G1259" s="40"/>
      <c r="H1259" s="20"/>
      <c r="I1259" s="18"/>
      <c r="J1259" s="18"/>
      <c r="K1259" s="44"/>
      <c r="L1259" s="11"/>
      <c r="M1259" s="11"/>
      <c r="N1259" s="11"/>
      <c r="O1259" s="11"/>
      <c r="P1259" s="11"/>
      <c r="Q1259" s="72"/>
      <c r="R1259" s="72"/>
      <c r="S1259" s="49"/>
    </row>
    <row r="1260" spans="2:19" s="9" customFormat="1" x14ac:dyDescent="0.2">
      <c r="B1260" s="10"/>
      <c r="C1260" s="11"/>
      <c r="D1260" s="25"/>
      <c r="E1260" s="47"/>
      <c r="F1260" s="27"/>
      <c r="G1260" s="40"/>
      <c r="H1260" s="20"/>
      <c r="I1260" s="18"/>
      <c r="J1260" s="18"/>
      <c r="K1260" s="44"/>
      <c r="L1260" s="11"/>
      <c r="M1260" s="11"/>
      <c r="N1260" s="11"/>
      <c r="O1260" s="11"/>
      <c r="P1260" s="11"/>
      <c r="Q1260" s="72"/>
      <c r="R1260" s="72"/>
      <c r="S1260" s="49"/>
    </row>
    <row r="1261" spans="2:19" s="9" customFormat="1" x14ac:dyDescent="0.2">
      <c r="B1261" s="10"/>
      <c r="C1261" s="11"/>
      <c r="D1261" s="25"/>
      <c r="E1261" s="47"/>
      <c r="F1261" s="27"/>
      <c r="G1261" s="40"/>
      <c r="H1261" s="20"/>
      <c r="I1261" s="18"/>
      <c r="J1261" s="18"/>
      <c r="K1261" s="44"/>
      <c r="L1261" s="11"/>
      <c r="M1261" s="11"/>
      <c r="N1261" s="11"/>
      <c r="O1261" s="11"/>
      <c r="P1261" s="11"/>
      <c r="Q1261" s="72"/>
      <c r="R1261" s="72"/>
      <c r="S1261" s="49"/>
    </row>
    <row r="1262" spans="2:19" s="9" customFormat="1" x14ac:dyDescent="0.2">
      <c r="B1262" s="10"/>
      <c r="C1262" s="11"/>
      <c r="D1262" s="25"/>
      <c r="E1262" s="47"/>
      <c r="F1262" s="27"/>
      <c r="G1262" s="40"/>
      <c r="H1262" s="20"/>
      <c r="I1262" s="18"/>
      <c r="J1262" s="18"/>
      <c r="K1262" s="44"/>
      <c r="L1262" s="11"/>
      <c r="M1262" s="11"/>
      <c r="N1262" s="11"/>
      <c r="O1262" s="11"/>
      <c r="P1262" s="11"/>
      <c r="Q1262" s="72"/>
      <c r="R1262" s="72"/>
      <c r="S1262" s="49"/>
    </row>
    <row r="1263" spans="2:19" s="9" customFormat="1" x14ac:dyDescent="0.2">
      <c r="B1263" s="10"/>
      <c r="C1263" s="11"/>
      <c r="D1263" s="25"/>
      <c r="E1263" s="47"/>
      <c r="F1263" s="27"/>
      <c r="G1263" s="40"/>
      <c r="H1263" s="20"/>
      <c r="I1263" s="18"/>
      <c r="J1263" s="18"/>
      <c r="K1263" s="44"/>
      <c r="L1263" s="11"/>
      <c r="M1263" s="11"/>
      <c r="N1263" s="11"/>
      <c r="O1263" s="11"/>
      <c r="P1263" s="11"/>
      <c r="Q1263" s="72"/>
      <c r="R1263" s="72"/>
      <c r="S1263" s="49"/>
    </row>
    <row r="1264" spans="2:19" s="9" customFormat="1" x14ac:dyDescent="0.2">
      <c r="B1264" s="10"/>
      <c r="C1264" s="11"/>
      <c r="D1264" s="25"/>
      <c r="E1264" s="47"/>
      <c r="F1264" s="27"/>
      <c r="G1264" s="40"/>
      <c r="H1264" s="20"/>
      <c r="I1264" s="18"/>
      <c r="J1264" s="18"/>
      <c r="K1264" s="44"/>
      <c r="L1264" s="11"/>
      <c r="M1264" s="11"/>
      <c r="N1264" s="11"/>
      <c r="O1264" s="11"/>
      <c r="P1264" s="11"/>
      <c r="Q1264" s="72"/>
      <c r="R1264" s="72"/>
      <c r="S1264" s="49"/>
    </row>
    <row r="1265" spans="2:19" s="9" customFormat="1" x14ac:dyDescent="0.2">
      <c r="B1265" s="10"/>
      <c r="C1265" s="11"/>
      <c r="D1265" s="25"/>
      <c r="E1265" s="47"/>
      <c r="F1265" s="27"/>
      <c r="G1265" s="40"/>
      <c r="H1265" s="20"/>
      <c r="I1265" s="18"/>
      <c r="J1265" s="18"/>
      <c r="K1265" s="44"/>
      <c r="L1265" s="11"/>
      <c r="M1265" s="11"/>
      <c r="N1265" s="11"/>
      <c r="O1265" s="11"/>
      <c r="P1265" s="11"/>
      <c r="Q1265" s="72"/>
      <c r="R1265" s="72"/>
      <c r="S1265" s="49"/>
    </row>
    <row r="1266" spans="2:19" s="9" customFormat="1" x14ac:dyDescent="0.2">
      <c r="B1266" s="10"/>
      <c r="C1266" s="11"/>
      <c r="D1266" s="25"/>
      <c r="E1266" s="47"/>
      <c r="F1266" s="27"/>
      <c r="G1266" s="40"/>
      <c r="H1266" s="20"/>
      <c r="I1266" s="18"/>
      <c r="J1266" s="18"/>
      <c r="K1266" s="44"/>
      <c r="L1266" s="11"/>
      <c r="M1266" s="11"/>
      <c r="N1266" s="11"/>
      <c r="O1266" s="11"/>
      <c r="P1266" s="11"/>
      <c r="Q1266" s="72"/>
      <c r="R1266" s="72"/>
      <c r="S1266" s="49"/>
    </row>
    <row r="1267" spans="2:19" s="9" customFormat="1" x14ac:dyDescent="0.2">
      <c r="B1267" s="10"/>
      <c r="C1267" s="11"/>
      <c r="D1267" s="25"/>
      <c r="E1267" s="47"/>
      <c r="F1267" s="27"/>
      <c r="G1267" s="40"/>
      <c r="H1267" s="20"/>
      <c r="I1267" s="18"/>
      <c r="J1267" s="18"/>
      <c r="K1267" s="44"/>
      <c r="L1267" s="11"/>
      <c r="M1267" s="11"/>
      <c r="N1267" s="11"/>
      <c r="O1267" s="11"/>
      <c r="P1267" s="11"/>
      <c r="Q1267" s="72"/>
      <c r="R1267" s="72"/>
      <c r="S1267" s="49"/>
    </row>
    <row r="1268" spans="2:19" s="9" customFormat="1" x14ac:dyDescent="0.2">
      <c r="B1268" s="10"/>
      <c r="C1268" s="11"/>
      <c r="D1268" s="25"/>
      <c r="E1268" s="47"/>
      <c r="F1268" s="27"/>
      <c r="G1268" s="40"/>
      <c r="H1268" s="20"/>
      <c r="I1268" s="18"/>
      <c r="J1268" s="18"/>
      <c r="K1268" s="44"/>
      <c r="L1268" s="11"/>
      <c r="M1268" s="11"/>
      <c r="N1268" s="11"/>
      <c r="O1268" s="11"/>
      <c r="P1268" s="11"/>
      <c r="Q1268" s="72"/>
      <c r="R1268" s="72"/>
      <c r="S1268" s="49"/>
    </row>
    <row r="1269" spans="2:19" s="9" customFormat="1" x14ac:dyDescent="0.2">
      <c r="B1269" s="10"/>
      <c r="C1269" s="11"/>
      <c r="D1269" s="25"/>
      <c r="E1269" s="47"/>
      <c r="F1269" s="27"/>
      <c r="G1269" s="40"/>
      <c r="H1269" s="20"/>
      <c r="I1269" s="18"/>
      <c r="J1269" s="18"/>
      <c r="K1269" s="44"/>
      <c r="L1269" s="11"/>
      <c r="M1269" s="11"/>
      <c r="N1269" s="11"/>
      <c r="O1269" s="11"/>
      <c r="P1269" s="11"/>
      <c r="Q1269" s="72"/>
      <c r="R1269" s="72"/>
      <c r="S1269" s="49"/>
    </row>
    <row r="1270" spans="2:19" s="9" customFormat="1" x14ac:dyDescent="0.2">
      <c r="B1270" s="10"/>
      <c r="C1270" s="11"/>
      <c r="D1270" s="25"/>
      <c r="E1270" s="47"/>
      <c r="F1270" s="27"/>
      <c r="G1270" s="40"/>
      <c r="H1270" s="20"/>
      <c r="I1270" s="18"/>
      <c r="J1270" s="18"/>
      <c r="K1270" s="44"/>
      <c r="L1270" s="11"/>
      <c r="M1270" s="11"/>
      <c r="N1270" s="11"/>
      <c r="O1270" s="11"/>
      <c r="P1270" s="11"/>
      <c r="Q1270" s="72"/>
      <c r="R1270" s="72"/>
      <c r="S1270" s="49"/>
    </row>
    <row r="1271" spans="2:19" s="9" customFormat="1" x14ac:dyDescent="0.2">
      <c r="B1271" s="10"/>
      <c r="C1271" s="11"/>
      <c r="D1271" s="25"/>
      <c r="E1271" s="47"/>
      <c r="F1271" s="27"/>
      <c r="G1271" s="40"/>
      <c r="H1271" s="20"/>
      <c r="I1271" s="18"/>
      <c r="J1271" s="18"/>
      <c r="K1271" s="44"/>
      <c r="L1271" s="11"/>
      <c r="M1271" s="11"/>
      <c r="N1271" s="11"/>
      <c r="O1271" s="11"/>
      <c r="P1271" s="11"/>
      <c r="Q1271" s="72"/>
      <c r="R1271" s="72"/>
      <c r="S1271" s="49"/>
    </row>
    <row r="1272" spans="2:19" s="9" customFormat="1" x14ac:dyDescent="0.2">
      <c r="B1272" s="10"/>
      <c r="C1272" s="11"/>
      <c r="D1272" s="25"/>
      <c r="E1272" s="47"/>
      <c r="F1272" s="27"/>
      <c r="G1272" s="40"/>
      <c r="H1272" s="20"/>
      <c r="I1272" s="18"/>
      <c r="J1272" s="18"/>
      <c r="K1272" s="44"/>
      <c r="L1272" s="11"/>
      <c r="M1272" s="11"/>
      <c r="N1272" s="11"/>
      <c r="O1272" s="11"/>
      <c r="P1272" s="11"/>
      <c r="Q1272" s="72"/>
      <c r="R1272" s="72"/>
      <c r="S1272" s="49"/>
    </row>
    <row r="1273" spans="2:19" s="9" customFormat="1" x14ac:dyDescent="0.2">
      <c r="B1273" s="10"/>
      <c r="C1273" s="11"/>
      <c r="D1273" s="25"/>
      <c r="E1273" s="47"/>
      <c r="F1273" s="27"/>
      <c r="G1273" s="40"/>
      <c r="H1273" s="20"/>
      <c r="I1273" s="18"/>
      <c r="J1273" s="18"/>
      <c r="K1273" s="44"/>
      <c r="L1273" s="11"/>
      <c r="M1273" s="11"/>
      <c r="N1273" s="11"/>
      <c r="O1273" s="11"/>
      <c r="P1273" s="11"/>
      <c r="Q1273" s="72"/>
      <c r="R1273" s="72"/>
      <c r="S1273" s="49"/>
    </row>
    <row r="1274" spans="2:19" s="9" customFormat="1" x14ac:dyDescent="0.2">
      <c r="B1274" s="10"/>
      <c r="C1274" s="11"/>
      <c r="D1274" s="25"/>
      <c r="E1274" s="47"/>
      <c r="F1274" s="27"/>
      <c r="G1274" s="40"/>
      <c r="H1274" s="20"/>
      <c r="I1274" s="18"/>
      <c r="J1274" s="18"/>
      <c r="K1274" s="44"/>
      <c r="L1274" s="11"/>
      <c r="M1274" s="11"/>
      <c r="N1274" s="11"/>
      <c r="O1274" s="11"/>
      <c r="P1274" s="11"/>
      <c r="Q1274" s="72"/>
      <c r="R1274" s="72"/>
      <c r="S1274" s="49"/>
    </row>
    <row r="1275" spans="2:19" s="9" customFormat="1" x14ac:dyDescent="0.2">
      <c r="B1275" s="10"/>
      <c r="C1275" s="11"/>
      <c r="D1275" s="25"/>
      <c r="E1275" s="47"/>
      <c r="F1275" s="27"/>
      <c r="G1275" s="40"/>
      <c r="H1275" s="20"/>
      <c r="I1275" s="18"/>
      <c r="J1275" s="18"/>
      <c r="K1275" s="44"/>
      <c r="L1275" s="11"/>
      <c r="M1275" s="11"/>
      <c r="N1275" s="11"/>
      <c r="O1275" s="11"/>
      <c r="P1275" s="11"/>
      <c r="Q1275" s="72"/>
      <c r="R1275" s="72"/>
      <c r="S1275" s="49"/>
    </row>
    <row r="1276" spans="2:19" s="9" customFormat="1" x14ac:dyDescent="0.2">
      <c r="B1276" s="10"/>
      <c r="C1276" s="11"/>
      <c r="D1276" s="25"/>
      <c r="E1276" s="47"/>
      <c r="F1276" s="27"/>
      <c r="G1276" s="40"/>
      <c r="H1276" s="20"/>
      <c r="I1276" s="18"/>
      <c r="J1276" s="18"/>
      <c r="K1276" s="44"/>
      <c r="L1276" s="11"/>
      <c r="M1276" s="11"/>
      <c r="N1276" s="11"/>
      <c r="O1276" s="11"/>
      <c r="P1276" s="11"/>
      <c r="Q1276" s="72"/>
      <c r="R1276" s="72"/>
      <c r="S1276" s="49"/>
    </row>
    <row r="1277" spans="2:19" s="9" customFormat="1" x14ac:dyDescent="0.2">
      <c r="B1277" s="10"/>
      <c r="C1277" s="11"/>
      <c r="D1277" s="25"/>
      <c r="E1277" s="47"/>
      <c r="F1277" s="27"/>
      <c r="G1277" s="40"/>
      <c r="H1277" s="20"/>
      <c r="I1277" s="18"/>
      <c r="J1277" s="18"/>
      <c r="K1277" s="44"/>
      <c r="L1277" s="11"/>
      <c r="M1277" s="11"/>
      <c r="N1277" s="11"/>
      <c r="O1277" s="11"/>
      <c r="P1277" s="11"/>
      <c r="Q1277" s="72"/>
      <c r="R1277" s="72"/>
      <c r="S1277" s="49"/>
    </row>
    <row r="1278" spans="2:19" s="9" customFormat="1" x14ac:dyDescent="0.2">
      <c r="B1278" s="10"/>
      <c r="C1278" s="11"/>
      <c r="D1278" s="25"/>
      <c r="E1278" s="47"/>
      <c r="F1278" s="27"/>
      <c r="G1278" s="40"/>
      <c r="H1278" s="20"/>
      <c r="I1278" s="18"/>
      <c r="J1278" s="18"/>
      <c r="K1278" s="44"/>
      <c r="L1278" s="11"/>
      <c r="M1278" s="11"/>
      <c r="N1278" s="11"/>
      <c r="O1278" s="11"/>
      <c r="P1278" s="11"/>
      <c r="Q1278" s="72"/>
      <c r="R1278" s="72"/>
      <c r="S1278" s="49"/>
    </row>
    <row r="1279" spans="2:19" s="9" customFormat="1" x14ac:dyDescent="0.2">
      <c r="B1279" s="10"/>
      <c r="C1279" s="11"/>
      <c r="D1279" s="25"/>
      <c r="E1279" s="47"/>
      <c r="F1279" s="27"/>
      <c r="G1279" s="40"/>
      <c r="H1279" s="20"/>
      <c r="I1279" s="18"/>
      <c r="J1279" s="18"/>
      <c r="K1279" s="44"/>
      <c r="L1279" s="11"/>
      <c r="M1279" s="11"/>
      <c r="N1279" s="11"/>
      <c r="O1279" s="11"/>
      <c r="P1279" s="11"/>
      <c r="Q1279" s="72"/>
      <c r="R1279" s="72"/>
      <c r="S1279" s="49"/>
    </row>
    <row r="1280" spans="2:19" s="9" customFormat="1" x14ac:dyDescent="0.2">
      <c r="B1280" s="10"/>
      <c r="C1280" s="11"/>
      <c r="D1280" s="25"/>
      <c r="E1280" s="47"/>
      <c r="F1280" s="27"/>
      <c r="G1280" s="40"/>
      <c r="H1280" s="20"/>
      <c r="I1280" s="18"/>
      <c r="J1280" s="18"/>
      <c r="K1280" s="44"/>
      <c r="L1280" s="11"/>
      <c r="M1280" s="11"/>
      <c r="N1280" s="11"/>
      <c r="O1280" s="11"/>
      <c r="P1280" s="11"/>
      <c r="Q1280" s="72"/>
      <c r="R1280" s="72"/>
      <c r="S1280" s="49"/>
    </row>
    <row r="1281" spans="2:52" s="9" customFormat="1" x14ac:dyDescent="0.2">
      <c r="B1281" s="10"/>
      <c r="C1281" s="11"/>
      <c r="D1281" s="25"/>
      <c r="E1281" s="47"/>
      <c r="F1281" s="27"/>
      <c r="G1281" s="40"/>
      <c r="H1281" s="20"/>
      <c r="I1281" s="18"/>
      <c r="J1281" s="18"/>
      <c r="K1281" s="44"/>
      <c r="L1281" s="11"/>
      <c r="M1281" s="11"/>
      <c r="N1281" s="11"/>
      <c r="O1281" s="11"/>
      <c r="P1281" s="11"/>
      <c r="Q1281" s="72"/>
      <c r="R1281" s="72"/>
      <c r="S1281" s="49"/>
    </row>
    <row r="1282" spans="2:52" s="9" customFormat="1" x14ac:dyDescent="0.2">
      <c r="B1282" s="10"/>
      <c r="C1282" s="11"/>
      <c r="D1282" s="25"/>
      <c r="E1282" s="47"/>
      <c r="F1282" s="27"/>
      <c r="G1282" s="40"/>
      <c r="H1282" s="20"/>
      <c r="I1282" s="18"/>
      <c r="J1282" s="18"/>
      <c r="K1282" s="44"/>
      <c r="L1282" s="11"/>
      <c r="M1282" s="11"/>
      <c r="N1282" s="11"/>
      <c r="O1282" s="11"/>
      <c r="P1282" s="11"/>
      <c r="Q1282" s="72"/>
      <c r="R1282" s="72"/>
      <c r="S1282" s="49"/>
    </row>
    <row r="1283" spans="2:52" s="9" customFormat="1" x14ac:dyDescent="0.2">
      <c r="B1283" s="10"/>
      <c r="C1283" s="11"/>
      <c r="D1283" s="25"/>
      <c r="E1283" s="47"/>
      <c r="F1283" s="27"/>
      <c r="G1283" s="40"/>
      <c r="H1283" s="20"/>
      <c r="I1283" s="18"/>
      <c r="J1283" s="18"/>
      <c r="K1283" s="44"/>
      <c r="L1283" s="11"/>
      <c r="M1283" s="11"/>
      <c r="N1283" s="11"/>
      <c r="O1283" s="11"/>
      <c r="P1283" s="11"/>
      <c r="Q1283" s="72"/>
      <c r="R1283" s="72"/>
      <c r="S1283" s="49"/>
    </row>
    <row r="1284" spans="2:52" s="9" customFormat="1" x14ac:dyDescent="0.2">
      <c r="B1284" s="10"/>
      <c r="C1284" s="11"/>
      <c r="D1284" s="25"/>
      <c r="E1284" s="47"/>
      <c r="F1284" s="27"/>
      <c r="G1284" s="40"/>
      <c r="H1284" s="20"/>
      <c r="I1284" s="18"/>
      <c r="J1284" s="18"/>
      <c r="K1284" s="44"/>
      <c r="L1284" s="11"/>
      <c r="M1284" s="11"/>
      <c r="N1284" s="11"/>
      <c r="O1284" s="11"/>
      <c r="P1284" s="11"/>
      <c r="Q1284" s="72"/>
      <c r="R1284" s="72"/>
      <c r="S1284" s="49"/>
    </row>
    <row r="1285" spans="2:52" s="9" customFormat="1" x14ac:dyDescent="0.2">
      <c r="B1285" s="10"/>
      <c r="C1285" s="11"/>
      <c r="D1285" s="25"/>
      <c r="E1285" s="47"/>
      <c r="F1285" s="27"/>
      <c r="G1285" s="40"/>
      <c r="H1285" s="20"/>
      <c r="I1285" s="18"/>
      <c r="J1285" s="18"/>
      <c r="K1285" s="44"/>
      <c r="L1285" s="11"/>
      <c r="M1285" s="11"/>
      <c r="N1285" s="11"/>
      <c r="O1285" s="11"/>
      <c r="P1285" s="11"/>
      <c r="Q1285" s="72"/>
      <c r="R1285" s="72"/>
      <c r="S1285" s="49"/>
    </row>
    <row r="1286" spans="2:52" s="9" customFormat="1" x14ac:dyDescent="0.2">
      <c r="B1286" s="10"/>
      <c r="C1286" s="11"/>
      <c r="D1286" s="25"/>
      <c r="E1286" s="47"/>
      <c r="F1286" s="27"/>
      <c r="G1286" s="40"/>
      <c r="H1286" s="20"/>
      <c r="I1286" s="18"/>
      <c r="J1286" s="18"/>
      <c r="K1286" s="44"/>
      <c r="L1286" s="11"/>
      <c r="M1286" s="11"/>
      <c r="N1286" s="11"/>
      <c r="O1286" s="11"/>
      <c r="P1286" s="11"/>
      <c r="Q1286" s="72"/>
      <c r="R1286" s="72"/>
      <c r="S1286" s="49"/>
    </row>
    <row r="1287" spans="2:52" s="9" customFormat="1" x14ac:dyDescent="0.2">
      <c r="B1287" s="10"/>
      <c r="C1287" s="11"/>
      <c r="D1287" s="25"/>
      <c r="E1287" s="47"/>
      <c r="F1287" s="27"/>
      <c r="G1287" s="40"/>
      <c r="H1287" s="20"/>
      <c r="I1287" s="18"/>
      <c r="J1287" s="18"/>
      <c r="K1287" s="44"/>
      <c r="L1287" s="11"/>
      <c r="M1287" s="11"/>
      <c r="N1287" s="11"/>
      <c r="O1287" s="11"/>
      <c r="P1287" s="11"/>
      <c r="Q1287" s="72"/>
      <c r="R1287" s="72"/>
      <c r="S1287" s="49"/>
    </row>
    <row r="1288" spans="2:52" s="9" customFormat="1" x14ac:dyDescent="0.2">
      <c r="B1288" s="10"/>
      <c r="C1288" s="11"/>
      <c r="D1288" s="25"/>
      <c r="E1288" s="47"/>
      <c r="F1288" s="27"/>
      <c r="G1288" s="40"/>
      <c r="H1288" s="20"/>
      <c r="I1288" s="18"/>
      <c r="J1288" s="18"/>
      <c r="K1288" s="44"/>
      <c r="L1288" s="11"/>
      <c r="M1288" s="11"/>
      <c r="N1288" s="11"/>
      <c r="O1288" s="11"/>
      <c r="P1288" s="11"/>
      <c r="Q1288" s="72"/>
      <c r="R1288" s="72"/>
      <c r="S1288" s="49"/>
    </row>
    <row r="1289" spans="2:52" x14ac:dyDescent="0.2">
      <c r="B1289" s="10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</row>
    <row r="1047065" spans="2:52" ht="63" customHeight="1" x14ac:dyDescent="0.2"/>
    <row r="1047066" spans="2:52" ht="15" customHeight="1" x14ac:dyDescent="0.2">
      <c r="B1047066"/>
      <c r="C1047066"/>
      <c r="D1047066"/>
      <c r="E1047066"/>
      <c r="F1047066"/>
      <c r="H1047066"/>
      <c r="I1047066"/>
      <c r="J1047066"/>
      <c r="K1047066"/>
      <c r="L1047066" s="15"/>
      <c r="M1047066" s="34"/>
      <c r="N1047066"/>
      <c r="O1047066"/>
      <c r="P1047066"/>
      <c r="Q1047066"/>
      <c r="R1047066"/>
      <c r="S1047066"/>
      <c r="U1047066"/>
      <c r="V1047066"/>
      <c r="W1047066"/>
      <c r="X1047066"/>
      <c r="Y1047066"/>
      <c r="Z1047066"/>
      <c r="AA1047066"/>
      <c r="AB1047066"/>
      <c r="AC1047066"/>
      <c r="AD1047066"/>
      <c r="AE1047066"/>
      <c r="AF1047066"/>
      <c r="AG1047066"/>
      <c r="AH1047066"/>
      <c r="AI1047066"/>
      <c r="AJ1047066"/>
      <c r="AK1047066"/>
      <c r="AL1047066"/>
      <c r="AM1047066"/>
      <c r="AN1047066"/>
      <c r="AO1047066"/>
      <c r="AP1047066"/>
      <c r="AQ1047066"/>
      <c r="AR1047066"/>
      <c r="AS1047066"/>
      <c r="AT1047066"/>
      <c r="AU1047066"/>
      <c r="AV1047066"/>
      <c r="AW1047066"/>
      <c r="AX1047066"/>
      <c r="AY1047066"/>
      <c r="AZ1047066"/>
    </row>
    <row r="1047067" spans="2:52" ht="12.75" customHeight="1" x14ac:dyDescent="0.2"/>
    <row r="1047068" spans="2:52" ht="12.75" customHeight="1" x14ac:dyDescent="0.2"/>
    <row r="1047069" spans="2:52" ht="12.75" customHeight="1" x14ac:dyDescent="0.2"/>
    <row r="1047070" spans="2:52" ht="12.75" customHeight="1" x14ac:dyDescent="0.2"/>
    <row r="1047071" spans="2:52" ht="12.75" customHeight="1" x14ac:dyDescent="0.2"/>
    <row r="1047072" spans="2:52" ht="12.75" customHeight="1" x14ac:dyDescent="0.2"/>
    <row r="1047073" ht="12.75" customHeight="1" x14ac:dyDescent="0.2"/>
    <row r="1047074" ht="12.75" customHeight="1" x14ac:dyDescent="0.2"/>
    <row r="1047075" ht="12.75" customHeight="1" x14ac:dyDescent="0.2"/>
    <row r="1047076" ht="12.75" customHeight="1" x14ac:dyDescent="0.2"/>
    <row r="1047077" ht="12.75" customHeight="1" x14ac:dyDescent="0.2"/>
    <row r="1047078" ht="12.75" customHeight="1" x14ac:dyDescent="0.2"/>
    <row r="1047079" ht="12.75" customHeight="1" x14ac:dyDescent="0.2"/>
    <row r="1047080" ht="12.75" customHeight="1" x14ac:dyDescent="0.2"/>
    <row r="1047081" ht="12.75" customHeight="1" x14ac:dyDescent="0.2"/>
    <row r="1047082" ht="12.75" customHeight="1" x14ac:dyDescent="0.2"/>
    <row r="1047083" ht="12.75" customHeight="1" x14ac:dyDescent="0.2"/>
    <row r="1047084" ht="12.75" customHeight="1" x14ac:dyDescent="0.2"/>
    <row r="1047085" ht="12.75" customHeight="1" x14ac:dyDescent="0.2"/>
    <row r="1047086" ht="12.75" customHeight="1" x14ac:dyDescent="0.2"/>
    <row r="1047087" ht="12.75" customHeight="1" x14ac:dyDescent="0.2"/>
    <row r="1047088" ht="12.75" customHeight="1" x14ac:dyDescent="0.2"/>
    <row r="1047089" ht="12.75" customHeight="1" x14ac:dyDescent="0.2"/>
    <row r="1047090" ht="12.75" customHeight="1" x14ac:dyDescent="0.2"/>
    <row r="1047091" ht="12.75" customHeight="1" x14ac:dyDescent="0.2"/>
    <row r="1047092" ht="12.75" customHeight="1" x14ac:dyDescent="0.2"/>
    <row r="1047093" ht="12.75" customHeight="1" x14ac:dyDescent="0.2"/>
    <row r="1047094" ht="12.75" customHeight="1" x14ac:dyDescent="0.2"/>
    <row r="1047095" ht="12.75" customHeight="1" x14ac:dyDescent="0.2"/>
    <row r="1047096" ht="12.75" customHeight="1" x14ac:dyDescent="0.2"/>
    <row r="1047097" ht="12.75" customHeight="1" x14ac:dyDescent="0.2"/>
    <row r="1047098" ht="12.75" customHeight="1" x14ac:dyDescent="0.2"/>
    <row r="1047099" ht="12.75" customHeight="1" x14ac:dyDescent="0.2"/>
    <row r="1047100" ht="12.75" customHeight="1" x14ac:dyDescent="0.2"/>
    <row r="1047101" ht="12.75" customHeight="1" x14ac:dyDescent="0.2"/>
    <row r="1047102" ht="12.75" customHeight="1" x14ac:dyDescent="0.2"/>
    <row r="1047103" ht="12.75" customHeight="1" x14ac:dyDescent="0.2"/>
    <row r="1047104" ht="12.75" customHeight="1" x14ac:dyDescent="0.2"/>
    <row r="1047105" ht="12.75" customHeight="1" x14ac:dyDescent="0.2"/>
    <row r="1047106" ht="12.75" customHeight="1" x14ac:dyDescent="0.2"/>
    <row r="1047107" ht="12.75" customHeight="1" x14ac:dyDescent="0.2"/>
    <row r="1047108" ht="12.75" customHeight="1" x14ac:dyDescent="0.2"/>
    <row r="1047109" ht="12.75" customHeight="1" x14ac:dyDescent="0.2"/>
    <row r="1047110" ht="12.75" customHeight="1" x14ac:dyDescent="0.2"/>
    <row r="1047111" ht="12.75" customHeight="1" x14ac:dyDescent="0.2"/>
    <row r="1047112" ht="12.75" customHeight="1" x14ac:dyDescent="0.2"/>
    <row r="1047113" ht="12.75" customHeight="1" x14ac:dyDescent="0.2"/>
    <row r="1047114" ht="12.75" customHeight="1" x14ac:dyDescent="0.2"/>
    <row r="1047115" ht="12.75" customHeight="1" x14ac:dyDescent="0.2"/>
    <row r="1047116" ht="12.75" customHeight="1" x14ac:dyDescent="0.2"/>
    <row r="1047117" ht="12.75" customHeight="1" x14ac:dyDescent="0.2"/>
    <row r="1047118" ht="12.75" customHeight="1" x14ac:dyDescent="0.2"/>
    <row r="1047119" ht="12.75" customHeight="1" x14ac:dyDescent="0.2"/>
    <row r="1047120" ht="12.75" customHeight="1" x14ac:dyDescent="0.2"/>
    <row r="1047121" ht="12.75" customHeight="1" x14ac:dyDescent="0.2"/>
    <row r="1047122" ht="12.75" customHeight="1" x14ac:dyDescent="0.2"/>
    <row r="1047123" ht="12.75" customHeight="1" x14ac:dyDescent="0.2"/>
    <row r="1047124" ht="12.75" customHeight="1" x14ac:dyDescent="0.2"/>
    <row r="1047125" ht="12.75" customHeight="1" x14ac:dyDescent="0.2"/>
    <row r="1047126" ht="12.75" customHeight="1" x14ac:dyDescent="0.2"/>
    <row r="1047127" ht="12.75" customHeight="1" x14ac:dyDescent="0.2"/>
    <row r="1047128" ht="12.75" customHeight="1" x14ac:dyDescent="0.2"/>
    <row r="1047129" ht="12.75" customHeight="1" x14ac:dyDescent="0.2"/>
    <row r="1047130" ht="12.75" customHeight="1" x14ac:dyDescent="0.2"/>
    <row r="1047131" ht="12.75" customHeight="1" x14ac:dyDescent="0.2"/>
    <row r="1047132" ht="12.75" customHeight="1" x14ac:dyDescent="0.2"/>
    <row r="1047133" ht="12.75" customHeight="1" x14ac:dyDescent="0.2"/>
    <row r="1047134" ht="12.75" customHeight="1" x14ac:dyDescent="0.2"/>
    <row r="1047135" ht="12.75" customHeight="1" x14ac:dyDescent="0.2"/>
    <row r="1047136" ht="12.75" customHeight="1" x14ac:dyDescent="0.2"/>
    <row r="1047137" ht="12.75" customHeight="1" x14ac:dyDescent="0.2"/>
    <row r="1047138" ht="12.75" customHeight="1" x14ac:dyDescent="0.2"/>
    <row r="1047139" ht="12.75" customHeight="1" x14ac:dyDescent="0.2"/>
    <row r="1047140" ht="12.75" customHeight="1" x14ac:dyDescent="0.2"/>
    <row r="1047141" ht="12.75" customHeight="1" x14ac:dyDescent="0.2"/>
    <row r="1047142" ht="12.75" customHeight="1" x14ac:dyDescent="0.2"/>
    <row r="1047143" ht="12.75" customHeight="1" x14ac:dyDescent="0.2"/>
    <row r="1047144" ht="12.75" customHeight="1" x14ac:dyDescent="0.2"/>
    <row r="1047145" ht="12.75" customHeight="1" x14ac:dyDescent="0.2"/>
    <row r="1047146" ht="12.75" customHeight="1" x14ac:dyDescent="0.2"/>
    <row r="1047147" ht="12.75" customHeight="1" x14ac:dyDescent="0.2"/>
    <row r="1047148" ht="12.75" customHeight="1" x14ac:dyDescent="0.2"/>
    <row r="1047149" ht="12.75" customHeight="1" x14ac:dyDescent="0.2"/>
    <row r="1047150" ht="12.75" customHeight="1" x14ac:dyDescent="0.2"/>
    <row r="1047151" ht="12.75" customHeight="1" x14ac:dyDescent="0.2"/>
    <row r="1047152" ht="12.75" customHeight="1" x14ac:dyDescent="0.2"/>
    <row r="1047153" ht="12.75" customHeight="1" x14ac:dyDescent="0.2"/>
    <row r="1047154" ht="12.75" customHeight="1" x14ac:dyDescent="0.2"/>
    <row r="1047155" ht="12.75" customHeight="1" x14ac:dyDescent="0.2"/>
    <row r="1047156" ht="12.75" customHeight="1" x14ac:dyDescent="0.2"/>
    <row r="1047157" ht="12.75" customHeight="1" x14ac:dyDescent="0.2"/>
    <row r="1047158" ht="12.75" customHeight="1" x14ac:dyDescent="0.2"/>
    <row r="1047159" ht="12.75" customHeight="1" x14ac:dyDescent="0.2"/>
    <row r="1047160" ht="12.75" customHeight="1" x14ac:dyDescent="0.2"/>
    <row r="1047161" ht="12.75" customHeight="1" x14ac:dyDescent="0.2"/>
    <row r="1047162" ht="12.75" customHeight="1" x14ac:dyDescent="0.2"/>
    <row r="1047163" ht="12.75" customHeight="1" x14ac:dyDescent="0.2"/>
    <row r="1047164" ht="12.75" customHeight="1" x14ac:dyDescent="0.2"/>
    <row r="1047165" ht="12.75" customHeight="1" x14ac:dyDescent="0.2"/>
    <row r="1047166" ht="12.75" customHeight="1" x14ac:dyDescent="0.2"/>
    <row r="1047167" ht="12.75" customHeight="1" x14ac:dyDescent="0.2"/>
    <row r="1047168" ht="12.75" customHeight="1" x14ac:dyDescent="0.2"/>
    <row r="1047169" ht="12.75" customHeight="1" x14ac:dyDescent="0.2"/>
    <row r="1047170" ht="12.75" customHeight="1" x14ac:dyDescent="0.2"/>
    <row r="1047171" ht="12.75" customHeight="1" x14ac:dyDescent="0.2"/>
    <row r="1047172" ht="12.75" customHeight="1" x14ac:dyDescent="0.2"/>
    <row r="1047173" ht="12.75" customHeight="1" x14ac:dyDescent="0.2"/>
    <row r="1047174" ht="12.75" customHeight="1" x14ac:dyDescent="0.2"/>
    <row r="1047175" ht="12.75" customHeight="1" x14ac:dyDescent="0.2"/>
    <row r="1047176" ht="12.75" customHeight="1" x14ac:dyDescent="0.2"/>
    <row r="1047177" ht="12.75" customHeight="1" x14ac:dyDescent="0.2"/>
    <row r="1047178" ht="12.75" customHeight="1" x14ac:dyDescent="0.2"/>
    <row r="1047179" ht="12.75" customHeight="1" x14ac:dyDescent="0.2"/>
    <row r="1047180" ht="12.75" customHeight="1" x14ac:dyDescent="0.2"/>
    <row r="1047181" ht="12.75" customHeight="1" x14ac:dyDescent="0.2"/>
    <row r="1047182" ht="12.75" customHeight="1" x14ac:dyDescent="0.2"/>
    <row r="1047183" ht="12.75" customHeight="1" x14ac:dyDescent="0.2"/>
    <row r="1047184" ht="12.75" customHeight="1" x14ac:dyDescent="0.2"/>
    <row r="1047185" ht="12.75" customHeight="1" x14ac:dyDescent="0.2"/>
    <row r="1047186" ht="12.75" customHeight="1" x14ac:dyDescent="0.2"/>
    <row r="1047187" ht="12.75" customHeight="1" x14ac:dyDescent="0.2"/>
    <row r="1047188" ht="12.75" customHeight="1" x14ac:dyDescent="0.2"/>
    <row r="1047189" ht="12.75" customHeight="1" x14ac:dyDescent="0.2"/>
    <row r="1047190" ht="12.75" customHeight="1" x14ac:dyDescent="0.2"/>
    <row r="1047191" ht="12.75" customHeight="1" x14ac:dyDescent="0.2"/>
    <row r="1047192" ht="12.75" customHeight="1" x14ac:dyDescent="0.2"/>
    <row r="1047193" ht="12.75" customHeight="1" x14ac:dyDescent="0.2"/>
    <row r="1047194" ht="12.75" customHeight="1" x14ac:dyDescent="0.2"/>
    <row r="1047195" ht="12.75" customHeight="1" x14ac:dyDescent="0.2"/>
    <row r="1047196" ht="12.75" customHeight="1" x14ac:dyDescent="0.2"/>
    <row r="1047197" ht="12.75" customHeight="1" x14ac:dyDescent="0.2"/>
    <row r="1047198" ht="12.75" customHeight="1" x14ac:dyDescent="0.2"/>
    <row r="1047199" ht="12.75" customHeight="1" x14ac:dyDescent="0.2"/>
    <row r="1047200" ht="12.75" customHeight="1" x14ac:dyDescent="0.2"/>
    <row r="1047201" ht="12.75" customHeight="1" x14ac:dyDescent="0.2"/>
    <row r="1047202" ht="12.75" customHeight="1" x14ac:dyDescent="0.2"/>
    <row r="1047203" ht="12.75" customHeight="1" x14ac:dyDescent="0.2"/>
    <row r="1047204" ht="12.75" customHeight="1" x14ac:dyDescent="0.2"/>
    <row r="1047205" ht="12.75" customHeight="1" x14ac:dyDescent="0.2"/>
    <row r="1047206" ht="12.75" customHeight="1" x14ac:dyDescent="0.2"/>
    <row r="1047207" ht="12.75" customHeight="1" x14ac:dyDescent="0.2"/>
    <row r="1047208" ht="12.75" customHeight="1" x14ac:dyDescent="0.2"/>
    <row r="1047209" ht="12.75" customHeight="1" x14ac:dyDescent="0.2"/>
    <row r="1047210" ht="12.75" customHeight="1" x14ac:dyDescent="0.2"/>
    <row r="1047211" ht="12.75" customHeight="1" x14ac:dyDescent="0.2"/>
    <row r="1047212" ht="12.75" customHeight="1" x14ac:dyDescent="0.2"/>
    <row r="1047213" ht="12.75" customHeight="1" x14ac:dyDescent="0.2"/>
    <row r="1047214" ht="12.75" customHeight="1" x14ac:dyDescent="0.2"/>
    <row r="1047215" ht="12.75" customHeight="1" x14ac:dyDescent="0.2"/>
    <row r="1047216" ht="12.75" customHeight="1" x14ac:dyDescent="0.2"/>
    <row r="1047217" ht="12.75" customHeight="1" x14ac:dyDescent="0.2"/>
    <row r="1047218" ht="12.75" customHeight="1" x14ac:dyDescent="0.2"/>
    <row r="1047219" ht="12.75" customHeight="1" x14ac:dyDescent="0.2"/>
    <row r="1047220" ht="12.75" customHeight="1" x14ac:dyDescent="0.2"/>
    <row r="1047221" ht="12.75" customHeight="1" x14ac:dyDescent="0.2"/>
    <row r="1047222" ht="12.75" customHeight="1" x14ac:dyDescent="0.2"/>
    <row r="1047223" ht="12.75" customHeight="1" x14ac:dyDescent="0.2"/>
    <row r="1047224" ht="12.75" customHeight="1" x14ac:dyDescent="0.2"/>
    <row r="1047225" ht="12.75" customHeight="1" x14ac:dyDescent="0.2"/>
    <row r="1047226" ht="12.75" customHeight="1" x14ac:dyDescent="0.2"/>
    <row r="1047227" ht="12.75" customHeight="1" x14ac:dyDescent="0.2"/>
    <row r="1047228" ht="12.75" customHeight="1" x14ac:dyDescent="0.2"/>
    <row r="1047229" ht="12.75" customHeight="1" x14ac:dyDescent="0.2"/>
    <row r="1047230" ht="12.75" customHeight="1" x14ac:dyDescent="0.2"/>
    <row r="1047231" ht="12.75" customHeight="1" x14ac:dyDescent="0.2"/>
    <row r="1047232" ht="12.75" customHeight="1" x14ac:dyDescent="0.2"/>
    <row r="1047233" ht="12.75" customHeight="1" x14ac:dyDescent="0.2"/>
    <row r="1047234" ht="12.75" customHeight="1" x14ac:dyDescent="0.2"/>
    <row r="1047235" ht="12.75" customHeight="1" x14ac:dyDescent="0.2"/>
    <row r="1047236" ht="12.75" customHeight="1" x14ac:dyDescent="0.2"/>
    <row r="1047237" ht="12.75" customHeight="1" x14ac:dyDescent="0.2"/>
    <row r="1047238" ht="12.75" customHeight="1" x14ac:dyDescent="0.2"/>
    <row r="1047239" ht="12.75" customHeight="1" x14ac:dyDescent="0.2"/>
    <row r="1047240" ht="12.75" customHeight="1" x14ac:dyDescent="0.2"/>
    <row r="1047241" ht="12.75" customHeight="1" x14ac:dyDescent="0.2"/>
    <row r="1047242" ht="12.75" customHeight="1" x14ac:dyDescent="0.2"/>
    <row r="1047243" ht="12.75" customHeight="1" x14ac:dyDescent="0.2"/>
    <row r="1047244" ht="12.75" customHeight="1" x14ac:dyDescent="0.2"/>
    <row r="1047245" ht="12.75" customHeight="1" x14ac:dyDescent="0.2"/>
    <row r="1047246" ht="12.75" customHeight="1" x14ac:dyDescent="0.2"/>
    <row r="1047247" ht="12.75" customHeight="1" x14ac:dyDescent="0.2"/>
    <row r="1047248" ht="12.75" customHeight="1" x14ac:dyDescent="0.2"/>
    <row r="1047249" ht="12.75" customHeight="1" x14ac:dyDescent="0.2"/>
    <row r="1047250" ht="12.75" customHeight="1" x14ac:dyDescent="0.2"/>
    <row r="1047251" ht="12.75" customHeight="1" x14ac:dyDescent="0.2"/>
    <row r="1047252" ht="12.75" customHeight="1" x14ac:dyDescent="0.2"/>
    <row r="1047253" ht="12.75" customHeight="1" x14ac:dyDescent="0.2"/>
    <row r="1047254" ht="12.75" customHeight="1" x14ac:dyDescent="0.2"/>
    <row r="1047255" ht="12.75" customHeight="1" x14ac:dyDescent="0.2"/>
    <row r="1047256" ht="12.75" customHeight="1" x14ac:dyDescent="0.2"/>
    <row r="1047257" ht="12.75" customHeight="1" x14ac:dyDescent="0.2"/>
    <row r="1047258" ht="12.75" customHeight="1" x14ac:dyDescent="0.2"/>
    <row r="1047259" ht="12.75" customHeight="1" x14ac:dyDescent="0.2"/>
    <row r="1047260" ht="12.75" customHeight="1" x14ac:dyDescent="0.2"/>
    <row r="1047261" ht="12.75" customHeight="1" x14ac:dyDescent="0.2"/>
    <row r="1047262" ht="12.75" customHeight="1" x14ac:dyDescent="0.2"/>
    <row r="1047263" ht="12.75" customHeight="1" x14ac:dyDescent="0.2"/>
    <row r="1047264" ht="12.75" customHeight="1" x14ac:dyDescent="0.2"/>
    <row r="1047265" ht="12.75" customHeight="1" x14ac:dyDescent="0.2"/>
    <row r="1047266" ht="12.75" customHeight="1" x14ac:dyDescent="0.2"/>
    <row r="1047267" ht="12.75" customHeight="1" x14ac:dyDescent="0.2"/>
    <row r="1047268" ht="12.75" customHeight="1" x14ac:dyDescent="0.2"/>
    <row r="1047269" ht="12.75" customHeight="1" x14ac:dyDescent="0.2"/>
    <row r="1047270" ht="12.75" customHeight="1" x14ac:dyDescent="0.2"/>
    <row r="1047271" ht="12.75" customHeight="1" x14ac:dyDescent="0.2"/>
    <row r="1047272" ht="12.75" customHeight="1" x14ac:dyDescent="0.2"/>
    <row r="1047273" ht="12.75" customHeight="1" x14ac:dyDescent="0.2"/>
    <row r="1047274" ht="12.75" customHeight="1" x14ac:dyDescent="0.2"/>
    <row r="1047275" ht="12.75" customHeight="1" x14ac:dyDescent="0.2"/>
    <row r="1047276" ht="12.75" customHeight="1" x14ac:dyDescent="0.2"/>
    <row r="1047277" ht="12.75" customHeight="1" x14ac:dyDescent="0.2"/>
    <row r="1047278" ht="12.75" customHeight="1" x14ac:dyDescent="0.2"/>
    <row r="1047279" ht="12.75" customHeight="1" x14ac:dyDescent="0.2"/>
    <row r="1047280" ht="12.75" customHeight="1" x14ac:dyDescent="0.2"/>
    <row r="1047281" ht="12.75" customHeight="1" x14ac:dyDescent="0.2"/>
    <row r="1047282" ht="12.75" customHeight="1" x14ac:dyDescent="0.2"/>
    <row r="1047283" ht="12.75" customHeight="1" x14ac:dyDescent="0.2"/>
    <row r="1047284" ht="12.75" customHeight="1" x14ac:dyDescent="0.2"/>
    <row r="1047285" ht="12.75" customHeight="1" x14ac:dyDescent="0.2"/>
    <row r="1047286" ht="12.75" customHeight="1" x14ac:dyDescent="0.2"/>
    <row r="1047287" ht="12.75" customHeight="1" x14ac:dyDescent="0.2"/>
    <row r="1047288" ht="12.75" customHeight="1" x14ac:dyDescent="0.2"/>
    <row r="1047289" ht="12.75" customHeight="1" x14ac:dyDescent="0.2"/>
    <row r="1047290" ht="12.75" customHeight="1" x14ac:dyDescent="0.2"/>
    <row r="1047291" ht="12.75" customHeight="1" x14ac:dyDescent="0.2"/>
    <row r="1047292" ht="12.75" customHeight="1" x14ac:dyDescent="0.2"/>
    <row r="1047293" ht="12.75" customHeight="1" x14ac:dyDescent="0.2"/>
    <row r="1047294" ht="12.75" customHeight="1" x14ac:dyDescent="0.2"/>
    <row r="1047295" ht="12.75" customHeight="1" x14ac:dyDescent="0.2"/>
    <row r="1047296" ht="12.75" customHeight="1" x14ac:dyDescent="0.2"/>
    <row r="1047297" ht="12.75" customHeight="1" x14ac:dyDescent="0.2"/>
    <row r="1047298" ht="12.75" customHeight="1" x14ac:dyDescent="0.2"/>
    <row r="1047299" ht="12.75" customHeight="1" x14ac:dyDescent="0.2"/>
    <row r="1047300" ht="12.75" customHeight="1" x14ac:dyDescent="0.2"/>
    <row r="1047301" ht="12.75" customHeight="1" x14ac:dyDescent="0.2"/>
    <row r="1047302" ht="12.75" customHeight="1" x14ac:dyDescent="0.2"/>
    <row r="1047303" ht="12.75" customHeight="1" x14ac:dyDescent="0.2"/>
    <row r="1047304" ht="12.75" customHeight="1" x14ac:dyDescent="0.2"/>
    <row r="1047305" ht="12.75" customHeight="1" x14ac:dyDescent="0.2"/>
    <row r="1047306" ht="12.75" customHeight="1" x14ac:dyDescent="0.2"/>
    <row r="1047307" ht="12.75" customHeight="1" x14ac:dyDescent="0.2"/>
    <row r="1047308" ht="12.75" customHeight="1" x14ac:dyDescent="0.2"/>
    <row r="1047309" ht="12.75" customHeight="1" x14ac:dyDescent="0.2"/>
    <row r="1047310" ht="12.75" customHeight="1" x14ac:dyDescent="0.2"/>
    <row r="1047311" ht="12.75" customHeight="1" x14ac:dyDescent="0.2"/>
    <row r="1047312" ht="12.75" customHeight="1" x14ac:dyDescent="0.2"/>
    <row r="1047313" ht="12.75" customHeight="1" x14ac:dyDescent="0.2"/>
    <row r="1047314" ht="12.75" customHeight="1" x14ac:dyDescent="0.2"/>
    <row r="1047315" ht="12.75" customHeight="1" x14ac:dyDescent="0.2"/>
    <row r="1047316" ht="12.75" customHeight="1" x14ac:dyDescent="0.2"/>
    <row r="1047317" ht="12.75" customHeight="1" x14ac:dyDescent="0.2"/>
    <row r="1047318" ht="12.75" customHeight="1" x14ac:dyDescent="0.2"/>
    <row r="1047319" ht="12.75" customHeight="1" x14ac:dyDescent="0.2"/>
    <row r="1047320" ht="12.75" customHeight="1" x14ac:dyDescent="0.2"/>
    <row r="1047321" ht="12.75" customHeight="1" x14ac:dyDescent="0.2"/>
    <row r="1047322" ht="12.75" customHeight="1" x14ac:dyDescent="0.2"/>
    <row r="1047323" ht="12.75" customHeight="1" x14ac:dyDescent="0.2"/>
    <row r="1047324" ht="12.75" customHeight="1" x14ac:dyDescent="0.2"/>
    <row r="1047325" ht="12.75" customHeight="1" x14ac:dyDescent="0.2"/>
    <row r="1047326" ht="12.75" customHeight="1" x14ac:dyDescent="0.2"/>
    <row r="1047327" ht="12.75" customHeight="1" x14ac:dyDescent="0.2"/>
    <row r="1047328" ht="12.75" customHeight="1" x14ac:dyDescent="0.2"/>
    <row r="1047329" ht="12.75" customHeight="1" x14ac:dyDescent="0.2"/>
    <row r="1047330" ht="12.75" customHeight="1" x14ac:dyDescent="0.2"/>
    <row r="1047331" ht="12.75" customHeight="1" x14ac:dyDescent="0.2"/>
    <row r="1047332" ht="12.75" customHeight="1" x14ac:dyDescent="0.2"/>
    <row r="1047333" ht="12.75" customHeight="1" x14ac:dyDescent="0.2"/>
    <row r="1047334" ht="12.75" customHeight="1" x14ac:dyDescent="0.2"/>
    <row r="1047335" ht="12.75" customHeight="1" x14ac:dyDescent="0.2"/>
    <row r="1047336" ht="12.75" customHeight="1" x14ac:dyDescent="0.2"/>
    <row r="1047337" ht="12.75" customHeight="1" x14ac:dyDescent="0.2"/>
    <row r="1047338" ht="12.75" customHeight="1" x14ac:dyDescent="0.2"/>
    <row r="1047339" ht="12.75" customHeight="1" x14ac:dyDescent="0.2"/>
    <row r="1047340" ht="12.75" customHeight="1" x14ac:dyDescent="0.2"/>
    <row r="1047341" ht="12.75" customHeight="1" x14ac:dyDescent="0.2"/>
    <row r="1047342" ht="12.75" customHeight="1" x14ac:dyDescent="0.2"/>
    <row r="1047343" ht="12.75" customHeight="1" x14ac:dyDescent="0.2"/>
    <row r="1047344" ht="12.75" customHeight="1" x14ac:dyDescent="0.2"/>
    <row r="1047345" ht="12.75" customHeight="1" x14ac:dyDescent="0.2"/>
    <row r="1047346" ht="12.75" customHeight="1" x14ac:dyDescent="0.2"/>
    <row r="1047347" ht="12.75" customHeight="1" x14ac:dyDescent="0.2"/>
    <row r="1047348" ht="12.75" customHeight="1" x14ac:dyDescent="0.2"/>
    <row r="1047349" ht="12.75" customHeight="1" x14ac:dyDescent="0.2"/>
    <row r="1047350" ht="12.75" customHeight="1" x14ac:dyDescent="0.2"/>
    <row r="1047351" ht="12.75" customHeight="1" x14ac:dyDescent="0.2"/>
    <row r="1047352" ht="12.75" customHeight="1" x14ac:dyDescent="0.2"/>
    <row r="1047353" ht="12.75" customHeight="1" x14ac:dyDescent="0.2"/>
    <row r="1047354" ht="12.75" customHeight="1" x14ac:dyDescent="0.2"/>
    <row r="1047355" ht="12.75" customHeight="1" x14ac:dyDescent="0.2"/>
    <row r="1047356" ht="12.75" customHeight="1" x14ac:dyDescent="0.2"/>
    <row r="1047357" ht="12.75" customHeight="1" x14ac:dyDescent="0.2"/>
    <row r="1047358" ht="12.75" customHeight="1" x14ac:dyDescent="0.2"/>
    <row r="1047359" ht="12.75" customHeight="1" x14ac:dyDescent="0.2"/>
    <row r="1047360" ht="12.75" customHeight="1" x14ac:dyDescent="0.2"/>
    <row r="1047361" ht="12.75" customHeight="1" x14ac:dyDescent="0.2"/>
    <row r="1047362" ht="12.75" customHeight="1" x14ac:dyDescent="0.2"/>
    <row r="1047363" ht="12.75" customHeight="1" x14ac:dyDescent="0.2"/>
    <row r="1047364" ht="12.75" customHeight="1" x14ac:dyDescent="0.2"/>
    <row r="1047365" ht="12.75" customHeight="1" x14ac:dyDescent="0.2"/>
    <row r="1047366" ht="12.75" customHeight="1" x14ac:dyDescent="0.2"/>
    <row r="1047367" ht="12.75" customHeight="1" x14ac:dyDescent="0.2"/>
    <row r="1047368" ht="12.75" customHeight="1" x14ac:dyDescent="0.2"/>
    <row r="1047369" ht="12.75" customHeight="1" x14ac:dyDescent="0.2"/>
    <row r="1047370" ht="12.75" customHeight="1" x14ac:dyDescent="0.2"/>
    <row r="1047371" ht="12.75" customHeight="1" x14ac:dyDescent="0.2"/>
    <row r="1047372" ht="12.75" customHeight="1" x14ac:dyDescent="0.2"/>
    <row r="1047373" ht="12.75" customHeight="1" x14ac:dyDescent="0.2"/>
    <row r="1047374" ht="12.75" customHeight="1" x14ac:dyDescent="0.2"/>
    <row r="1047375" ht="12.75" customHeight="1" x14ac:dyDescent="0.2"/>
    <row r="1047376" ht="12.75" customHeight="1" x14ac:dyDescent="0.2"/>
    <row r="1047377" ht="12.75" customHeight="1" x14ac:dyDescent="0.2"/>
    <row r="1047378" ht="12.75" customHeight="1" x14ac:dyDescent="0.2"/>
    <row r="1047379" ht="12.75" customHeight="1" x14ac:dyDescent="0.2"/>
    <row r="1047380" ht="12.75" customHeight="1" x14ac:dyDescent="0.2"/>
    <row r="1047381" ht="12.75" customHeight="1" x14ac:dyDescent="0.2"/>
    <row r="1047382" ht="12.75" customHeight="1" x14ac:dyDescent="0.2"/>
    <row r="1047383" ht="12.75" customHeight="1" x14ac:dyDescent="0.2"/>
    <row r="1047384" ht="12.75" customHeight="1" x14ac:dyDescent="0.2"/>
    <row r="1047385" ht="12.75" customHeight="1" x14ac:dyDescent="0.2"/>
    <row r="1047386" ht="12.75" customHeight="1" x14ac:dyDescent="0.2"/>
    <row r="1047387" ht="12.75" customHeight="1" x14ac:dyDescent="0.2"/>
    <row r="1047388" ht="12.75" customHeight="1" x14ac:dyDescent="0.2"/>
    <row r="1047389" ht="12.75" customHeight="1" x14ac:dyDescent="0.2"/>
    <row r="1047390" ht="12.75" customHeight="1" x14ac:dyDescent="0.2"/>
    <row r="1047391" ht="12.75" customHeight="1" x14ac:dyDescent="0.2"/>
    <row r="1047392" ht="12.75" customHeight="1" x14ac:dyDescent="0.2"/>
    <row r="1047393" ht="12.75" customHeight="1" x14ac:dyDescent="0.2"/>
    <row r="1047394" ht="12.75" customHeight="1" x14ac:dyDescent="0.2"/>
    <row r="1047395" ht="12.75" customHeight="1" x14ac:dyDescent="0.2"/>
    <row r="1047396" ht="12.75" customHeight="1" x14ac:dyDescent="0.2"/>
    <row r="1047397" ht="12.75" customHeight="1" x14ac:dyDescent="0.2"/>
    <row r="1047398" ht="12.75" customHeight="1" x14ac:dyDescent="0.2"/>
    <row r="1047399" ht="12.75" customHeight="1" x14ac:dyDescent="0.2"/>
    <row r="1047400" ht="12.75" customHeight="1" x14ac:dyDescent="0.2"/>
    <row r="1047401" ht="12.75" customHeight="1" x14ac:dyDescent="0.2"/>
    <row r="1047402" ht="12.75" customHeight="1" x14ac:dyDescent="0.2"/>
    <row r="1047403" ht="12.75" customHeight="1" x14ac:dyDescent="0.2"/>
    <row r="1047404" ht="12.75" customHeight="1" x14ac:dyDescent="0.2"/>
    <row r="1047405" ht="12.75" customHeight="1" x14ac:dyDescent="0.2"/>
    <row r="1047406" ht="12.75" customHeight="1" x14ac:dyDescent="0.2"/>
    <row r="1047407" ht="12.75" customHeight="1" x14ac:dyDescent="0.2"/>
    <row r="1047408" ht="12.75" customHeight="1" x14ac:dyDescent="0.2"/>
    <row r="1047409" ht="12.75" customHeight="1" x14ac:dyDescent="0.2"/>
    <row r="1047410" ht="12.75" customHeight="1" x14ac:dyDescent="0.2"/>
    <row r="1047411" ht="12.75" customHeight="1" x14ac:dyDescent="0.2"/>
    <row r="1047412" ht="12.75" customHeight="1" x14ac:dyDescent="0.2"/>
    <row r="1047413" ht="12.75" customHeight="1" x14ac:dyDescent="0.2"/>
    <row r="1047414" ht="12.75" customHeight="1" x14ac:dyDescent="0.2"/>
    <row r="1047415" ht="12.75" customHeight="1" x14ac:dyDescent="0.2"/>
    <row r="1047416" ht="12.75" customHeight="1" x14ac:dyDescent="0.2"/>
    <row r="1047417" ht="12.75" customHeight="1" x14ac:dyDescent="0.2"/>
    <row r="1047418" ht="12.75" customHeight="1" x14ac:dyDescent="0.2"/>
    <row r="1047419" ht="12.75" customHeight="1" x14ac:dyDescent="0.2"/>
    <row r="1047420" ht="12.75" customHeight="1" x14ac:dyDescent="0.2"/>
    <row r="1047421" ht="12.75" customHeight="1" x14ac:dyDescent="0.2"/>
    <row r="1047422" ht="12.75" customHeight="1" x14ac:dyDescent="0.2"/>
    <row r="1047423" ht="12.75" customHeight="1" x14ac:dyDescent="0.2"/>
    <row r="1047424" ht="12.75" customHeight="1" x14ac:dyDescent="0.2"/>
    <row r="1047425" ht="12.75" customHeight="1" x14ac:dyDescent="0.2"/>
    <row r="1047426" ht="12.75" customHeight="1" x14ac:dyDescent="0.2"/>
    <row r="1047427" ht="12.75" customHeight="1" x14ac:dyDescent="0.2"/>
    <row r="1047428" ht="12.75" customHeight="1" x14ac:dyDescent="0.2"/>
    <row r="1047429" ht="12.75" customHeight="1" x14ac:dyDescent="0.2"/>
    <row r="1047430" ht="12.75" customHeight="1" x14ac:dyDescent="0.2"/>
    <row r="1047431" ht="12.75" customHeight="1" x14ac:dyDescent="0.2"/>
    <row r="1047432" ht="12.75" customHeight="1" x14ac:dyDescent="0.2"/>
    <row r="1047433" ht="12.75" customHeight="1" x14ac:dyDescent="0.2"/>
    <row r="1047434" ht="12.75" customHeight="1" x14ac:dyDescent="0.2"/>
    <row r="1047435" ht="12.75" customHeight="1" x14ac:dyDescent="0.2"/>
    <row r="1047436" ht="12.75" customHeight="1" x14ac:dyDescent="0.2"/>
    <row r="1047437" ht="12.75" customHeight="1" x14ac:dyDescent="0.2"/>
    <row r="1047438" ht="12.75" customHeight="1" x14ac:dyDescent="0.2"/>
    <row r="1047439" ht="12.75" customHeight="1" x14ac:dyDescent="0.2"/>
    <row r="1047440" ht="12.75" customHeight="1" x14ac:dyDescent="0.2"/>
    <row r="1047441" ht="12.75" customHeight="1" x14ac:dyDescent="0.2"/>
    <row r="1047442" ht="12.75" customHeight="1" x14ac:dyDescent="0.2"/>
    <row r="1047443" ht="12.75" customHeight="1" x14ac:dyDescent="0.2"/>
    <row r="1047444" ht="12.75" customHeight="1" x14ac:dyDescent="0.2"/>
    <row r="1047445" ht="12.75" customHeight="1" x14ac:dyDescent="0.2"/>
    <row r="1047446" ht="12.75" customHeight="1" x14ac:dyDescent="0.2"/>
    <row r="1047447" ht="12.75" customHeight="1" x14ac:dyDescent="0.2"/>
    <row r="1047448" ht="12.75" customHeight="1" x14ac:dyDescent="0.2"/>
    <row r="1047449" ht="12.75" customHeight="1" x14ac:dyDescent="0.2"/>
    <row r="1047450" ht="12.75" customHeight="1" x14ac:dyDescent="0.2"/>
    <row r="1047451" ht="12.75" customHeight="1" x14ac:dyDescent="0.2"/>
    <row r="1047452" ht="12.75" customHeight="1" x14ac:dyDescent="0.2"/>
    <row r="1047453" ht="12.75" customHeight="1" x14ac:dyDescent="0.2"/>
    <row r="1047454" ht="12.75" customHeight="1" x14ac:dyDescent="0.2"/>
    <row r="1047455" ht="12.75" customHeight="1" x14ac:dyDescent="0.2"/>
    <row r="1047456" ht="12.75" customHeight="1" x14ac:dyDescent="0.2"/>
    <row r="1047457" ht="12.75" customHeight="1" x14ac:dyDescent="0.2"/>
    <row r="1047458" ht="12.75" customHeight="1" x14ac:dyDescent="0.2"/>
    <row r="1047459" ht="12.75" customHeight="1" x14ac:dyDescent="0.2"/>
    <row r="1047460" ht="12.75" customHeight="1" x14ac:dyDescent="0.2"/>
    <row r="1047461" ht="12.75" customHeight="1" x14ac:dyDescent="0.2"/>
    <row r="1047462" ht="12.75" customHeight="1" x14ac:dyDescent="0.2"/>
    <row r="1047463" ht="12.75" customHeight="1" x14ac:dyDescent="0.2"/>
    <row r="1047464" ht="12.75" customHeight="1" x14ac:dyDescent="0.2"/>
    <row r="1047465" ht="12.75" customHeight="1" x14ac:dyDescent="0.2"/>
    <row r="1047466" ht="12.75" customHeight="1" x14ac:dyDescent="0.2"/>
    <row r="1047467" ht="12.75" customHeight="1" x14ac:dyDescent="0.2"/>
    <row r="1047468" ht="12.75" customHeight="1" x14ac:dyDescent="0.2"/>
    <row r="1047469" ht="12.75" customHeight="1" x14ac:dyDescent="0.2"/>
    <row r="1047470" ht="12.75" customHeight="1" x14ac:dyDescent="0.2"/>
    <row r="1047471" ht="12.75" customHeight="1" x14ac:dyDescent="0.2"/>
    <row r="1047472" ht="12.75" customHeight="1" x14ac:dyDescent="0.2"/>
    <row r="1047473" ht="12.75" customHeight="1" x14ac:dyDescent="0.2"/>
    <row r="1047474" ht="12.75" customHeight="1" x14ac:dyDescent="0.2"/>
    <row r="1047475" ht="12.75" customHeight="1" x14ac:dyDescent="0.2"/>
    <row r="1047476" ht="12.75" customHeight="1" x14ac:dyDescent="0.2"/>
    <row r="1047477" ht="12.75" customHeight="1" x14ac:dyDescent="0.2"/>
    <row r="1047478" ht="12.75" customHeight="1" x14ac:dyDescent="0.2"/>
    <row r="1047479" ht="12.75" customHeight="1" x14ac:dyDescent="0.2"/>
    <row r="1047480" ht="12.75" customHeight="1" x14ac:dyDescent="0.2"/>
    <row r="1047481" ht="12.75" customHeight="1" x14ac:dyDescent="0.2"/>
    <row r="1047482" ht="12.75" customHeight="1" x14ac:dyDescent="0.2"/>
    <row r="1047483" ht="12.75" customHeight="1" x14ac:dyDescent="0.2"/>
    <row r="1047484" ht="12.75" customHeight="1" x14ac:dyDescent="0.2"/>
    <row r="1047485" ht="12.75" customHeight="1" x14ac:dyDescent="0.2"/>
    <row r="1047486" ht="12.75" customHeight="1" x14ac:dyDescent="0.2"/>
    <row r="1047487" ht="12.75" customHeight="1" x14ac:dyDescent="0.2"/>
    <row r="1047488" ht="12.75" customHeight="1" x14ac:dyDescent="0.2"/>
    <row r="1047489" ht="12.75" customHeight="1" x14ac:dyDescent="0.2"/>
    <row r="1047490" ht="12.75" customHeight="1" x14ac:dyDescent="0.2"/>
    <row r="1047491" ht="12.75" customHeight="1" x14ac:dyDescent="0.2"/>
    <row r="1047492" ht="12.75" customHeight="1" x14ac:dyDescent="0.2"/>
    <row r="1047493" ht="12.75" customHeight="1" x14ac:dyDescent="0.2"/>
    <row r="1047494" ht="12.75" customHeight="1" x14ac:dyDescent="0.2"/>
    <row r="1047495" ht="12.75" customHeight="1" x14ac:dyDescent="0.2"/>
    <row r="1047496" ht="12.75" customHeight="1" x14ac:dyDescent="0.2"/>
    <row r="1047497" ht="12.75" customHeight="1" x14ac:dyDescent="0.2"/>
    <row r="1047498" ht="12.75" customHeight="1" x14ac:dyDescent="0.2"/>
    <row r="1047499" ht="12.75" customHeight="1" x14ac:dyDescent="0.2"/>
    <row r="1047500" ht="12.75" customHeight="1" x14ac:dyDescent="0.2"/>
    <row r="1047501" ht="12.75" customHeight="1" x14ac:dyDescent="0.2"/>
    <row r="1047502" ht="12.75" customHeight="1" x14ac:dyDescent="0.2"/>
    <row r="1047503" ht="12.75" customHeight="1" x14ac:dyDescent="0.2"/>
    <row r="1047504" ht="12.75" customHeight="1" x14ac:dyDescent="0.2"/>
    <row r="1047505" ht="12.75" customHeight="1" x14ac:dyDescent="0.2"/>
    <row r="1047506" ht="12.75" customHeight="1" x14ac:dyDescent="0.2"/>
    <row r="1047507" ht="12.75" customHeight="1" x14ac:dyDescent="0.2"/>
    <row r="1047508" ht="12.75" customHeight="1" x14ac:dyDescent="0.2"/>
    <row r="1047509" ht="12.75" customHeight="1" x14ac:dyDescent="0.2"/>
    <row r="1047510" ht="12.75" customHeight="1" x14ac:dyDescent="0.2"/>
    <row r="1047511" ht="12.75" customHeight="1" x14ac:dyDescent="0.2"/>
    <row r="1047512" ht="12.75" customHeight="1" x14ac:dyDescent="0.2"/>
    <row r="1047513" ht="12.75" customHeight="1" x14ac:dyDescent="0.2"/>
    <row r="1047514" ht="12.75" customHeight="1" x14ac:dyDescent="0.2"/>
    <row r="1047515" ht="12.75" customHeight="1" x14ac:dyDescent="0.2"/>
    <row r="1047516" ht="12.75" customHeight="1" x14ac:dyDescent="0.2"/>
    <row r="1047517" ht="12.75" customHeight="1" x14ac:dyDescent="0.2"/>
    <row r="1047518" ht="12.75" customHeight="1" x14ac:dyDescent="0.2"/>
    <row r="1047519" ht="12.75" customHeight="1" x14ac:dyDescent="0.2"/>
    <row r="1047520" ht="12.75" customHeight="1" x14ac:dyDescent="0.2"/>
    <row r="1047521" ht="12.75" customHeight="1" x14ac:dyDescent="0.2"/>
    <row r="1047522" ht="12.75" customHeight="1" x14ac:dyDescent="0.2"/>
    <row r="1047523" ht="12.75" customHeight="1" x14ac:dyDescent="0.2"/>
    <row r="1047524" ht="12.75" customHeight="1" x14ac:dyDescent="0.2"/>
    <row r="1047525" ht="12.75" customHeight="1" x14ac:dyDescent="0.2"/>
    <row r="1047526" ht="12.75" customHeight="1" x14ac:dyDescent="0.2"/>
    <row r="1047527" ht="12.75" customHeight="1" x14ac:dyDescent="0.2"/>
    <row r="1047528" ht="12.75" customHeight="1" x14ac:dyDescent="0.2"/>
    <row r="1047529" ht="12.75" customHeight="1" x14ac:dyDescent="0.2"/>
    <row r="1047530" ht="12.75" customHeight="1" x14ac:dyDescent="0.2"/>
    <row r="1047531" ht="12.75" customHeight="1" x14ac:dyDescent="0.2"/>
    <row r="1047532" ht="12.75" customHeight="1" x14ac:dyDescent="0.2"/>
    <row r="1047533" ht="12.75" customHeight="1" x14ac:dyDescent="0.2"/>
    <row r="1047534" ht="12.75" customHeight="1" x14ac:dyDescent="0.2"/>
    <row r="1047535" ht="12.75" customHeight="1" x14ac:dyDescent="0.2"/>
    <row r="1047536" ht="12.75" customHeight="1" x14ac:dyDescent="0.2"/>
    <row r="1047537" ht="12.75" customHeight="1" x14ac:dyDescent="0.2"/>
    <row r="1047538" ht="12.75" customHeight="1" x14ac:dyDescent="0.2"/>
    <row r="1047539" ht="12.75" customHeight="1" x14ac:dyDescent="0.2"/>
    <row r="1047540" ht="12.75" customHeight="1" x14ac:dyDescent="0.2"/>
    <row r="1047541" ht="12.75" customHeight="1" x14ac:dyDescent="0.2"/>
    <row r="1047542" ht="12.75" customHeight="1" x14ac:dyDescent="0.2"/>
    <row r="1047543" ht="12.75" customHeight="1" x14ac:dyDescent="0.2"/>
    <row r="1047544" ht="12.75" customHeight="1" x14ac:dyDescent="0.2"/>
    <row r="1047545" ht="12.75" customHeight="1" x14ac:dyDescent="0.2"/>
    <row r="1047546" ht="12.75" customHeight="1" x14ac:dyDescent="0.2"/>
    <row r="1047547" ht="12.75" customHeight="1" x14ac:dyDescent="0.2"/>
    <row r="1047548" ht="12.75" customHeight="1" x14ac:dyDescent="0.2"/>
    <row r="1047549" ht="12.75" customHeight="1" x14ac:dyDescent="0.2"/>
    <row r="1047550" ht="12.75" customHeight="1" x14ac:dyDescent="0.2"/>
    <row r="1047551" ht="12.75" customHeight="1" x14ac:dyDescent="0.2"/>
    <row r="1047552" ht="12.75" customHeight="1" x14ac:dyDescent="0.2"/>
    <row r="1047553" ht="12.75" customHeight="1" x14ac:dyDescent="0.2"/>
    <row r="1047554" ht="12.75" customHeight="1" x14ac:dyDescent="0.2"/>
    <row r="1047555" ht="12.75" customHeight="1" x14ac:dyDescent="0.2"/>
    <row r="1047556" ht="12.75" customHeight="1" x14ac:dyDescent="0.2"/>
    <row r="1047557" ht="12.75" customHeight="1" x14ac:dyDescent="0.2"/>
    <row r="1047558" ht="12.75" customHeight="1" x14ac:dyDescent="0.2"/>
    <row r="1047559" ht="12.75" customHeight="1" x14ac:dyDescent="0.2"/>
    <row r="1047560" ht="12.75" customHeight="1" x14ac:dyDescent="0.2"/>
    <row r="1047561" ht="12.75" customHeight="1" x14ac:dyDescent="0.2"/>
    <row r="1047562" ht="12.75" customHeight="1" x14ac:dyDescent="0.2"/>
    <row r="1047563" ht="12.75" customHeight="1" x14ac:dyDescent="0.2"/>
    <row r="1047564" ht="12.75" customHeight="1" x14ac:dyDescent="0.2"/>
    <row r="1047565" ht="12.75" customHeight="1" x14ac:dyDescent="0.2"/>
    <row r="1047566" ht="12.75" customHeight="1" x14ac:dyDescent="0.2"/>
    <row r="1047567" ht="12.75" customHeight="1" x14ac:dyDescent="0.2"/>
    <row r="1047568" ht="12.75" customHeight="1" x14ac:dyDescent="0.2"/>
    <row r="1047569" ht="12.75" customHeight="1" x14ac:dyDescent="0.2"/>
    <row r="1047570" ht="12.75" customHeight="1" x14ac:dyDescent="0.2"/>
    <row r="1047571" ht="12.75" customHeight="1" x14ac:dyDescent="0.2"/>
    <row r="1047572" ht="12.75" customHeight="1" x14ac:dyDescent="0.2"/>
    <row r="1047573" ht="12.75" customHeight="1" x14ac:dyDescent="0.2"/>
    <row r="1047574" ht="12.75" customHeight="1" x14ac:dyDescent="0.2"/>
    <row r="1047575" ht="12.75" customHeight="1" x14ac:dyDescent="0.2"/>
    <row r="1047576" ht="12.75" customHeight="1" x14ac:dyDescent="0.2"/>
    <row r="1047577" ht="12.75" customHeight="1" x14ac:dyDescent="0.2"/>
    <row r="1047578" ht="12.75" customHeight="1" x14ac:dyDescent="0.2"/>
    <row r="1047579" ht="12.75" customHeight="1" x14ac:dyDescent="0.2"/>
    <row r="1047580" ht="12.75" customHeight="1" x14ac:dyDescent="0.2"/>
    <row r="1047581" ht="12.75" customHeight="1" x14ac:dyDescent="0.2"/>
    <row r="1047582" ht="12.75" customHeight="1" x14ac:dyDescent="0.2"/>
    <row r="1047583" ht="12.75" customHeight="1" x14ac:dyDescent="0.2"/>
    <row r="1047584" ht="12.75" customHeight="1" x14ac:dyDescent="0.2"/>
    <row r="1047585" ht="12.75" customHeight="1" x14ac:dyDescent="0.2"/>
    <row r="1047586" ht="12.75" customHeight="1" x14ac:dyDescent="0.2"/>
    <row r="1047587" ht="12.75" customHeight="1" x14ac:dyDescent="0.2"/>
    <row r="1047588" ht="12.75" customHeight="1" x14ac:dyDescent="0.2"/>
    <row r="1047589" ht="12.75" customHeight="1" x14ac:dyDescent="0.2"/>
    <row r="1047590" ht="12.75" customHeight="1" x14ac:dyDescent="0.2"/>
    <row r="1047591" ht="12.75" customHeight="1" x14ac:dyDescent="0.2"/>
    <row r="1047592" ht="12.75" customHeight="1" x14ac:dyDescent="0.2"/>
    <row r="1047593" ht="12.75" customHeight="1" x14ac:dyDescent="0.2"/>
    <row r="1047594" ht="12.75" customHeight="1" x14ac:dyDescent="0.2"/>
    <row r="1047595" ht="12.75" customHeight="1" x14ac:dyDescent="0.2"/>
    <row r="1047596" ht="12.75" customHeight="1" x14ac:dyDescent="0.2"/>
    <row r="1047597" ht="12.75" customHeight="1" x14ac:dyDescent="0.2"/>
    <row r="1047598" ht="12.75" customHeight="1" x14ac:dyDescent="0.2"/>
    <row r="1047599" ht="12.75" customHeight="1" x14ac:dyDescent="0.2"/>
    <row r="1047600" ht="12.75" customHeight="1" x14ac:dyDescent="0.2"/>
    <row r="1047601" ht="12.75" customHeight="1" x14ac:dyDescent="0.2"/>
    <row r="1047602" ht="12.75" customHeight="1" x14ac:dyDescent="0.2"/>
    <row r="1047603" ht="12.75" customHeight="1" x14ac:dyDescent="0.2"/>
    <row r="1047604" ht="12.75" customHeight="1" x14ac:dyDescent="0.2"/>
    <row r="1047605" ht="12.75" customHeight="1" x14ac:dyDescent="0.2"/>
    <row r="1047606" ht="12.75" customHeight="1" x14ac:dyDescent="0.2"/>
    <row r="1047607" ht="12.75" customHeight="1" x14ac:dyDescent="0.2"/>
    <row r="1047608" ht="12.75" customHeight="1" x14ac:dyDescent="0.2"/>
    <row r="1047609" ht="12.75" customHeight="1" x14ac:dyDescent="0.2"/>
    <row r="1047610" ht="12.75" customHeight="1" x14ac:dyDescent="0.2"/>
    <row r="1047611" ht="12.75" customHeight="1" x14ac:dyDescent="0.2"/>
    <row r="1047612" ht="12.75" customHeight="1" x14ac:dyDescent="0.2"/>
    <row r="1047613" ht="12.75" customHeight="1" x14ac:dyDescent="0.2"/>
    <row r="1047614" ht="12.75" customHeight="1" x14ac:dyDescent="0.2"/>
    <row r="1047615" ht="12.75" customHeight="1" x14ac:dyDescent="0.2"/>
    <row r="1047616" ht="12.75" customHeight="1" x14ac:dyDescent="0.2"/>
    <row r="1047617" ht="12.75" customHeight="1" x14ac:dyDescent="0.2"/>
    <row r="1047618" ht="12.75" customHeight="1" x14ac:dyDescent="0.2"/>
    <row r="1047619" ht="12.75" customHeight="1" x14ac:dyDescent="0.2"/>
    <row r="1047620" ht="12.75" customHeight="1" x14ac:dyDescent="0.2"/>
    <row r="1047621" ht="12.75" customHeight="1" x14ac:dyDescent="0.2"/>
    <row r="1047622" ht="12.75" customHeight="1" x14ac:dyDescent="0.2"/>
    <row r="1047623" ht="12.75" customHeight="1" x14ac:dyDescent="0.2"/>
    <row r="1047624" ht="12.75" customHeight="1" x14ac:dyDescent="0.2"/>
    <row r="1047625" ht="12.75" customHeight="1" x14ac:dyDescent="0.2"/>
    <row r="1047626" ht="12.75" customHeight="1" x14ac:dyDescent="0.2"/>
    <row r="1047627" ht="12.75" customHeight="1" x14ac:dyDescent="0.2"/>
    <row r="1047628" ht="12.75" customHeight="1" x14ac:dyDescent="0.2"/>
    <row r="1047629" ht="12.75" customHeight="1" x14ac:dyDescent="0.2"/>
    <row r="1047630" ht="12.75" customHeight="1" x14ac:dyDescent="0.2"/>
    <row r="1047631" ht="12.75" customHeight="1" x14ac:dyDescent="0.2"/>
    <row r="1047632" ht="12.75" customHeight="1" x14ac:dyDescent="0.2"/>
    <row r="1047633" ht="12.75" customHeight="1" x14ac:dyDescent="0.2"/>
    <row r="1047634" ht="12.75" customHeight="1" x14ac:dyDescent="0.2"/>
    <row r="1047635" ht="12.75" customHeight="1" x14ac:dyDescent="0.2"/>
    <row r="1047636" ht="12.75" customHeight="1" x14ac:dyDescent="0.2"/>
    <row r="1047637" ht="12.75" customHeight="1" x14ac:dyDescent="0.2"/>
    <row r="1047638" ht="12.75" customHeight="1" x14ac:dyDescent="0.2"/>
    <row r="1047639" ht="12.75" customHeight="1" x14ac:dyDescent="0.2"/>
    <row r="1047640" ht="12.75" customHeight="1" x14ac:dyDescent="0.2"/>
    <row r="1047641" ht="12.75" customHeight="1" x14ac:dyDescent="0.2"/>
    <row r="1047642" ht="12.75" customHeight="1" x14ac:dyDescent="0.2"/>
    <row r="1047643" ht="12.75" customHeight="1" x14ac:dyDescent="0.2"/>
    <row r="1047644" ht="12.75" customHeight="1" x14ac:dyDescent="0.2"/>
    <row r="1047645" ht="12.75" customHeight="1" x14ac:dyDescent="0.2"/>
    <row r="1047646" ht="12.75" customHeight="1" x14ac:dyDescent="0.2"/>
    <row r="1047647" ht="12.75" customHeight="1" x14ac:dyDescent="0.2"/>
    <row r="1047648" ht="12.75" customHeight="1" x14ac:dyDescent="0.2"/>
    <row r="1047649" ht="12.75" customHeight="1" x14ac:dyDescent="0.2"/>
    <row r="1047650" ht="12.75" customHeight="1" x14ac:dyDescent="0.2"/>
    <row r="1047651" ht="12.75" customHeight="1" x14ac:dyDescent="0.2"/>
    <row r="1047652" ht="12.75" customHeight="1" x14ac:dyDescent="0.2"/>
    <row r="1047653" ht="12.75" customHeight="1" x14ac:dyDescent="0.2"/>
    <row r="1047654" ht="12.75" customHeight="1" x14ac:dyDescent="0.2"/>
    <row r="1047655" ht="12.75" customHeight="1" x14ac:dyDescent="0.2"/>
    <row r="1047656" ht="12.75" customHeight="1" x14ac:dyDescent="0.2"/>
    <row r="1047657" ht="12.75" customHeight="1" x14ac:dyDescent="0.2"/>
    <row r="1047658" ht="12.75" customHeight="1" x14ac:dyDescent="0.2"/>
    <row r="1047659" ht="12.75" customHeight="1" x14ac:dyDescent="0.2"/>
    <row r="1047660" ht="12.75" customHeight="1" x14ac:dyDescent="0.2"/>
    <row r="1047661" ht="12.75" customHeight="1" x14ac:dyDescent="0.2"/>
    <row r="1047662" ht="12.75" customHeight="1" x14ac:dyDescent="0.2"/>
    <row r="1047663" ht="12.75" customHeight="1" x14ac:dyDescent="0.2"/>
    <row r="1047664" ht="12.75" customHeight="1" x14ac:dyDescent="0.2"/>
    <row r="1047665" ht="12.75" customHeight="1" x14ac:dyDescent="0.2"/>
    <row r="1047666" ht="12.75" customHeight="1" x14ac:dyDescent="0.2"/>
    <row r="1047667" ht="12.75" customHeight="1" x14ac:dyDescent="0.2"/>
    <row r="1047668" ht="12.75" customHeight="1" x14ac:dyDescent="0.2"/>
    <row r="1047669" ht="12.75" customHeight="1" x14ac:dyDescent="0.2"/>
    <row r="1047670" ht="12.75" customHeight="1" x14ac:dyDescent="0.2"/>
    <row r="1047671" ht="12.75" customHeight="1" x14ac:dyDescent="0.2"/>
    <row r="1047672" ht="12.75" customHeight="1" x14ac:dyDescent="0.2"/>
    <row r="1047673" ht="12.75" customHeight="1" x14ac:dyDescent="0.2"/>
    <row r="1047674" ht="12.75" customHeight="1" x14ac:dyDescent="0.2"/>
    <row r="1047675" ht="12.75" customHeight="1" x14ac:dyDescent="0.2"/>
    <row r="1047676" ht="12.75" customHeight="1" x14ac:dyDescent="0.2"/>
    <row r="1047677" ht="12.75" customHeight="1" x14ac:dyDescent="0.2"/>
    <row r="1047678" ht="12.75" customHeight="1" x14ac:dyDescent="0.2"/>
    <row r="1047679" ht="12.75" customHeight="1" x14ac:dyDescent="0.2"/>
    <row r="1047680" ht="12.75" customHeight="1" x14ac:dyDescent="0.2"/>
    <row r="1047681" ht="12.75" customHeight="1" x14ac:dyDescent="0.2"/>
    <row r="1047682" ht="12.75" customHeight="1" x14ac:dyDescent="0.2"/>
    <row r="1047683" ht="12.75" customHeight="1" x14ac:dyDescent="0.2"/>
    <row r="1047684" ht="12.75" customHeight="1" x14ac:dyDescent="0.2"/>
    <row r="1047685" ht="12.75" customHeight="1" x14ac:dyDescent="0.2"/>
    <row r="1047686" ht="12.75" customHeight="1" x14ac:dyDescent="0.2"/>
    <row r="1047687" ht="12.75" customHeight="1" x14ac:dyDescent="0.2"/>
    <row r="1047688" ht="12.75" customHeight="1" x14ac:dyDescent="0.2"/>
    <row r="1047689" ht="12.75" customHeight="1" x14ac:dyDescent="0.2"/>
    <row r="1047690" ht="12.75" customHeight="1" x14ac:dyDescent="0.2"/>
    <row r="1047691" ht="12.75" customHeight="1" x14ac:dyDescent="0.2"/>
    <row r="1047692" ht="12.75" customHeight="1" x14ac:dyDescent="0.2"/>
    <row r="1047693" ht="12.75" customHeight="1" x14ac:dyDescent="0.2"/>
    <row r="1047694" ht="12.75" customHeight="1" x14ac:dyDescent="0.2"/>
    <row r="1047695" ht="12.75" customHeight="1" x14ac:dyDescent="0.2"/>
    <row r="1047696" ht="12.75" customHeight="1" x14ac:dyDescent="0.2"/>
    <row r="1047697" ht="12.75" customHeight="1" x14ac:dyDescent="0.2"/>
    <row r="1047698" ht="12.75" customHeight="1" x14ac:dyDescent="0.2"/>
    <row r="1047699" ht="12.75" customHeight="1" x14ac:dyDescent="0.2"/>
    <row r="1047700" ht="12.75" customHeight="1" x14ac:dyDescent="0.2"/>
    <row r="1047701" ht="12.75" customHeight="1" x14ac:dyDescent="0.2"/>
    <row r="1047702" ht="12.75" customHeight="1" x14ac:dyDescent="0.2"/>
    <row r="1047703" ht="12.75" customHeight="1" x14ac:dyDescent="0.2"/>
    <row r="1047704" ht="12.75" customHeight="1" x14ac:dyDescent="0.2"/>
    <row r="1047705" ht="12.75" customHeight="1" x14ac:dyDescent="0.2"/>
    <row r="1047706" ht="12.75" customHeight="1" x14ac:dyDescent="0.2"/>
    <row r="1047707" ht="12.75" customHeight="1" x14ac:dyDescent="0.2"/>
    <row r="1047708" ht="12.75" customHeight="1" x14ac:dyDescent="0.2"/>
    <row r="1047709" ht="12.75" customHeight="1" x14ac:dyDescent="0.2"/>
    <row r="1047710" ht="12.75" customHeight="1" x14ac:dyDescent="0.2"/>
    <row r="1047711" ht="12.75" customHeight="1" x14ac:dyDescent="0.2"/>
    <row r="1047712" ht="12.75" customHeight="1" x14ac:dyDescent="0.2"/>
    <row r="1047713" ht="12.75" customHeight="1" x14ac:dyDescent="0.2"/>
    <row r="1047714" ht="12.75" customHeight="1" x14ac:dyDescent="0.2"/>
    <row r="1047715" ht="12.75" customHeight="1" x14ac:dyDescent="0.2"/>
    <row r="1047716" ht="12.75" customHeight="1" x14ac:dyDescent="0.2"/>
    <row r="1047717" ht="12.75" customHeight="1" x14ac:dyDescent="0.2"/>
    <row r="1047718" ht="12.75" customHeight="1" x14ac:dyDescent="0.2"/>
    <row r="1047719" ht="12.75" customHeight="1" x14ac:dyDescent="0.2"/>
    <row r="1047720" ht="12.75" customHeight="1" x14ac:dyDescent="0.2"/>
    <row r="1047721" ht="12.75" customHeight="1" x14ac:dyDescent="0.2"/>
    <row r="1047722" ht="12.75" customHeight="1" x14ac:dyDescent="0.2"/>
    <row r="1047723" ht="12.75" customHeight="1" x14ac:dyDescent="0.2"/>
    <row r="1047724" ht="12.75" customHeight="1" x14ac:dyDescent="0.2"/>
    <row r="1047725" ht="12.75" customHeight="1" x14ac:dyDescent="0.2"/>
    <row r="1047726" ht="12.75" customHeight="1" x14ac:dyDescent="0.2"/>
    <row r="1047727" ht="12.75" customHeight="1" x14ac:dyDescent="0.2"/>
    <row r="1047728" ht="12.75" customHeight="1" x14ac:dyDescent="0.2"/>
    <row r="1047729" ht="12.75" customHeight="1" x14ac:dyDescent="0.2"/>
    <row r="1047730" ht="12.75" customHeight="1" x14ac:dyDescent="0.2"/>
    <row r="1047731" ht="12.75" customHeight="1" x14ac:dyDescent="0.2"/>
    <row r="1047732" ht="12.75" customHeight="1" x14ac:dyDescent="0.2"/>
    <row r="1047733" ht="12.75" customHeight="1" x14ac:dyDescent="0.2"/>
    <row r="1047734" ht="12.75" customHeight="1" x14ac:dyDescent="0.2"/>
    <row r="1047735" ht="12.75" customHeight="1" x14ac:dyDescent="0.2"/>
    <row r="1047736" ht="12.75" customHeight="1" x14ac:dyDescent="0.2"/>
    <row r="1047737" ht="12.75" customHeight="1" x14ac:dyDescent="0.2"/>
    <row r="1047738" ht="12.75" customHeight="1" x14ac:dyDescent="0.2"/>
    <row r="1047739" ht="12.75" customHeight="1" x14ac:dyDescent="0.2"/>
    <row r="1047740" ht="12.75" customHeight="1" x14ac:dyDescent="0.2"/>
    <row r="1047741" ht="12.75" customHeight="1" x14ac:dyDescent="0.2"/>
    <row r="1047742" ht="12.75" customHeight="1" x14ac:dyDescent="0.2"/>
    <row r="1047743" ht="12.75" customHeight="1" x14ac:dyDescent="0.2"/>
    <row r="1047744" ht="12.75" customHeight="1" x14ac:dyDescent="0.2"/>
    <row r="1047745" ht="12.75" customHeight="1" x14ac:dyDescent="0.2"/>
    <row r="1047746" ht="12.75" customHeight="1" x14ac:dyDescent="0.2"/>
    <row r="1047747" ht="12.75" customHeight="1" x14ac:dyDescent="0.2"/>
    <row r="1047748" ht="12.75" customHeight="1" x14ac:dyDescent="0.2"/>
    <row r="1047749" ht="12.75" customHeight="1" x14ac:dyDescent="0.2"/>
    <row r="1047750" ht="12.75" customHeight="1" x14ac:dyDescent="0.2"/>
    <row r="1047751" ht="12.75" customHeight="1" x14ac:dyDescent="0.2"/>
    <row r="1047752" ht="12.75" customHeight="1" x14ac:dyDescent="0.2"/>
    <row r="1047753" ht="12.75" customHeight="1" x14ac:dyDescent="0.2"/>
    <row r="1047754" ht="12.75" customHeight="1" x14ac:dyDescent="0.2"/>
    <row r="1047755" ht="12.75" customHeight="1" x14ac:dyDescent="0.2"/>
    <row r="1047756" ht="12.75" customHeight="1" x14ac:dyDescent="0.2"/>
    <row r="1047757" ht="12.75" customHeight="1" x14ac:dyDescent="0.2"/>
    <row r="1047758" ht="12.75" customHeight="1" x14ac:dyDescent="0.2"/>
    <row r="1047759" ht="12.75" customHeight="1" x14ac:dyDescent="0.2"/>
    <row r="1047760" ht="12.75" customHeight="1" x14ac:dyDescent="0.2"/>
    <row r="1047761" ht="12.75" customHeight="1" x14ac:dyDescent="0.2"/>
    <row r="1047762" ht="12.75" customHeight="1" x14ac:dyDescent="0.2"/>
    <row r="1047763" ht="12.75" customHeight="1" x14ac:dyDescent="0.2"/>
    <row r="1047764" ht="12.75" customHeight="1" x14ac:dyDescent="0.2"/>
    <row r="1047765" ht="12.75" customHeight="1" x14ac:dyDescent="0.2"/>
    <row r="1047766" ht="12.75" customHeight="1" x14ac:dyDescent="0.2"/>
    <row r="1047767" ht="12.75" customHeight="1" x14ac:dyDescent="0.2"/>
    <row r="1047768" ht="12.75" customHeight="1" x14ac:dyDescent="0.2"/>
    <row r="1047769" ht="12.75" customHeight="1" x14ac:dyDescent="0.2"/>
    <row r="1047770" ht="12.75" customHeight="1" x14ac:dyDescent="0.2"/>
    <row r="1047771" ht="12.75" customHeight="1" x14ac:dyDescent="0.2"/>
    <row r="1047772" ht="12.75" customHeight="1" x14ac:dyDescent="0.2"/>
    <row r="1047773" ht="12.75" customHeight="1" x14ac:dyDescent="0.2"/>
    <row r="1047774" ht="12.75" customHeight="1" x14ac:dyDescent="0.2"/>
    <row r="1047775" ht="12.75" customHeight="1" x14ac:dyDescent="0.2"/>
    <row r="1047776" ht="12.75" customHeight="1" x14ac:dyDescent="0.2"/>
    <row r="1047777" ht="12.75" customHeight="1" x14ac:dyDescent="0.2"/>
    <row r="1047778" ht="12.75" customHeight="1" x14ac:dyDescent="0.2"/>
    <row r="1047779" ht="12.75" customHeight="1" x14ac:dyDescent="0.2"/>
    <row r="1047780" ht="12.75" customHeight="1" x14ac:dyDescent="0.2"/>
    <row r="1047781" ht="12.75" customHeight="1" x14ac:dyDescent="0.2"/>
    <row r="1047782" ht="12.75" customHeight="1" x14ac:dyDescent="0.2"/>
    <row r="1047783" ht="12.75" customHeight="1" x14ac:dyDescent="0.2"/>
    <row r="1047784" ht="12.75" customHeight="1" x14ac:dyDescent="0.2"/>
    <row r="1047785" ht="12.75" customHeight="1" x14ac:dyDescent="0.2"/>
    <row r="1047786" ht="12.75" customHeight="1" x14ac:dyDescent="0.2"/>
    <row r="1047787" ht="12.75" customHeight="1" x14ac:dyDescent="0.2"/>
    <row r="1047788" ht="12.75" customHeight="1" x14ac:dyDescent="0.2"/>
    <row r="1047789" ht="12.75" customHeight="1" x14ac:dyDescent="0.2"/>
    <row r="1047790" ht="12.75" customHeight="1" x14ac:dyDescent="0.2"/>
    <row r="1047791" ht="12.75" customHeight="1" x14ac:dyDescent="0.2"/>
    <row r="1047792" ht="12.75" customHeight="1" x14ac:dyDescent="0.2"/>
    <row r="1047793" ht="12.75" customHeight="1" x14ac:dyDescent="0.2"/>
    <row r="1047794" ht="12.75" customHeight="1" x14ac:dyDescent="0.2"/>
    <row r="1047795" ht="12.75" customHeight="1" x14ac:dyDescent="0.2"/>
    <row r="1047796" ht="12.75" customHeight="1" x14ac:dyDescent="0.2"/>
    <row r="1047797" ht="12.75" customHeight="1" x14ac:dyDescent="0.2"/>
    <row r="1047798" ht="12.75" customHeight="1" x14ac:dyDescent="0.2"/>
    <row r="1047799" ht="12.75" customHeight="1" x14ac:dyDescent="0.2"/>
    <row r="1047800" ht="12.75" customHeight="1" x14ac:dyDescent="0.2"/>
    <row r="1047801" ht="12.75" customHeight="1" x14ac:dyDescent="0.2"/>
    <row r="1047802" ht="12.75" customHeight="1" x14ac:dyDescent="0.2"/>
    <row r="1047803" ht="12.75" customHeight="1" x14ac:dyDescent="0.2"/>
    <row r="1047804" ht="12.75" customHeight="1" x14ac:dyDescent="0.2"/>
    <row r="1047805" ht="12.75" customHeight="1" x14ac:dyDescent="0.2"/>
    <row r="1047806" ht="12.75" customHeight="1" x14ac:dyDescent="0.2"/>
    <row r="1047807" ht="12.75" customHeight="1" x14ac:dyDescent="0.2"/>
    <row r="1047808" ht="12.75" customHeight="1" x14ac:dyDescent="0.2"/>
    <row r="1047809" ht="12.75" customHeight="1" x14ac:dyDescent="0.2"/>
    <row r="1047810" ht="12.75" customHeight="1" x14ac:dyDescent="0.2"/>
    <row r="1047811" ht="12.75" customHeight="1" x14ac:dyDescent="0.2"/>
    <row r="1047812" ht="12.75" customHeight="1" x14ac:dyDescent="0.2"/>
    <row r="1047813" ht="12.75" customHeight="1" x14ac:dyDescent="0.2"/>
    <row r="1047814" ht="12.75" customHeight="1" x14ac:dyDescent="0.2"/>
    <row r="1047815" ht="12.75" customHeight="1" x14ac:dyDescent="0.2"/>
    <row r="1047816" ht="12.75" customHeight="1" x14ac:dyDescent="0.2"/>
    <row r="1047817" ht="12.75" customHeight="1" x14ac:dyDescent="0.2"/>
    <row r="1047818" ht="12.75" customHeight="1" x14ac:dyDescent="0.2"/>
    <row r="1047819" ht="12.75" customHeight="1" x14ac:dyDescent="0.2"/>
    <row r="1047820" ht="12.75" customHeight="1" x14ac:dyDescent="0.2"/>
    <row r="1047821" ht="12.75" customHeight="1" x14ac:dyDescent="0.2"/>
    <row r="1047822" ht="12.75" customHeight="1" x14ac:dyDescent="0.2"/>
    <row r="1047823" ht="12.75" customHeight="1" x14ac:dyDescent="0.2"/>
    <row r="1047824" ht="12.75" customHeight="1" x14ac:dyDescent="0.2"/>
    <row r="1047825" ht="12.75" customHeight="1" x14ac:dyDescent="0.2"/>
    <row r="1047826" ht="12.75" customHeight="1" x14ac:dyDescent="0.2"/>
    <row r="1047827" ht="12.75" customHeight="1" x14ac:dyDescent="0.2"/>
    <row r="1047828" ht="12.75" customHeight="1" x14ac:dyDescent="0.2"/>
    <row r="1047829" ht="12.75" customHeight="1" x14ac:dyDescent="0.2"/>
    <row r="1047830" ht="12.75" customHeight="1" x14ac:dyDescent="0.2"/>
    <row r="1047831" ht="12.75" customHeight="1" x14ac:dyDescent="0.2"/>
    <row r="1047832" ht="12.75" customHeight="1" x14ac:dyDescent="0.2"/>
    <row r="1047833" ht="12.75" customHeight="1" x14ac:dyDescent="0.2"/>
    <row r="1047834" ht="12.75" customHeight="1" x14ac:dyDescent="0.2"/>
    <row r="1047835" ht="12.75" customHeight="1" x14ac:dyDescent="0.2"/>
    <row r="1047836" ht="12.75" customHeight="1" x14ac:dyDescent="0.2"/>
    <row r="1047837" ht="12.75" customHeight="1" x14ac:dyDescent="0.2"/>
    <row r="1047838" ht="12.75" customHeight="1" x14ac:dyDescent="0.2"/>
    <row r="1047839" ht="12.75" customHeight="1" x14ac:dyDescent="0.2"/>
    <row r="1047840" ht="12.75" customHeight="1" x14ac:dyDescent="0.2"/>
    <row r="1047841" ht="12.75" customHeight="1" x14ac:dyDescent="0.2"/>
    <row r="1047842" ht="12.75" customHeight="1" x14ac:dyDescent="0.2"/>
    <row r="1047843" ht="12.75" customHeight="1" x14ac:dyDescent="0.2"/>
    <row r="1047844" ht="12.75" customHeight="1" x14ac:dyDescent="0.2"/>
    <row r="1047845" ht="12.75" customHeight="1" x14ac:dyDescent="0.2"/>
    <row r="1047846" ht="12.75" customHeight="1" x14ac:dyDescent="0.2"/>
    <row r="1047847" ht="12.75" customHeight="1" x14ac:dyDescent="0.2"/>
    <row r="1047848" ht="12.75" customHeight="1" x14ac:dyDescent="0.2"/>
    <row r="1047849" ht="12.75" customHeight="1" x14ac:dyDescent="0.2"/>
    <row r="1047850" ht="12.75" customHeight="1" x14ac:dyDescent="0.2"/>
    <row r="1047851" ht="12.75" customHeight="1" x14ac:dyDescent="0.2"/>
    <row r="1047852" ht="12.75" customHeight="1" x14ac:dyDescent="0.2"/>
    <row r="1047853" ht="12.75" customHeight="1" x14ac:dyDescent="0.2"/>
    <row r="1047854" ht="12.75" customHeight="1" x14ac:dyDescent="0.2"/>
    <row r="1047855" ht="12.75" customHeight="1" x14ac:dyDescent="0.2"/>
    <row r="1047856" ht="12.75" customHeight="1" x14ac:dyDescent="0.2"/>
    <row r="1047857" ht="12.75" customHeight="1" x14ac:dyDescent="0.2"/>
    <row r="1047858" ht="12.75" customHeight="1" x14ac:dyDescent="0.2"/>
    <row r="1047859" ht="12.75" customHeight="1" x14ac:dyDescent="0.2"/>
    <row r="1047860" ht="12.75" customHeight="1" x14ac:dyDescent="0.2"/>
    <row r="1047861" ht="12.75" customHeight="1" x14ac:dyDescent="0.2"/>
    <row r="1047862" ht="12.75" customHeight="1" x14ac:dyDescent="0.2"/>
    <row r="1047863" ht="12.75" customHeight="1" x14ac:dyDescent="0.2"/>
    <row r="1047864" ht="12.75" customHeight="1" x14ac:dyDescent="0.2"/>
    <row r="1047865" ht="12.75" customHeight="1" x14ac:dyDescent="0.2"/>
    <row r="1047866" ht="12.75" customHeight="1" x14ac:dyDescent="0.2"/>
    <row r="1047867" ht="12.75" customHeight="1" x14ac:dyDescent="0.2"/>
    <row r="1047868" ht="12.75" customHeight="1" x14ac:dyDescent="0.2"/>
    <row r="1047869" ht="12.75" customHeight="1" x14ac:dyDescent="0.2"/>
    <row r="1047870" ht="12.75" customHeight="1" x14ac:dyDescent="0.2"/>
    <row r="1047871" ht="12.75" customHeight="1" x14ac:dyDescent="0.2"/>
    <row r="1047872" ht="12.75" customHeight="1" x14ac:dyDescent="0.2"/>
    <row r="1047873" ht="12.75" customHeight="1" x14ac:dyDescent="0.2"/>
    <row r="1047874" ht="12.75" customHeight="1" x14ac:dyDescent="0.2"/>
    <row r="1047875" ht="12.75" customHeight="1" x14ac:dyDescent="0.2"/>
    <row r="1047876" ht="12.75" customHeight="1" x14ac:dyDescent="0.2"/>
    <row r="1047877" ht="12.75" customHeight="1" x14ac:dyDescent="0.2"/>
    <row r="1047878" ht="12.75" customHeight="1" x14ac:dyDescent="0.2"/>
    <row r="1047879" ht="12.75" customHeight="1" x14ac:dyDescent="0.2"/>
    <row r="1047880" ht="12.75" customHeight="1" x14ac:dyDescent="0.2"/>
    <row r="1047881" ht="12.75" customHeight="1" x14ac:dyDescent="0.2"/>
    <row r="1047882" ht="12.75" customHeight="1" x14ac:dyDescent="0.2"/>
    <row r="1047883" ht="12.75" customHeight="1" x14ac:dyDescent="0.2"/>
    <row r="1047884" ht="12.75" customHeight="1" x14ac:dyDescent="0.2"/>
    <row r="1047885" ht="12.75" customHeight="1" x14ac:dyDescent="0.2"/>
    <row r="1047886" ht="12.75" customHeight="1" x14ac:dyDescent="0.2"/>
    <row r="1047887" ht="12.75" customHeight="1" x14ac:dyDescent="0.2"/>
    <row r="1047888" ht="12.75" customHeight="1" x14ac:dyDescent="0.2"/>
    <row r="1047889" ht="12.75" customHeight="1" x14ac:dyDescent="0.2"/>
    <row r="1047890" ht="12.75" customHeight="1" x14ac:dyDescent="0.2"/>
    <row r="1047891" ht="12.75" customHeight="1" x14ac:dyDescent="0.2"/>
    <row r="1047892" ht="12.75" customHeight="1" x14ac:dyDescent="0.2"/>
    <row r="1047893" ht="12.75" customHeight="1" x14ac:dyDescent="0.2"/>
    <row r="1047894" ht="12.75" customHeight="1" x14ac:dyDescent="0.2"/>
    <row r="1047895" ht="12.75" customHeight="1" x14ac:dyDescent="0.2"/>
    <row r="1047896" ht="12.75" customHeight="1" x14ac:dyDescent="0.2"/>
    <row r="1047897" ht="12.75" customHeight="1" x14ac:dyDescent="0.2"/>
    <row r="1047898" ht="12.75" customHeight="1" x14ac:dyDescent="0.2"/>
    <row r="1047899" ht="12.75" customHeight="1" x14ac:dyDescent="0.2"/>
    <row r="1047900" ht="12.75" customHeight="1" x14ac:dyDescent="0.2"/>
    <row r="1047901" ht="12.75" customHeight="1" x14ac:dyDescent="0.2"/>
    <row r="1047902" ht="12.75" customHeight="1" x14ac:dyDescent="0.2"/>
    <row r="1047903" ht="12.75" customHeight="1" x14ac:dyDescent="0.2"/>
    <row r="1047904" ht="12.75" customHeight="1" x14ac:dyDescent="0.2"/>
    <row r="1047905" ht="12.75" customHeight="1" x14ac:dyDescent="0.2"/>
    <row r="1047906" ht="12.75" customHeight="1" x14ac:dyDescent="0.2"/>
    <row r="1047907" ht="12.75" customHeight="1" x14ac:dyDescent="0.2"/>
    <row r="1047908" ht="12.75" customHeight="1" x14ac:dyDescent="0.2"/>
    <row r="1047909" ht="12.75" customHeight="1" x14ac:dyDescent="0.2"/>
    <row r="1047910" ht="12.75" customHeight="1" x14ac:dyDescent="0.2"/>
    <row r="1047911" ht="12.75" customHeight="1" x14ac:dyDescent="0.2"/>
    <row r="1047912" ht="12.75" customHeight="1" x14ac:dyDescent="0.2"/>
    <row r="1047913" ht="12.75" customHeight="1" x14ac:dyDescent="0.2"/>
    <row r="1047914" ht="12.75" customHeight="1" x14ac:dyDescent="0.2"/>
    <row r="1047915" ht="12.75" customHeight="1" x14ac:dyDescent="0.2"/>
    <row r="1047916" ht="12.75" customHeight="1" x14ac:dyDescent="0.2"/>
    <row r="1047917" ht="12.75" customHeight="1" x14ac:dyDescent="0.2"/>
    <row r="1047918" ht="12.75" customHeight="1" x14ac:dyDescent="0.2"/>
    <row r="1047919" ht="12.75" customHeight="1" x14ac:dyDescent="0.2"/>
    <row r="1047920" ht="12.75" customHeight="1" x14ac:dyDescent="0.2"/>
    <row r="1047921" ht="12.75" customHeight="1" x14ac:dyDescent="0.2"/>
    <row r="1047922" ht="12.75" customHeight="1" x14ac:dyDescent="0.2"/>
    <row r="1047923" ht="12.75" customHeight="1" x14ac:dyDescent="0.2"/>
    <row r="1047924" ht="12.75" customHeight="1" x14ac:dyDescent="0.2"/>
    <row r="1047925" ht="12.75" customHeight="1" x14ac:dyDescent="0.2"/>
    <row r="1047926" ht="12.75" customHeight="1" x14ac:dyDescent="0.2"/>
    <row r="1047927" ht="12.75" customHeight="1" x14ac:dyDescent="0.2"/>
    <row r="1047928" ht="12.75" customHeight="1" x14ac:dyDescent="0.2"/>
    <row r="1047929" ht="12.75" customHeight="1" x14ac:dyDescent="0.2"/>
    <row r="1047930" ht="12.75" customHeight="1" x14ac:dyDescent="0.2"/>
    <row r="1047931" ht="12.75" customHeight="1" x14ac:dyDescent="0.2"/>
    <row r="1047932" ht="12.75" customHeight="1" x14ac:dyDescent="0.2"/>
    <row r="1047933" ht="12.75" customHeight="1" x14ac:dyDescent="0.2"/>
    <row r="1047934" ht="12.75" customHeight="1" x14ac:dyDescent="0.2"/>
    <row r="1047935" ht="12.75" customHeight="1" x14ac:dyDescent="0.2"/>
    <row r="1047936" ht="12.75" customHeight="1" x14ac:dyDescent="0.2"/>
    <row r="1047937" ht="12.75" customHeight="1" x14ac:dyDescent="0.2"/>
    <row r="1047938" ht="12.75" customHeight="1" x14ac:dyDescent="0.2"/>
    <row r="1047939" ht="12.75" customHeight="1" x14ac:dyDescent="0.2"/>
    <row r="1047940" ht="12.75" customHeight="1" x14ac:dyDescent="0.2"/>
    <row r="1047941" ht="12.75" customHeight="1" x14ac:dyDescent="0.2"/>
    <row r="1047942" ht="12.75" customHeight="1" x14ac:dyDescent="0.2"/>
    <row r="1047943" ht="12.75" customHeight="1" x14ac:dyDescent="0.2"/>
    <row r="1047944" ht="12.75" customHeight="1" x14ac:dyDescent="0.2"/>
    <row r="1047945" ht="12.75" customHeight="1" x14ac:dyDescent="0.2"/>
    <row r="1047946" ht="12.75" customHeight="1" x14ac:dyDescent="0.2"/>
    <row r="1047947" ht="12.75" customHeight="1" x14ac:dyDescent="0.2"/>
    <row r="1047948" ht="12.75" customHeight="1" x14ac:dyDescent="0.2"/>
    <row r="1047949" ht="12.75" customHeight="1" x14ac:dyDescent="0.2"/>
    <row r="1047950" ht="12.75" customHeight="1" x14ac:dyDescent="0.2"/>
    <row r="1047951" ht="12.75" customHeight="1" x14ac:dyDescent="0.2"/>
    <row r="1047952" ht="12.75" customHeight="1" x14ac:dyDescent="0.2"/>
    <row r="1047953" ht="12.75" customHeight="1" x14ac:dyDescent="0.2"/>
    <row r="1047954" ht="12.75" customHeight="1" x14ac:dyDescent="0.2"/>
    <row r="1047955" ht="12.75" customHeight="1" x14ac:dyDescent="0.2"/>
    <row r="1047956" ht="12.75" customHeight="1" x14ac:dyDescent="0.2"/>
    <row r="1047957" ht="12.75" customHeight="1" x14ac:dyDescent="0.2"/>
    <row r="1047958" ht="12.75" customHeight="1" x14ac:dyDescent="0.2"/>
    <row r="1047959" ht="12.75" customHeight="1" x14ac:dyDescent="0.2"/>
    <row r="1047960" ht="12.75" customHeight="1" x14ac:dyDescent="0.2"/>
    <row r="1047961" ht="12.75" customHeight="1" x14ac:dyDescent="0.2"/>
    <row r="1047962" ht="12.75" customHeight="1" x14ac:dyDescent="0.2"/>
    <row r="1047963" ht="12.75" customHeight="1" x14ac:dyDescent="0.2"/>
    <row r="1047964" ht="12.75" customHeight="1" x14ac:dyDescent="0.2"/>
    <row r="1047965" ht="12.75" customHeight="1" x14ac:dyDescent="0.2"/>
    <row r="1047966" ht="12.75" customHeight="1" x14ac:dyDescent="0.2"/>
    <row r="1047967" ht="12.75" customHeight="1" x14ac:dyDescent="0.2"/>
    <row r="1047968" ht="12.75" customHeight="1" x14ac:dyDescent="0.2"/>
    <row r="1047969" ht="12.75" customHeight="1" x14ac:dyDescent="0.2"/>
    <row r="1047970" ht="12.75" customHeight="1" x14ac:dyDescent="0.2"/>
    <row r="1047971" ht="12.75" customHeight="1" x14ac:dyDescent="0.2"/>
    <row r="1047972" ht="12.75" customHeight="1" x14ac:dyDescent="0.2"/>
    <row r="1047973" ht="12.75" customHeight="1" x14ac:dyDescent="0.2"/>
    <row r="1047974" ht="12.75" customHeight="1" x14ac:dyDescent="0.2"/>
    <row r="1047975" ht="12.75" customHeight="1" x14ac:dyDescent="0.2"/>
    <row r="1047976" ht="12.75" customHeight="1" x14ac:dyDescent="0.2"/>
    <row r="1047977" ht="12.75" customHeight="1" x14ac:dyDescent="0.2"/>
    <row r="1047978" ht="12.75" customHeight="1" x14ac:dyDescent="0.2"/>
    <row r="1047979" ht="12.75" customHeight="1" x14ac:dyDescent="0.2"/>
    <row r="1047980" ht="12.75" customHeight="1" x14ac:dyDescent="0.2"/>
    <row r="1047981" ht="12.75" customHeight="1" x14ac:dyDescent="0.2"/>
    <row r="1047982" ht="12.75" customHeight="1" x14ac:dyDescent="0.2"/>
    <row r="1047983" ht="12.75" customHeight="1" x14ac:dyDescent="0.2"/>
    <row r="1047984" ht="12.75" customHeight="1" x14ac:dyDescent="0.2"/>
    <row r="1047985" ht="12.75" customHeight="1" x14ac:dyDescent="0.2"/>
    <row r="1047986" ht="12.75" customHeight="1" x14ac:dyDescent="0.2"/>
    <row r="1047987" ht="12.75" customHeight="1" x14ac:dyDescent="0.2"/>
    <row r="1047988" ht="12.75" customHeight="1" x14ac:dyDescent="0.2"/>
    <row r="1047989" ht="12.75" customHeight="1" x14ac:dyDescent="0.2"/>
    <row r="1047990" ht="12.75" customHeight="1" x14ac:dyDescent="0.2"/>
    <row r="1047991" ht="12.75" customHeight="1" x14ac:dyDescent="0.2"/>
    <row r="1047992" ht="12.75" customHeight="1" x14ac:dyDescent="0.2"/>
    <row r="1047993" ht="12.75" customHeight="1" x14ac:dyDescent="0.2"/>
    <row r="1047994" ht="12.75" customHeight="1" x14ac:dyDescent="0.2"/>
    <row r="1047995" ht="12.75" customHeight="1" x14ac:dyDescent="0.2"/>
    <row r="1047996" ht="12.75" customHeight="1" x14ac:dyDescent="0.2"/>
    <row r="1047997" ht="12.75" customHeight="1" x14ac:dyDescent="0.2"/>
    <row r="1047998" ht="12.75" customHeight="1" x14ac:dyDescent="0.2"/>
    <row r="1047999" ht="12.75" customHeight="1" x14ac:dyDescent="0.2"/>
    <row r="1048000" ht="12.75" customHeight="1" x14ac:dyDescent="0.2"/>
    <row r="1048001" ht="12.75" customHeight="1" x14ac:dyDescent="0.2"/>
    <row r="1048002" ht="12.75" customHeight="1" x14ac:dyDescent="0.2"/>
    <row r="1048003" ht="12.75" customHeight="1" x14ac:dyDescent="0.2"/>
    <row r="1048004" ht="12.75" customHeight="1" x14ac:dyDescent="0.2"/>
    <row r="1048005" ht="12.75" customHeight="1" x14ac:dyDescent="0.2"/>
    <row r="1048006" ht="12.75" customHeight="1" x14ac:dyDescent="0.2"/>
    <row r="1048007" ht="12.75" customHeight="1" x14ac:dyDescent="0.2"/>
    <row r="1048008" ht="12.75" customHeight="1" x14ac:dyDescent="0.2"/>
    <row r="1048009" ht="12.75" customHeight="1" x14ac:dyDescent="0.2"/>
    <row r="1048010" ht="12.75" customHeight="1" x14ac:dyDescent="0.2"/>
    <row r="1048011" ht="12.75" customHeight="1" x14ac:dyDescent="0.2"/>
    <row r="1048012" ht="12.75" customHeight="1" x14ac:dyDescent="0.2"/>
    <row r="1048013" ht="12.75" customHeight="1" x14ac:dyDescent="0.2"/>
    <row r="1048014" ht="12.75" customHeight="1" x14ac:dyDescent="0.2"/>
    <row r="1048015" ht="12.75" customHeight="1" x14ac:dyDescent="0.2"/>
    <row r="1048016" ht="12.75" customHeight="1" x14ac:dyDescent="0.2"/>
    <row r="1048017" ht="12.75" customHeight="1" x14ac:dyDescent="0.2"/>
    <row r="1048018" ht="12.75" customHeight="1" x14ac:dyDescent="0.2"/>
    <row r="1048019" ht="12.75" customHeight="1" x14ac:dyDescent="0.2"/>
    <row r="1048020" ht="12.75" customHeight="1" x14ac:dyDescent="0.2"/>
    <row r="1048021" ht="12.75" customHeight="1" x14ac:dyDescent="0.2"/>
    <row r="1048022" ht="12.75" customHeight="1" x14ac:dyDescent="0.2"/>
    <row r="1048023" ht="12.75" customHeight="1" x14ac:dyDescent="0.2"/>
    <row r="1048024" ht="12.75" customHeight="1" x14ac:dyDescent="0.2"/>
    <row r="1048025" ht="12.75" customHeight="1" x14ac:dyDescent="0.2"/>
    <row r="1048026" ht="12.75" customHeight="1" x14ac:dyDescent="0.2"/>
    <row r="1048027" ht="12.75" customHeight="1" x14ac:dyDescent="0.2"/>
    <row r="1048028" ht="12.75" customHeight="1" x14ac:dyDescent="0.2"/>
    <row r="1048029" ht="12.75" customHeight="1" x14ac:dyDescent="0.2"/>
    <row r="1048030" ht="12.75" customHeight="1" x14ac:dyDescent="0.2"/>
    <row r="1048031" ht="12.75" customHeight="1" x14ac:dyDescent="0.2"/>
    <row r="1048032" ht="12.75" customHeight="1" x14ac:dyDescent="0.2"/>
    <row r="1048033" ht="12.75" customHeight="1" x14ac:dyDescent="0.2"/>
    <row r="1048034" ht="12.75" customHeight="1" x14ac:dyDescent="0.2"/>
    <row r="1048035" ht="12.75" customHeight="1" x14ac:dyDescent="0.2"/>
    <row r="1048036" ht="12.75" customHeight="1" x14ac:dyDescent="0.2"/>
    <row r="1048037" ht="12.75" customHeight="1" x14ac:dyDescent="0.2"/>
    <row r="1048038" ht="12.75" customHeight="1" x14ac:dyDescent="0.2"/>
    <row r="1048039" ht="12.75" customHeight="1" x14ac:dyDescent="0.2"/>
    <row r="1048040" ht="12.75" customHeight="1" x14ac:dyDescent="0.2"/>
    <row r="1048041" ht="12.75" customHeight="1" x14ac:dyDescent="0.2"/>
    <row r="1048042" ht="12.75" customHeight="1" x14ac:dyDescent="0.2"/>
    <row r="1048043" ht="12.75" customHeight="1" x14ac:dyDescent="0.2"/>
    <row r="1048044" ht="12.75" customHeight="1" x14ac:dyDescent="0.2"/>
    <row r="1048045" ht="12.75" customHeight="1" x14ac:dyDescent="0.2"/>
    <row r="1048046" ht="12.75" customHeight="1" x14ac:dyDescent="0.2"/>
    <row r="1048047" ht="12.75" customHeight="1" x14ac:dyDescent="0.2"/>
    <row r="1048048" ht="12.75" customHeight="1" x14ac:dyDescent="0.2"/>
    <row r="1048049" ht="12.75" customHeight="1" x14ac:dyDescent="0.2"/>
    <row r="1048050" ht="12.75" customHeight="1" x14ac:dyDescent="0.2"/>
    <row r="1048051" ht="12.75" customHeight="1" x14ac:dyDescent="0.2"/>
    <row r="1048052" ht="12.75" customHeight="1" x14ac:dyDescent="0.2"/>
    <row r="1048053" ht="12.75" customHeight="1" x14ac:dyDescent="0.2"/>
    <row r="1048054" ht="12.75" customHeight="1" x14ac:dyDescent="0.2"/>
    <row r="1048055" ht="12.75" customHeight="1" x14ac:dyDescent="0.2"/>
    <row r="1048056" ht="12.75" customHeight="1" x14ac:dyDescent="0.2"/>
    <row r="1048057" ht="12.75" customHeight="1" x14ac:dyDescent="0.2"/>
    <row r="1048058" ht="12.75" customHeight="1" x14ac:dyDescent="0.2"/>
    <row r="1048059" ht="12.75" customHeight="1" x14ac:dyDescent="0.2"/>
    <row r="1048060" ht="12.75" customHeight="1" x14ac:dyDescent="0.2"/>
    <row r="1048061" ht="12.75" customHeight="1" x14ac:dyDescent="0.2"/>
    <row r="1048062" ht="12.75" customHeight="1" x14ac:dyDescent="0.2"/>
    <row r="1048063" ht="12.75" customHeight="1" x14ac:dyDescent="0.2"/>
    <row r="1048064" ht="12.75" customHeight="1" x14ac:dyDescent="0.2"/>
    <row r="1048065" ht="12.75" customHeight="1" x14ac:dyDescent="0.2"/>
    <row r="1048066" ht="12.75" customHeight="1" x14ac:dyDescent="0.2"/>
    <row r="1048067" ht="12.75" customHeight="1" x14ac:dyDescent="0.2"/>
    <row r="1048068" ht="12.75" customHeight="1" x14ac:dyDescent="0.2"/>
    <row r="1048069" ht="12.75" customHeight="1" x14ac:dyDescent="0.2"/>
    <row r="1048070" ht="12.75" customHeight="1" x14ac:dyDescent="0.2"/>
    <row r="1048071" ht="12.75" customHeight="1" x14ac:dyDescent="0.2"/>
    <row r="1048072" ht="12.75" customHeight="1" x14ac:dyDescent="0.2"/>
    <row r="1048073" ht="12.75" customHeight="1" x14ac:dyDescent="0.2"/>
    <row r="1048074" ht="12.75" customHeight="1" x14ac:dyDescent="0.2"/>
    <row r="1048075" ht="12.75" customHeight="1" x14ac:dyDescent="0.2"/>
    <row r="1048076" ht="12.75" customHeight="1" x14ac:dyDescent="0.2"/>
    <row r="1048077" ht="12.75" customHeight="1" x14ac:dyDescent="0.2"/>
    <row r="1048078" ht="12.75" customHeight="1" x14ac:dyDescent="0.2"/>
    <row r="1048079" ht="12.75" customHeight="1" x14ac:dyDescent="0.2"/>
    <row r="1048080" ht="12.75" customHeight="1" x14ac:dyDescent="0.2"/>
    <row r="1048081" ht="12.75" customHeight="1" x14ac:dyDescent="0.2"/>
    <row r="1048082" ht="12.75" customHeight="1" x14ac:dyDescent="0.2"/>
    <row r="1048083" ht="12.75" customHeight="1" x14ac:dyDescent="0.2"/>
    <row r="1048084" ht="12.75" customHeight="1" x14ac:dyDescent="0.2"/>
    <row r="1048085" ht="12.75" customHeight="1" x14ac:dyDescent="0.2"/>
    <row r="1048086" ht="12.75" customHeight="1" x14ac:dyDescent="0.2"/>
    <row r="1048087" ht="12.75" customHeight="1" x14ac:dyDescent="0.2"/>
    <row r="1048088" ht="12.75" customHeight="1" x14ac:dyDescent="0.2"/>
    <row r="1048089" ht="12.75" customHeight="1" x14ac:dyDescent="0.2"/>
    <row r="1048090" ht="12.75" customHeight="1" x14ac:dyDescent="0.2"/>
    <row r="1048091" ht="12.75" customHeight="1" x14ac:dyDescent="0.2"/>
    <row r="1048092" ht="12.75" customHeight="1" x14ac:dyDescent="0.2"/>
    <row r="1048093" ht="12.75" customHeight="1" x14ac:dyDescent="0.2"/>
    <row r="1048094" ht="12.75" customHeight="1" x14ac:dyDescent="0.2"/>
    <row r="1048095" ht="12.75" customHeight="1" x14ac:dyDescent="0.2"/>
    <row r="1048096" ht="12.75" customHeight="1" x14ac:dyDescent="0.2"/>
    <row r="1048097" ht="12.75" customHeight="1" x14ac:dyDescent="0.2"/>
    <row r="1048098" ht="12.75" customHeight="1" x14ac:dyDescent="0.2"/>
    <row r="1048099" ht="12.75" customHeight="1" x14ac:dyDescent="0.2"/>
    <row r="1048100" ht="12.75" customHeight="1" x14ac:dyDescent="0.2"/>
    <row r="1048101" ht="12.75" customHeight="1" x14ac:dyDescent="0.2"/>
    <row r="1048102" ht="12.75" customHeight="1" x14ac:dyDescent="0.2"/>
    <row r="1048103" ht="12.75" customHeight="1" x14ac:dyDescent="0.2"/>
    <row r="1048104" ht="12.75" customHeight="1" x14ac:dyDescent="0.2"/>
    <row r="1048105" ht="12.75" customHeight="1" x14ac:dyDescent="0.2"/>
    <row r="1048106" ht="12.75" customHeight="1" x14ac:dyDescent="0.2"/>
    <row r="1048107" ht="12.75" customHeight="1" x14ac:dyDescent="0.2"/>
    <row r="1048108" ht="12.75" customHeight="1" x14ac:dyDescent="0.2"/>
    <row r="1048109" ht="12.75" customHeight="1" x14ac:dyDescent="0.2"/>
    <row r="1048110" ht="12.75" customHeight="1" x14ac:dyDescent="0.2"/>
    <row r="1048111" ht="12.75" customHeight="1" x14ac:dyDescent="0.2"/>
    <row r="1048112" ht="12.75" customHeight="1" x14ac:dyDescent="0.2"/>
    <row r="1048113" ht="12.75" customHeight="1" x14ac:dyDescent="0.2"/>
    <row r="1048114" ht="12.75" customHeight="1" x14ac:dyDescent="0.2"/>
    <row r="1048115" ht="12.75" customHeight="1" x14ac:dyDescent="0.2"/>
    <row r="1048116" ht="12.75" customHeight="1" x14ac:dyDescent="0.2"/>
    <row r="1048117" ht="12.75" customHeight="1" x14ac:dyDescent="0.2"/>
    <row r="1048118" ht="12.75" customHeight="1" x14ac:dyDescent="0.2"/>
    <row r="1048119" ht="12.75" customHeight="1" x14ac:dyDescent="0.2"/>
    <row r="1048120" ht="12.75" customHeight="1" x14ac:dyDescent="0.2"/>
    <row r="1048121" ht="12.75" customHeight="1" x14ac:dyDescent="0.2"/>
    <row r="1048122" ht="12.75" customHeight="1" x14ac:dyDescent="0.2"/>
    <row r="1048123" ht="12.75" customHeight="1" x14ac:dyDescent="0.2"/>
    <row r="1048124" ht="12.75" customHeight="1" x14ac:dyDescent="0.2"/>
    <row r="1048125" ht="12.75" customHeight="1" x14ac:dyDescent="0.2"/>
    <row r="1048126" ht="12.75" customHeight="1" x14ac:dyDescent="0.2"/>
    <row r="1048127" ht="12.75" customHeight="1" x14ac:dyDescent="0.2"/>
    <row r="1048128" ht="12.75" customHeight="1" x14ac:dyDescent="0.2"/>
    <row r="1048129" ht="12.75" customHeight="1" x14ac:dyDescent="0.2"/>
    <row r="1048130" ht="12.75" customHeight="1" x14ac:dyDescent="0.2"/>
    <row r="1048131" ht="12.75" customHeight="1" x14ac:dyDescent="0.2"/>
    <row r="1048132" ht="12.75" customHeight="1" x14ac:dyDescent="0.2"/>
    <row r="1048133" ht="12.75" customHeight="1" x14ac:dyDescent="0.2"/>
    <row r="1048134" ht="12.75" customHeight="1" x14ac:dyDescent="0.2"/>
    <row r="1048135" ht="12.75" customHeight="1" x14ac:dyDescent="0.2"/>
    <row r="1048136" ht="12.75" customHeight="1" x14ac:dyDescent="0.2"/>
    <row r="1048137" ht="12.75" customHeight="1" x14ac:dyDescent="0.2"/>
    <row r="1048138" ht="12.75" customHeight="1" x14ac:dyDescent="0.2"/>
    <row r="1048139" ht="12.75" customHeight="1" x14ac:dyDescent="0.2"/>
    <row r="1048140" ht="12.75" customHeight="1" x14ac:dyDescent="0.2"/>
    <row r="1048141" ht="12.75" customHeight="1" x14ac:dyDescent="0.2"/>
    <row r="1048142" ht="12.75" customHeight="1" x14ac:dyDescent="0.2"/>
    <row r="1048143" ht="12.75" customHeight="1" x14ac:dyDescent="0.2"/>
    <row r="1048144" ht="12.75" customHeight="1" x14ac:dyDescent="0.2"/>
    <row r="1048145" ht="12.75" customHeight="1" x14ac:dyDescent="0.2"/>
    <row r="1048146" ht="12.75" customHeight="1" x14ac:dyDescent="0.2"/>
    <row r="1048147" ht="12.75" customHeight="1" x14ac:dyDescent="0.2"/>
    <row r="1048148" ht="12.75" customHeight="1" x14ac:dyDescent="0.2"/>
    <row r="1048149" ht="12.75" customHeight="1" x14ac:dyDescent="0.2"/>
    <row r="1048150" ht="12.75" customHeight="1" x14ac:dyDescent="0.2"/>
    <row r="1048151" ht="12.75" customHeight="1" x14ac:dyDescent="0.2"/>
    <row r="1048152" ht="12.75" customHeight="1" x14ac:dyDescent="0.2"/>
    <row r="1048153" ht="12.75" customHeight="1" x14ac:dyDescent="0.2"/>
    <row r="1048154" ht="12.75" customHeight="1" x14ac:dyDescent="0.2"/>
    <row r="1048155" ht="12.75" customHeight="1" x14ac:dyDescent="0.2"/>
    <row r="1048156" ht="12.75" customHeight="1" x14ac:dyDescent="0.2"/>
    <row r="1048157" ht="12.75" customHeight="1" x14ac:dyDescent="0.2"/>
    <row r="1048158" ht="12.75" customHeight="1" x14ac:dyDescent="0.2"/>
    <row r="1048159" ht="12.75" customHeight="1" x14ac:dyDescent="0.2"/>
    <row r="1048160" ht="12.75" customHeight="1" x14ac:dyDescent="0.2"/>
    <row r="1048161" ht="12.75" customHeight="1" x14ac:dyDescent="0.2"/>
    <row r="1048162" ht="12.75" customHeight="1" x14ac:dyDescent="0.2"/>
    <row r="1048163" ht="12.75" customHeight="1" x14ac:dyDescent="0.2"/>
    <row r="1048164" ht="12.75" customHeight="1" x14ac:dyDescent="0.2"/>
    <row r="1048165" ht="12.75" customHeight="1" x14ac:dyDescent="0.2"/>
    <row r="1048166" ht="12.75" customHeight="1" x14ac:dyDescent="0.2"/>
    <row r="1048167" ht="12.75" customHeight="1" x14ac:dyDescent="0.2"/>
    <row r="1048168" ht="12.75" customHeight="1" x14ac:dyDescent="0.2"/>
    <row r="1048169" ht="12.75" customHeight="1" x14ac:dyDescent="0.2"/>
    <row r="1048170" ht="12.75" customHeight="1" x14ac:dyDescent="0.2"/>
    <row r="1048171" ht="12.75" customHeight="1" x14ac:dyDescent="0.2"/>
    <row r="1048172" ht="12.75" customHeight="1" x14ac:dyDescent="0.2"/>
    <row r="1048173" ht="12.75" customHeight="1" x14ac:dyDescent="0.2"/>
    <row r="1048174" ht="12.75" customHeight="1" x14ac:dyDescent="0.2"/>
    <row r="1048175" ht="12.75" customHeight="1" x14ac:dyDescent="0.2"/>
    <row r="1048176" ht="12.75" customHeight="1" x14ac:dyDescent="0.2"/>
    <row r="1048177" ht="12.75" customHeight="1" x14ac:dyDescent="0.2"/>
    <row r="1048178" ht="12.75" customHeight="1" x14ac:dyDescent="0.2"/>
    <row r="1048179" ht="12.75" customHeight="1" x14ac:dyDescent="0.2"/>
    <row r="1048180" ht="12.75" customHeight="1" x14ac:dyDescent="0.2"/>
    <row r="1048181" ht="12.75" customHeight="1" x14ac:dyDescent="0.2"/>
    <row r="1048182" ht="12.75" customHeight="1" x14ac:dyDescent="0.2"/>
    <row r="1048183" ht="12.75" customHeight="1" x14ac:dyDescent="0.2"/>
    <row r="1048184" ht="12.75" customHeight="1" x14ac:dyDescent="0.2"/>
    <row r="1048185" ht="12.75" customHeight="1" x14ac:dyDescent="0.2"/>
    <row r="1048186" ht="12.75" customHeight="1" x14ac:dyDescent="0.2"/>
    <row r="1048187" ht="12.75" customHeight="1" x14ac:dyDescent="0.2"/>
    <row r="1048188" ht="12.75" customHeight="1" x14ac:dyDescent="0.2"/>
    <row r="1048189" ht="12.75" customHeight="1" x14ac:dyDescent="0.2"/>
    <row r="1048190" ht="12.75" customHeight="1" x14ac:dyDescent="0.2"/>
    <row r="1048191" ht="12.75" customHeight="1" x14ac:dyDescent="0.2"/>
    <row r="1048192" ht="12.75" customHeight="1" x14ac:dyDescent="0.2"/>
    <row r="1048193" ht="12.75" customHeight="1" x14ac:dyDescent="0.2"/>
    <row r="1048194" ht="12.75" customHeight="1" x14ac:dyDescent="0.2"/>
    <row r="1048195" ht="12.75" customHeight="1" x14ac:dyDescent="0.2"/>
    <row r="1048196" ht="12.75" customHeight="1" x14ac:dyDescent="0.2"/>
    <row r="1048197" ht="12.75" customHeight="1" x14ac:dyDescent="0.2"/>
    <row r="1048198" ht="12.75" customHeight="1" x14ac:dyDescent="0.2"/>
    <row r="1048199" ht="12.75" customHeight="1" x14ac:dyDescent="0.2"/>
    <row r="1048200" ht="12.75" customHeight="1" x14ac:dyDescent="0.2"/>
    <row r="1048201" ht="12.75" customHeight="1" x14ac:dyDescent="0.2"/>
    <row r="1048202" ht="12.75" customHeight="1" x14ac:dyDescent="0.2"/>
    <row r="1048203" ht="12.75" customHeight="1" x14ac:dyDescent="0.2"/>
    <row r="1048204" ht="12.75" customHeight="1" x14ac:dyDescent="0.2"/>
    <row r="1048205" ht="12.75" customHeight="1" x14ac:dyDescent="0.2"/>
    <row r="1048206" ht="12.75" customHeight="1" x14ac:dyDescent="0.2"/>
    <row r="1048207" ht="12.75" customHeight="1" x14ac:dyDescent="0.2"/>
    <row r="1048208" ht="12.75" customHeight="1" x14ac:dyDescent="0.2"/>
    <row r="1048209" ht="12.75" customHeight="1" x14ac:dyDescent="0.2"/>
    <row r="1048210" ht="12.75" customHeight="1" x14ac:dyDescent="0.2"/>
    <row r="1048211" ht="12.75" customHeight="1" x14ac:dyDescent="0.2"/>
    <row r="1048212" ht="12.75" customHeight="1" x14ac:dyDescent="0.2"/>
    <row r="1048213" ht="12.75" customHeight="1" x14ac:dyDescent="0.2"/>
    <row r="1048214" ht="12.75" customHeight="1" x14ac:dyDescent="0.2"/>
    <row r="1048215" ht="12.75" customHeight="1" x14ac:dyDescent="0.2"/>
    <row r="1048216" ht="12.75" customHeight="1" x14ac:dyDescent="0.2"/>
    <row r="1048217" ht="12.75" customHeight="1" x14ac:dyDescent="0.2"/>
    <row r="1048218" ht="12.75" customHeight="1" x14ac:dyDescent="0.2"/>
    <row r="1048219" ht="12.75" customHeight="1" x14ac:dyDescent="0.2"/>
    <row r="1048220" ht="12.75" customHeight="1" x14ac:dyDescent="0.2"/>
    <row r="1048221" ht="12.75" customHeight="1" x14ac:dyDescent="0.2"/>
    <row r="1048222" ht="12.75" customHeight="1" x14ac:dyDescent="0.2"/>
    <row r="1048223" ht="12.75" customHeight="1" x14ac:dyDescent="0.2"/>
    <row r="1048224" ht="12.75" customHeight="1" x14ac:dyDescent="0.2"/>
    <row r="1048225" ht="12.75" customHeight="1" x14ac:dyDescent="0.2"/>
    <row r="1048226" ht="12.75" customHeight="1" x14ac:dyDescent="0.2"/>
    <row r="1048227" ht="12.75" customHeight="1" x14ac:dyDescent="0.2"/>
    <row r="1048228" ht="12.75" customHeight="1" x14ac:dyDescent="0.2"/>
    <row r="1048229" ht="12.75" customHeight="1" x14ac:dyDescent="0.2"/>
    <row r="1048230" ht="12.75" customHeight="1" x14ac:dyDescent="0.2"/>
    <row r="1048231" ht="12.75" customHeight="1" x14ac:dyDescent="0.2"/>
    <row r="1048232" ht="12.75" customHeight="1" x14ac:dyDescent="0.2"/>
    <row r="1048233" ht="12.75" customHeight="1" x14ac:dyDescent="0.2"/>
    <row r="1048234" ht="12.75" customHeight="1" x14ac:dyDescent="0.2"/>
    <row r="1048235" ht="12.75" customHeight="1" x14ac:dyDescent="0.2"/>
    <row r="1048236" ht="12.75" customHeight="1" x14ac:dyDescent="0.2"/>
    <row r="1048237" ht="12.75" customHeight="1" x14ac:dyDescent="0.2"/>
    <row r="1048238" ht="12.75" customHeight="1" x14ac:dyDescent="0.2"/>
    <row r="1048239" ht="12.75" customHeight="1" x14ac:dyDescent="0.2"/>
    <row r="1048240" ht="12.75" customHeight="1" x14ac:dyDescent="0.2"/>
    <row r="1048241" ht="12.75" customHeight="1" x14ac:dyDescent="0.2"/>
    <row r="1048242" ht="12.75" customHeight="1" x14ac:dyDescent="0.2"/>
    <row r="1048243" ht="12.75" customHeight="1" x14ac:dyDescent="0.2"/>
    <row r="1048244" ht="12.75" customHeight="1" x14ac:dyDescent="0.2"/>
    <row r="1048245" ht="12.75" customHeight="1" x14ac:dyDescent="0.2"/>
    <row r="1048246" ht="12.75" customHeight="1" x14ac:dyDescent="0.2"/>
    <row r="1048247" ht="12.75" customHeight="1" x14ac:dyDescent="0.2"/>
    <row r="1048248" ht="12.75" customHeight="1" x14ac:dyDescent="0.2"/>
    <row r="1048249" ht="12.75" customHeight="1" x14ac:dyDescent="0.2"/>
    <row r="1048250" ht="12.75" customHeight="1" x14ac:dyDescent="0.2"/>
    <row r="1048251" ht="12.75" customHeight="1" x14ac:dyDescent="0.2"/>
    <row r="1048252" ht="12.75" customHeight="1" x14ac:dyDescent="0.2"/>
    <row r="1048253" ht="12.75" customHeight="1" x14ac:dyDescent="0.2"/>
    <row r="1048254" ht="12.75" customHeight="1" x14ac:dyDescent="0.2"/>
    <row r="1048255" ht="12.75" customHeight="1" x14ac:dyDescent="0.2"/>
    <row r="1048256" ht="12.75" customHeight="1" x14ac:dyDescent="0.2"/>
    <row r="1048257" ht="12.75" customHeight="1" x14ac:dyDescent="0.2"/>
    <row r="1048258" ht="12.75" customHeight="1" x14ac:dyDescent="0.2"/>
    <row r="1048259" ht="12.75" customHeight="1" x14ac:dyDescent="0.2"/>
    <row r="1048260" ht="12.75" customHeight="1" x14ac:dyDescent="0.2"/>
    <row r="1048261" ht="12.75" customHeight="1" x14ac:dyDescent="0.2"/>
    <row r="1048262" ht="12.75" customHeight="1" x14ac:dyDescent="0.2"/>
    <row r="1048263" ht="12.75" customHeight="1" x14ac:dyDescent="0.2"/>
    <row r="1048264" ht="12.75" customHeight="1" x14ac:dyDescent="0.2"/>
    <row r="1048265" ht="12.75" customHeight="1" x14ac:dyDescent="0.2"/>
    <row r="1048266" ht="12.75" customHeight="1" x14ac:dyDescent="0.2"/>
    <row r="1048267" ht="12.75" customHeight="1" x14ac:dyDescent="0.2"/>
    <row r="1048268" ht="12.75" customHeight="1" x14ac:dyDescent="0.2"/>
    <row r="1048269" ht="12.75" customHeight="1" x14ac:dyDescent="0.2"/>
    <row r="1048270" ht="12.75" customHeight="1" x14ac:dyDescent="0.2"/>
    <row r="1048271" ht="12.75" customHeight="1" x14ac:dyDescent="0.2"/>
    <row r="1048272" ht="12.75" customHeight="1" x14ac:dyDescent="0.2"/>
    <row r="1048273" ht="12.75" customHeight="1" x14ac:dyDescent="0.2"/>
    <row r="1048274" ht="12.75" customHeight="1" x14ac:dyDescent="0.2"/>
    <row r="1048275" ht="12.75" customHeight="1" x14ac:dyDescent="0.2"/>
    <row r="1048276" ht="12.75" customHeight="1" x14ac:dyDescent="0.2"/>
    <row r="1048277" ht="12.75" customHeight="1" x14ac:dyDescent="0.2"/>
    <row r="1048278" ht="12.75" customHeight="1" x14ac:dyDescent="0.2"/>
    <row r="1048279" ht="12.75" customHeight="1" x14ac:dyDescent="0.2"/>
    <row r="1048280" ht="12.75" customHeight="1" x14ac:dyDescent="0.2"/>
    <row r="1048281" ht="12.75" customHeight="1" x14ac:dyDescent="0.2"/>
    <row r="1048282" ht="12.75" customHeight="1" x14ac:dyDescent="0.2"/>
    <row r="1048283" ht="12.75" customHeight="1" x14ac:dyDescent="0.2"/>
    <row r="1048284" ht="12.75" customHeight="1" x14ac:dyDescent="0.2"/>
    <row r="1048285" ht="12.75" customHeight="1" x14ac:dyDescent="0.2"/>
    <row r="1048286" ht="12.75" customHeight="1" x14ac:dyDescent="0.2"/>
    <row r="1048287" ht="12.75" customHeight="1" x14ac:dyDescent="0.2"/>
    <row r="1048288" ht="12.75" customHeight="1" x14ac:dyDescent="0.2"/>
    <row r="1048289" ht="12.75" customHeight="1" x14ac:dyDescent="0.2"/>
    <row r="1048290" ht="12.75" customHeight="1" x14ac:dyDescent="0.2"/>
    <row r="1048291" ht="12.75" customHeight="1" x14ac:dyDescent="0.2"/>
    <row r="1048292" ht="12.75" customHeight="1" x14ac:dyDescent="0.2"/>
    <row r="1048293" ht="12.75" customHeight="1" x14ac:dyDescent="0.2"/>
    <row r="1048294" ht="12.75" customHeight="1" x14ac:dyDescent="0.2"/>
    <row r="1048295" ht="12.75" customHeight="1" x14ac:dyDescent="0.2"/>
    <row r="1048296" ht="12.75" customHeight="1" x14ac:dyDescent="0.2"/>
    <row r="1048297" ht="12.75" customHeight="1" x14ac:dyDescent="0.2"/>
    <row r="1048298" ht="12.75" customHeight="1" x14ac:dyDescent="0.2"/>
    <row r="1048299" ht="12.75" customHeight="1" x14ac:dyDescent="0.2"/>
    <row r="1048300" ht="12.75" customHeight="1" x14ac:dyDescent="0.2"/>
    <row r="1048301" ht="12.75" customHeight="1" x14ac:dyDescent="0.2"/>
    <row r="1048302" ht="12.75" customHeight="1" x14ac:dyDescent="0.2"/>
    <row r="1048303" ht="12.75" customHeight="1" x14ac:dyDescent="0.2"/>
    <row r="1048304" ht="12.75" customHeight="1" x14ac:dyDescent="0.2"/>
    <row r="1048305" ht="12.75" customHeight="1" x14ac:dyDescent="0.2"/>
    <row r="1048306" ht="12.75" customHeight="1" x14ac:dyDescent="0.2"/>
    <row r="1048307" ht="12.75" customHeight="1" x14ac:dyDescent="0.2"/>
    <row r="1048308" ht="12.75" customHeight="1" x14ac:dyDescent="0.2"/>
    <row r="1048309" ht="12.75" customHeight="1" x14ac:dyDescent="0.2"/>
    <row r="1048310" ht="12.75" customHeight="1" x14ac:dyDescent="0.2"/>
    <row r="1048311" ht="12.75" customHeight="1" x14ac:dyDescent="0.2"/>
    <row r="1048312" ht="12.75" customHeight="1" x14ac:dyDescent="0.2"/>
    <row r="1048313" ht="12.75" customHeight="1" x14ac:dyDescent="0.2"/>
    <row r="1048314" ht="12.75" customHeight="1" x14ac:dyDescent="0.2"/>
    <row r="1048315" ht="12.75" customHeight="1" x14ac:dyDescent="0.2"/>
    <row r="1048316" ht="12.75" customHeight="1" x14ac:dyDescent="0.2"/>
    <row r="1048317" ht="12.75" customHeight="1" x14ac:dyDescent="0.2"/>
    <row r="1048318" ht="12.75" customHeight="1" x14ac:dyDescent="0.2"/>
    <row r="1048319" ht="12.75" customHeight="1" x14ac:dyDescent="0.2"/>
    <row r="1048320" ht="12.75" customHeight="1" x14ac:dyDescent="0.2"/>
    <row r="1048321" ht="12.75" customHeight="1" x14ac:dyDescent="0.2"/>
    <row r="1048322" ht="12.75" customHeight="1" x14ac:dyDescent="0.2"/>
    <row r="1048323" ht="12.75" customHeight="1" x14ac:dyDescent="0.2"/>
    <row r="1048324" ht="12.75" customHeight="1" x14ac:dyDescent="0.2"/>
    <row r="1048325" ht="12.75" customHeight="1" x14ac:dyDescent="0.2"/>
    <row r="1048326" ht="12.75" customHeight="1" x14ac:dyDescent="0.2"/>
    <row r="1048327" ht="12.75" customHeight="1" x14ac:dyDescent="0.2"/>
    <row r="1048328" ht="12.75" customHeight="1" x14ac:dyDescent="0.2"/>
    <row r="1048329" ht="12.75" customHeight="1" x14ac:dyDescent="0.2"/>
    <row r="1048330" ht="12.75" customHeight="1" x14ac:dyDescent="0.2"/>
    <row r="1048331" ht="12.75" customHeight="1" x14ac:dyDescent="0.2"/>
    <row r="1048332" ht="12.75" customHeight="1" x14ac:dyDescent="0.2"/>
    <row r="1048333" ht="12.75" customHeight="1" x14ac:dyDescent="0.2"/>
    <row r="1048334" ht="12.75" customHeight="1" x14ac:dyDescent="0.2"/>
    <row r="1048335" ht="12.75" customHeight="1" x14ac:dyDescent="0.2"/>
    <row r="1048336" ht="12.75" customHeight="1" x14ac:dyDescent="0.2"/>
    <row r="1048337" ht="12.75" customHeight="1" x14ac:dyDescent="0.2"/>
    <row r="1048338" ht="12.75" customHeight="1" x14ac:dyDescent="0.2"/>
    <row r="1048339" ht="12.75" customHeight="1" x14ac:dyDescent="0.2"/>
    <row r="1048340" ht="12.75" customHeight="1" x14ac:dyDescent="0.2"/>
    <row r="1048341" ht="12.75" customHeight="1" x14ac:dyDescent="0.2"/>
    <row r="1048342" ht="12.75" customHeight="1" x14ac:dyDescent="0.2"/>
    <row r="1048343" ht="12.75" customHeight="1" x14ac:dyDescent="0.2"/>
    <row r="1048344" ht="12.75" customHeight="1" x14ac:dyDescent="0.2"/>
    <row r="1048345" ht="12.75" customHeight="1" x14ac:dyDescent="0.2"/>
    <row r="1048346" ht="12.75" customHeight="1" x14ac:dyDescent="0.2"/>
    <row r="1048347" ht="12.75" customHeight="1" x14ac:dyDescent="0.2"/>
    <row r="1048348" ht="12.75" customHeight="1" x14ac:dyDescent="0.2"/>
    <row r="1048349" ht="12.75" customHeight="1" x14ac:dyDescent="0.2"/>
    <row r="1048350" ht="12.75" customHeight="1" x14ac:dyDescent="0.2"/>
    <row r="1048351" ht="12.75" customHeight="1" x14ac:dyDescent="0.2"/>
    <row r="1048352" ht="12.75" customHeight="1" x14ac:dyDescent="0.2"/>
    <row r="1048353" ht="12.75" customHeight="1" x14ac:dyDescent="0.2"/>
    <row r="1048354" ht="12.75" customHeight="1" x14ac:dyDescent="0.2"/>
    <row r="1048355" ht="12.75" customHeight="1" x14ac:dyDescent="0.2"/>
    <row r="1048356" ht="12.75" customHeight="1" x14ac:dyDescent="0.2"/>
    <row r="1048357" ht="12.75" customHeight="1" x14ac:dyDescent="0.2"/>
    <row r="1048358" ht="12.75" customHeight="1" x14ac:dyDescent="0.2"/>
    <row r="1048359" ht="12.75" customHeight="1" x14ac:dyDescent="0.2"/>
    <row r="1048360" ht="12.75" customHeight="1" x14ac:dyDescent="0.2"/>
    <row r="1048361" ht="12.75" customHeight="1" x14ac:dyDescent="0.2"/>
    <row r="1048362" ht="12.75" customHeight="1" x14ac:dyDescent="0.2"/>
    <row r="1048363" ht="12.75" customHeight="1" x14ac:dyDescent="0.2"/>
    <row r="1048364" ht="12.75" customHeight="1" x14ac:dyDescent="0.2"/>
    <row r="1048365" ht="12.75" customHeight="1" x14ac:dyDescent="0.2"/>
    <row r="1048366" ht="12.75" customHeight="1" x14ac:dyDescent="0.2"/>
    <row r="1048367" ht="12.75" customHeight="1" x14ac:dyDescent="0.2"/>
    <row r="1048368" ht="12.75" customHeight="1" x14ac:dyDescent="0.2"/>
    <row r="1048369" ht="12.75" customHeight="1" x14ac:dyDescent="0.2"/>
    <row r="1048370" ht="12.75" customHeight="1" x14ac:dyDescent="0.2"/>
    <row r="1048371" ht="12.75" customHeight="1" x14ac:dyDescent="0.2"/>
    <row r="1048372" ht="12.75" customHeight="1" x14ac:dyDescent="0.2"/>
    <row r="1048373" ht="12.75" customHeight="1" x14ac:dyDescent="0.2"/>
    <row r="1048374" ht="12.75" customHeight="1" x14ac:dyDescent="0.2"/>
    <row r="1048375" ht="12.75" customHeight="1" x14ac:dyDescent="0.2"/>
    <row r="1048376" ht="12.75" customHeight="1" x14ac:dyDescent="0.2"/>
    <row r="1048377" ht="12.75" customHeight="1" x14ac:dyDescent="0.2"/>
    <row r="1048378" ht="12.75" customHeight="1" x14ac:dyDescent="0.2"/>
    <row r="1048379" ht="12.75" customHeight="1" x14ac:dyDescent="0.2"/>
    <row r="1048380" ht="12.75" customHeight="1" x14ac:dyDescent="0.2"/>
    <row r="1048381" ht="12.75" customHeight="1" x14ac:dyDescent="0.2"/>
    <row r="1048382" ht="12.75" customHeight="1" x14ac:dyDescent="0.2"/>
    <row r="1048383" ht="12.75" customHeight="1" x14ac:dyDescent="0.2"/>
    <row r="1048384" ht="12.75" customHeight="1" x14ac:dyDescent="0.2"/>
    <row r="1048385" ht="12.75" customHeight="1" x14ac:dyDescent="0.2"/>
    <row r="1048386" ht="12.75" customHeight="1" x14ac:dyDescent="0.2"/>
    <row r="1048387" ht="12.75" customHeight="1" x14ac:dyDescent="0.2"/>
    <row r="1048388" ht="12.75" customHeight="1" x14ac:dyDescent="0.2"/>
    <row r="1048389" ht="12.75" customHeight="1" x14ac:dyDescent="0.2"/>
    <row r="1048390" ht="12.75" customHeight="1" x14ac:dyDescent="0.2"/>
    <row r="1048391" ht="12.75" customHeight="1" x14ac:dyDescent="0.2"/>
    <row r="1048392" ht="12.75" customHeight="1" x14ac:dyDescent="0.2"/>
    <row r="1048393" ht="12.75" customHeight="1" x14ac:dyDescent="0.2"/>
    <row r="1048394" ht="12.75" customHeight="1" x14ac:dyDescent="0.2"/>
    <row r="1048395" ht="12.75" customHeight="1" x14ac:dyDescent="0.2"/>
    <row r="1048396" ht="12.75" customHeight="1" x14ac:dyDescent="0.2"/>
    <row r="1048397" ht="12.75" customHeight="1" x14ac:dyDescent="0.2"/>
    <row r="1048398" ht="12.75" customHeight="1" x14ac:dyDescent="0.2"/>
    <row r="1048399" ht="12.75" customHeight="1" x14ac:dyDescent="0.2"/>
    <row r="1048400" ht="12.75" customHeight="1" x14ac:dyDescent="0.2"/>
    <row r="1048401" ht="12.75" customHeight="1" x14ac:dyDescent="0.2"/>
    <row r="1048402" ht="12.75" customHeight="1" x14ac:dyDescent="0.2"/>
    <row r="1048403" ht="12.75" customHeight="1" x14ac:dyDescent="0.2"/>
    <row r="1048404" ht="12.75" customHeight="1" x14ac:dyDescent="0.2"/>
    <row r="1048405" ht="12.75" customHeight="1" x14ac:dyDescent="0.2"/>
    <row r="1048406" ht="12.75" customHeight="1" x14ac:dyDescent="0.2"/>
    <row r="1048407" ht="12.75" customHeight="1" x14ac:dyDescent="0.2"/>
    <row r="1048408" ht="12.75" customHeight="1" x14ac:dyDescent="0.2"/>
    <row r="1048409" ht="12.75" customHeight="1" x14ac:dyDescent="0.2"/>
    <row r="1048410" ht="12.75" customHeight="1" x14ac:dyDescent="0.2"/>
    <row r="1048411" ht="12.75" customHeight="1" x14ac:dyDescent="0.2"/>
    <row r="1048412" ht="12.75" customHeight="1" x14ac:dyDescent="0.2"/>
    <row r="1048413" ht="12.75" customHeight="1" x14ac:dyDescent="0.2"/>
    <row r="1048414" ht="12.75" customHeight="1" x14ac:dyDescent="0.2"/>
    <row r="1048415" ht="12.75" customHeight="1" x14ac:dyDescent="0.2"/>
    <row r="1048416" ht="12.75" customHeight="1" x14ac:dyDescent="0.2"/>
    <row r="1048417" ht="12.75" customHeight="1" x14ac:dyDescent="0.2"/>
    <row r="1048418" ht="12.75" customHeight="1" x14ac:dyDescent="0.2"/>
    <row r="1048419" ht="12.75" customHeight="1" x14ac:dyDescent="0.2"/>
    <row r="1048420" ht="12.75" customHeight="1" x14ac:dyDescent="0.2"/>
    <row r="1048421" ht="12.75" customHeight="1" x14ac:dyDescent="0.2"/>
    <row r="1048422" ht="12.75" customHeight="1" x14ac:dyDescent="0.2"/>
    <row r="1048423" ht="12.75" customHeight="1" x14ac:dyDescent="0.2"/>
    <row r="1048424" ht="12.75" customHeight="1" x14ac:dyDescent="0.2"/>
    <row r="1048425" ht="12.75" customHeight="1" x14ac:dyDescent="0.2"/>
    <row r="1048426" ht="12.75" customHeight="1" x14ac:dyDescent="0.2"/>
    <row r="1048427" ht="12.75" customHeight="1" x14ac:dyDescent="0.2"/>
    <row r="1048428" ht="12.75" customHeight="1" x14ac:dyDescent="0.2"/>
    <row r="1048429" ht="12.75" customHeight="1" x14ac:dyDescent="0.2"/>
    <row r="1048430" ht="12.75" customHeight="1" x14ac:dyDescent="0.2"/>
    <row r="1048431" ht="12.75" customHeight="1" x14ac:dyDescent="0.2"/>
    <row r="1048432" ht="12.75" customHeight="1" x14ac:dyDescent="0.2"/>
    <row r="1048433" ht="12.75" customHeight="1" x14ac:dyDescent="0.2"/>
    <row r="1048434" ht="12.75" customHeight="1" x14ac:dyDescent="0.2"/>
    <row r="1048435" ht="12.75" customHeight="1" x14ac:dyDescent="0.2"/>
    <row r="1048436" ht="12.75" customHeight="1" x14ac:dyDescent="0.2"/>
    <row r="1048437" ht="12.75" customHeight="1" x14ac:dyDescent="0.2"/>
    <row r="1048438" ht="12.75" customHeight="1" x14ac:dyDescent="0.2"/>
    <row r="1048439" ht="12.75" customHeight="1" x14ac:dyDescent="0.2"/>
    <row r="1048440" ht="12.75" customHeight="1" x14ac:dyDescent="0.2"/>
    <row r="1048441" ht="12.75" customHeight="1" x14ac:dyDescent="0.2"/>
    <row r="1048442" ht="12.75" customHeight="1" x14ac:dyDescent="0.2"/>
    <row r="1048443" ht="12.75" customHeight="1" x14ac:dyDescent="0.2"/>
    <row r="1048444" ht="12.75" customHeight="1" x14ac:dyDescent="0.2"/>
    <row r="1048445" ht="12.75" customHeight="1" x14ac:dyDescent="0.2"/>
    <row r="1048446" ht="12.75" customHeight="1" x14ac:dyDescent="0.2"/>
    <row r="1048447" ht="12.75" customHeight="1" x14ac:dyDescent="0.2"/>
    <row r="1048448" ht="12.75" customHeight="1" x14ac:dyDescent="0.2"/>
    <row r="1048449" ht="12.75" customHeight="1" x14ac:dyDescent="0.2"/>
    <row r="1048450" ht="12.75" customHeight="1" x14ac:dyDescent="0.2"/>
    <row r="1048451" ht="12.75" customHeight="1" x14ac:dyDescent="0.2"/>
    <row r="1048452" ht="12.75" customHeight="1" x14ac:dyDescent="0.2"/>
    <row r="1048453" ht="12.75" customHeight="1" x14ac:dyDescent="0.2"/>
    <row r="1048454" ht="12.75" customHeight="1" x14ac:dyDescent="0.2"/>
    <row r="1048455" ht="12.75" customHeight="1" x14ac:dyDescent="0.2"/>
    <row r="1048456" ht="12.75" customHeight="1" x14ac:dyDescent="0.2"/>
    <row r="1048457" ht="12.75" customHeight="1" x14ac:dyDescent="0.2"/>
    <row r="1048458" ht="12.75" customHeight="1" x14ac:dyDescent="0.2"/>
    <row r="1048459" ht="12.75" customHeight="1" x14ac:dyDescent="0.2"/>
    <row r="1048460" ht="12.75" customHeight="1" x14ac:dyDescent="0.2"/>
    <row r="1048461" ht="12.75" customHeight="1" x14ac:dyDescent="0.2"/>
    <row r="1048462" ht="12.75" customHeight="1" x14ac:dyDescent="0.2"/>
    <row r="1048463" ht="12.75" customHeight="1" x14ac:dyDescent="0.2"/>
    <row r="1048464" ht="12.75" customHeight="1" x14ac:dyDescent="0.2"/>
    <row r="1048465" ht="12.75" customHeight="1" x14ac:dyDescent="0.2"/>
    <row r="1048466" ht="12.75" customHeight="1" x14ac:dyDescent="0.2"/>
    <row r="1048467" ht="12.75" customHeight="1" x14ac:dyDescent="0.2"/>
    <row r="1048468" ht="12.75" customHeight="1" x14ac:dyDescent="0.2"/>
    <row r="1048469" ht="12.75" customHeight="1" x14ac:dyDescent="0.2"/>
    <row r="1048470" ht="12.75" customHeight="1" x14ac:dyDescent="0.2"/>
    <row r="1048471" ht="12.75" customHeight="1" x14ac:dyDescent="0.2"/>
    <row r="1048472" ht="12.75" customHeight="1" x14ac:dyDescent="0.2"/>
    <row r="1048473" ht="12.75" customHeight="1" x14ac:dyDescent="0.2"/>
    <row r="1048474" ht="12.75" customHeight="1" x14ac:dyDescent="0.2"/>
    <row r="1048475" ht="12.75" customHeight="1" x14ac:dyDescent="0.2"/>
    <row r="1048476" ht="12.75" customHeight="1" x14ac:dyDescent="0.2"/>
    <row r="1048477" ht="12.75" customHeight="1" x14ac:dyDescent="0.2"/>
    <row r="1048478" ht="12.75" customHeight="1" x14ac:dyDescent="0.2"/>
    <row r="1048479" ht="12.75" customHeight="1" x14ac:dyDescent="0.2"/>
    <row r="1048480" ht="12.75" customHeight="1" x14ac:dyDescent="0.2"/>
    <row r="1048481" ht="12.75" customHeight="1" x14ac:dyDescent="0.2"/>
    <row r="1048482" ht="12.75" customHeight="1" x14ac:dyDescent="0.2"/>
    <row r="1048483" ht="12.75" customHeight="1" x14ac:dyDescent="0.2"/>
    <row r="1048484" ht="12.75" customHeight="1" x14ac:dyDescent="0.2"/>
    <row r="1048485" ht="12.75" customHeight="1" x14ac:dyDescent="0.2"/>
    <row r="1048486" ht="12.75" customHeight="1" x14ac:dyDescent="0.2"/>
    <row r="1048487" ht="12.75" customHeight="1" x14ac:dyDescent="0.2"/>
    <row r="1048488" ht="12.75" customHeight="1" x14ac:dyDescent="0.2"/>
    <row r="1048489" ht="12.75" customHeight="1" x14ac:dyDescent="0.2"/>
    <row r="1048490" ht="12.75" customHeight="1" x14ac:dyDescent="0.2"/>
    <row r="1048491" ht="12.75" customHeight="1" x14ac:dyDescent="0.2"/>
    <row r="1048492" ht="12.75" customHeight="1" x14ac:dyDescent="0.2"/>
    <row r="1048493" ht="12.75" customHeight="1" x14ac:dyDescent="0.2"/>
    <row r="1048494" ht="12.75" customHeight="1" x14ac:dyDescent="0.2"/>
    <row r="1048495" ht="12.75" customHeight="1" x14ac:dyDescent="0.2"/>
    <row r="1048496" ht="12.75" customHeight="1" x14ac:dyDescent="0.2"/>
    <row r="1048497" ht="12.75" customHeight="1" x14ac:dyDescent="0.2"/>
    <row r="1048498" ht="12.75" customHeight="1" x14ac:dyDescent="0.2"/>
    <row r="1048499" ht="12.75" customHeight="1" x14ac:dyDescent="0.2"/>
    <row r="1048500" ht="12.75" customHeight="1" x14ac:dyDescent="0.2"/>
    <row r="1048501" ht="12.75" customHeight="1" x14ac:dyDescent="0.2"/>
    <row r="1048502" ht="12.75" customHeight="1" x14ac:dyDescent="0.2"/>
    <row r="1048503" ht="12.75" customHeight="1" x14ac:dyDescent="0.2"/>
    <row r="1048504" ht="12.75" customHeight="1" x14ac:dyDescent="0.2"/>
    <row r="1048505" ht="12.75" customHeight="1" x14ac:dyDescent="0.2"/>
    <row r="1048506" ht="12.75" customHeight="1" x14ac:dyDescent="0.2"/>
    <row r="1048507" ht="12.75" customHeight="1" x14ac:dyDescent="0.2"/>
    <row r="1048508" ht="12.75" customHeight="1" x14ac:dyDescent="0.2"/>
    <row r="1048509" ht="12.75" customHeight="1" x14ac:dyDescent="0.2"/>
    <row r="1048510" ht="12.75" customHeight="1" x14ac:dyDescent="0.2"/>
    <row r="1048511" ht="12.75" customHeight="1" x14ac:dyDescent="0.2"/>
    <row r="1048512" ht="12.75" customHeight="1" x14ac:dyDescent="0.2"/>
    <row r="1048513" ht="12.75" customHeight="1" x14ac:dyDescent="0.2"/>
    <row r="1048514" ht="12.75" customHeight="1" x14ac:dyDescent="0.2"/>
    <row r="1048515" ht="12.75" customHeight="1" x14ac:dyDescent="0.2"/>
    <row r="1048516" ht="12.75" customHeight="1" x14ac:dyDescent="0.2"/>
    <row r="1048517" ht="12.75" customHeight="1" x14ac:dyDescent="0.2"/>
    <row r="1048518" ht="12.75" customHeight="1" x14ac:dyDescent="0.2"/>
    <row r="1048519" ht="12.75" customHeight="1" x14ac:dyDescent="0.2"/>
    <row r="1048520" ht="12.75" customHeight="1" x14ac:dyDescent="0.2"/>
    <row r="1048521" ht="12.75" customHeight="1" x14ac:dyDescent="0.2"/>
    <row r="1048522" ht="12.75" customHeight="1" x14ac:dyDescent="0.2"/>
    <row r="1048523" ht="12.75" customHeight="1" x14ac:dyDescent="0.2"/>
    <row r="1048524" ht="12.75" customHeight="1" x14ac:dyDescent="0.2"/>
    <row r="1048525" ht="12.75" customHeight="1" x14ac:dyDescent="0.2"/>
    <row r="1048526" ht="12.75" customHeight="1" x14ac:dyDescent="0.2"/>
    <row r="1048527" ht="12.75" customHeight="1" x14ac:dyDescent="0.2"/>
    <row r="1048528" ht="12.75" customHeight="1" x14ac:dyDescent="0.2"/>
    <row r="1048529" ht="12.75" customHeight="1" x14ac:dyDescent="0.2"/>
    <row r="1048530" ht="12.75" customHeight="1" x14ac:dyDescent="0.2"/>
    <row r="1048531" ht="12.75" customHeight="1" x14ac:dyDescent="0.2"/>
    <row r="1048532" ht="12.75" customHeight="1" x14ac:dyDescent="0.2"/>
    <row r="1048533" ht="12.75" customHeight="1" x14ac:dyDescent="0.2"/>
    <row r="1048534" ht="12.75" customHeight="1" x14ac:dyDescent="0.2"/>
    <row r="1048535" ht="12.75" customHeight="1" x14ac:dyDescent="0.2"/>
    <row r="1048536" ht="12.75" customHeight="1" x14ac:dyDescent="0.2"/>
    <row r="1048537" ht="12.75" customHeight="1" x14ac:dyDescent="0.2"/>
    <row r="1048538" ht="12.75" customHeight="1" x14ac:dyDescent="0.2"/>
    <row r="1048539" ht="12.75" customHeight="1" x14ac:dyDescent="0.2"/>
    <row r="1048540" ht="12.75" customHeight="1" x14ac:dyDescent="0.2"/>
    <row r="1048541" ht="12.75" customHeight="1" x14ac:dyDescent="0.2"/>
    <row r="1048542" ht="12.75" customHeight="1" x14ac:dyDescent="0.2"/>
    <row r="1048543" ht="12.75" customHeight="1" x14ac:dyDescent="0.2"/>
    <row r="1048544" ht="12.75" customHeight="1" x14ac:dyDescent="0.2"/>
    <row r="1048545" ht="12.75" customHeight="1" x14ac:dyDescent="0.2"/>
    <row r="1048546" ht="12.75" customHeight="1" x14ac:dyDescent="0.2"/>
    <row r="1048547" ht="12.75" customHeight="1" x14ac:dyDescent="0.2"/>
    <row r="1048548" ht="12.75" customHeight="1" x14ac:dyDescent="0.2"/>
    <row r="1048549" ht="12.75" customHeight="1" x14ac:dyDescent="0.2"/>
    <row r="1048550" ht="12.75" customHeight="1" x14ac:dyDescent="0.2"/>
    <row r="1048551" ht="12.75" customHeight="1" x14ac:dyDescent="0.2"/>
    <row r="1048552" ht="12.75" customHeight="1" x14ac:dyDescent="0.2"/>
    <row r="1048553" ht="12.75" customHeight="1" x14ac:dyDescent="0.2"/>
    <row r="1048554" ht="12.75" customHeight="1" x14ac:dyDescent="0.2"/>
    <row r="1048555" ht="12.75" customHeight="1" x14ac:dyDescent="0.2"/>
    <row r="1048556" ht="12.75" customHeight="1" x14ac:dyDescent="0.2"/>
    <row r="1048557" ht="12.75" customHeight="1" x14ac:dyDescent="0.2"/>
    <row r="1048558" ht="12.75" customHeight="1" x14ac:dyDescent="0.2"/>
    <row r="1048559" ht="12.75" customHeight="1" x14ac:dyDescent="0.2"/>
    <row r="1048560" ht="12.75" customHeight="1" x14ac:dyDescent="0.2"/>
    <row r="1048561" ht="12.75" customHeight="1" x14ac:dyDescent="0.2"/>
    <row r="1048562" ht="12.75" customHeight="1" x14ac:dyDescent="0.2"/>
    <row r="1048563" ht="12.75" customHeight="1" x14ac:dyDescent="0.2"/>
    <row r="1048564" ht="12.75" customHeight="1" x14ac:dyDescent="0.2"/>
    <row r="1048565" ht="12.75" customHeight="1" x14ac:dyDescent="0.2"/>
    <row r="1048566" ht="12.75" customHeight="1" x14ac:dyDescent="0.2"/>
    <row r="1048567" ht="12.75" customHeight="1" x14ac:dyDescent="0.2"/>
    <row r="1048568" ht="12.75" customHeight="1" x14ac:dyDescent="0.2"/>
    <row r="1048569" ht="12.75" customHeight="1" x14ac:dyDescent="0.2"/>
    <row r="1048570" ht="12.75" customHeight="1" x14ac:dyDescent="0.2"/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conditionalFormatting sqref="K526:K531 K511 K484 K558:K561 K419 K348:K354 K388:K402 K346 K125:K128">
    <cfRule type="cellIs" dxfId="6428" priority="1048" operator="between">
      <formula>7.6</formula>
      <formula>8</formula>
    </cfRule>
    <cfRule type="cellIs" dxfId="6427" priority="1049" operator="greaterThan">
      <formula>8</formula>
    </cfRule>
    <cfRule type="cellIs" dxfId="6426" priority="1050" operator="lessThan">
      <formula>7.6</formula>
    </cfRule>
  </conditionalFormatting>
  <conditionalFormatting sqref="J526:J531 J511 J484 J558:J561 J419 J348:J354 J388:J402 J346 J125:J128">
    <cfRule type="cellIs" dxfId="6425" priority="1046" operator="greaterThan">
      <formula>0.03</formula>
    </cfRule>
    <cfRule type="cellIs" dxfId="6424" priority="1047" operator="lessThanOrEqual">
      <formula>0.03</formula>
    </cfRule>
  </conditionalFormatting>
  <conditionalFormatting sqref="J514 J520 J534:J557">
    <cfRule type="cellIs" dxfId="6423" priority="1041" operator="greaterThan">
      <formula>0.03</formula>
    </cfRule>
    <cfRule type="cellIs" dxfId="6422" priority="1042" operator="lessThanOrEqual">
      <formula>0.03</formula>
    </cfRule>
  </conditionalFormatting>
  <conditionalFormatting sqref="K514 K520 K534:K557">
    <cfRule type="cellIs" dxfId="6421" priority="1043" operator="between">
      <formula>7.6</formula>
      <formula>8</formula>
    </cfRule>
    <cfRule type="cellIs" dxfId="6420" priority="1044" operator="greaterThan">
      <formula>8</formula>
    </cfRule>
    <cfRule type="cellIs" dxfId="6419" priority="1045" operator="lessThan">
      <formula>7.6</formula>
    </cfRule>
  </conditionalFormatting>
  <conditionalFormatting sqref="K515">
    <cfRule type="cellIs" dxfId="6418" priority="1038" operator="between">
      <formula>7.6</formula>
      <formula>8</formula>
    </cfRule>
    <cfRule type="cellIs" dxfId="6417" priority="1039" operator="greaterThan">
      <formula>8</formula>
    </cfRule>
    <cfRule type="cellIs" dxfId="6416" priority="1040" operator="lessThan">
      <formula>7.6</formula>
    </cfRule>
  </conditionalFormatting>
  <conditionalFormatting sqref="J515">
    <cfRule type="cellIs" dxfId="6415" priority="1036" operator="greaterThan">
      <formula>0.03</formula>
    </cfRule>
    <cfRule type="cellIs" dxfId="6414" priority="1037" operator="lessThanOrEqual">
      <formula>0.03</formula>
    </cfRule>
  </conditionalFormatting>
  <conditionalFormatting sqref="K407:K408">
    <cfRule type="cellIs" dxfId="6413" priority="1033" operator="between">
      <formula>7.6</formula>
      <formula>8</formula>
    </cfRule>
    <cfRule type="cellIs" dxfId="6412" priority="1034" operator="greaterThan">
      <formula>8</formula>
    </cfRule>
    <cfRule type="cellIs" dxfId="6411" priority="1035" operator="lessThan">
      <formula>7.6</formula>
    </cfRule>
  </conditionalFormatting>
  <conditionalFormatting sqref="K562:K1488">
    <cfRule type="cellIs" dxfId="6410" priority="1053" operator="between">
      <formula>7.6</formula>
      <formula>8</formula>
    </cfRule>
    <cfRule type="cellIs" dxfId="6409" priority="1054" operator="greaterThan">
      <formula>8</formula>
    </cfRule>
    <cfRule type="cellIs" dxfId="6408" priority="1055" operator="lessThan">
      <formula>7.6</formula>
    </cfRule>
  </conditionalFormatting>
  <conditionalFormatting sqref="J562:J1488">
    <cfRule type="cellIs" dxfId="6407" priority="1051" operator="greaterThan">
      <formula>0.03</formula>
    </cfRule>
    <cfRule type="cellIs" dxfId="6406" priority="1052" operator="lessThanOrEqual">
      <formula>0.03</formula>
    </cfRule>
  </conditionalFormatting>
  <conditionalFormatting sqref="K385">
    <cfRule type="cellIs" dxfId="6405" priority="1028" operator="between">
      <formula>7.6</formula>
      <formula>8</formula>
    </cfRule>
    <cfRule type="cellIs" dxfId="6404" priority="1029" operator="greaterThan">
      <formula>8</formula>
    </cfRule>
    <cfRule type="cellIs" dxfId="6403" priority="1030" operator="lessThan">
      <formula>7.6</formula>
    </cfRule>
  </conditionalFormatting>
  <conditionalFormatting sqref="J385">
    <cfRule type="cellIs" dxfId="6402" priority="1026" operator="greaterThan">
      <formula>0.03</formula>
    </cfRule>
    <cfRule type="cellIs" dxfId="6401" priority="1027" operator="lessThanOrEqual">
      <formula>0.03</formula>
    </cfRule>
  </conditionalFormatting>
  <conditionalFormatting sqref="J407:J408">
    <cfRule type="cellIs" dxfId="6400" priority="1031" operator="greaterThan">
      <formula>0.03</formula>
    </cfRule>
    <cfRule type="cellIs" dxfId="6399" priority="1032" operator="lessThanOrEqual">
      <formula>0.03</formula>
    </cfRule>
  </conditionalFormatting>
  <conditionalFormatting sqref="K410:K412">
    <cfRule type="cellIs" dxfId="6398" priority="1023" operator="between">
      <formula>7.6</formula>
      <formula>8</formula>
    </cfRule>
    <cfRule type="cellIs" dxfId="6397" priority="1024" operator="greaterThan">
      <formula>8</formula>
    </cfRule>
    <cfRule type="cellIs" dxfId="6396" priority="1025" operator="lessThan">
      <formula>7.6</formula>
    </cfRule>
  </conditionalFormatting>
  <conditionalFormatting sqref="J410:J412">
    <cfRule type="cellIs" dxfId="6395" priority="1021" operator="greaterThan">
      <formula>0.03</formula>
    </cfRule>
    <cfRule type="cellIs" dxfId="6394" priority="1022" operator="lessThanOrEqual">
      <formula>0.03</formula>
    </cfRule>
  </conditionalFormatting>
  <conditionalFormatting sqref="J418">
    <cfRule type="cellIs" dxfId="6393" priority="1011" operator="greaterThan">
      <formula>0.03</formula>
    </cfRule>
    <cfRule type="cellIs" dxfId="6392" priority="1012" operator="lessThanOrEqual">
      <formula>0.03</formula>
    </cfRule>
  </conditionalFormatting>
  <conditionalFormatting sqref="K409">
    <cfRule type="cellIs" dxfId="6391" priority="1018" operator="between">
      <formula>7.6</formula>
      <formula>8</formula>
    </cfRule>
    <cfRule type="cellIs" dxfId="6390" priority="1019" operator="greaterThan">
      <formula>8</formula>
    </cfRule>
    <cfRule type="cellIs" dxfId="6389" priority="1020" operator="lessThan">
      <formula>7.6</formula>
    </cfRule>
  </conditionalFormatting>
  <conditionalFormatting sqref="J409">
    <cfRule type="cellIs" dxfId="6388" priority="1016" operator="greaterThan">
      <formula>0.03</formula>
    </cfRule>
    <cfRule type="cellIs" dxfId="6387" priority="1017" operator="lessThanOrEqual">
      <formula>0.03</formula>
    </cfRule>
  </conditionalFormatting>
  <conditionalFormatting sqref="K418">
    <cfRule type="cellIs" dxfId="6386" priority="1013" operator="between">
      <formula>7.6</formula>
      <formula>8</formula>
    </cfRule>
    <cfRule type="cellIs" dxfId="6385" priority="1014" operator="greaterThan">
      <formula>8</formula>
    </cfRule>
    <cfRule type="cellIs" dxfId="6384" priority="1015" operator="lessThan">
      <formula>7.6</formula>
    </cfRule>
  </conditionalFormatting>
  <conditionalFormatting sqref="K417">
    <cfRule type="cellIs" dxfId="6383" priority="1008" operator="between">
      <formula>7.6</formula>
      <formula>8</formula>
    </cfRule>
    <cfRule type="cellIs" dxfId="6382" priority="1009" operator="greaterThan">
      <formula>8</formula>
    </cfRule>
    <cfRule type="cellIs" dxfId="6381" priority="1010" operator="lessThan">
      <formula>7.6</formula>
    </cfRule>
  </conditionalFormatting>
  <conditionalFormatting sqref="J417">
    <cfRule type="cellIs" dxfId="6380" priority="1006" operator="greaterThan">
      <formula>0.03</formula>
    </cfRule>
    <cfRule type="cellIs" dxfId="6379" priority="1007" operator="lessThanOrEqual">
      <formula>0.03</formula>
    </cfRule>
  </conditionalFormatting>
  <conditionalFormatting sqref="K436:K437 K439:K450">
    <cfRule type="cellIs" dxfId="6378" priority="1003" operator="between">
      <formula>7.6</formula>
      <formula>8</formula>
    </cfRule>
    <cfRule type="cellIs" dxfId="6377" priority="1004" operator="greaterThan">
      <formula>8</formula>
    </cfRule>
    <cfRule type="cellIs" dxfId="6376" priority="1005" operator="lessThan">
      <formula>7.6</formula>
    </cfRule>
  </conditionalFormatting>
  <conditionalFormatting sqref="J436:J437 J439:J450">
    <cfRule type="cellIs" dxfId="6375" priority="1001" operator="greaterThan">
      <formula>0.03</formula>
    </cfRule>
    <cfRule type="cellIs" dxfId="6374" priority="1002" operator="lessThanOrEqual">
      <formula>0.03</formula>
    </cfRule>
  </conditionalFormatting>
  <conditionalFormatting sqref="K414:K416">
    <cfRule type="cellIs" dxfId="6373" priority="998" operator="between">
      <formula>7.6</formula>
      <formula>8</formula>
    </cfRule>
    <cfRule type="cellIs" dxfId="6372" priority="999" operator="greaterThan">
      <formula>8</formula>
    </cfRule>
    <cfRule type="cellIs" dxfId="6371" priority="1000" operator="lessThan">
      <formula>7.6</formula>
    </cfRule>
  </conditionalFormatting>
  <conditionalFormatting sqref="J414:J416">
    <cfRule type="cellIs" dxfId="6370" priority="996" operator="greaterThan">
      <formula>0.03</formula>
    </cfRule>
    <cfRule type="cellIs" dxfId="6369" priority="997" operator="lessThanOrEqual">
      <formula>0.03</formula>
    </cfRule>
  </conditionalFormatting>
  <conditionalFormatting sqref="K413">
    <cfRule type="cellIs" dxfId="6368" priority="993" operator="between">
      <formula>7.6</formula>
      <formula>8</formula>
    </cfRule>
    <cfRule type="cellIs" dxfId="6367" priority="994" operator="greaterThan">
      <formula>8</formula>
    </cfRule>
    <cfRule type="cellIs" dxfId="6366" priority="995" operator="lessThan">
      <formula>7.6</formula>
    </cfRule>
  </conditionalFormatting>
  <conditionalFormatting sqref="J413">
    <cfRule type="cellIs" dxfId="6365" priority="991" operator="greaterThan">
      <formula>0.03</formula>
    </cfRule>
    <cfRule type="cellIs" dxfId="6364" priority="992" operator="lessThanOrEqual">
      <formula>0.03</formula>
    </cfRule>
  </conditionalFormatting>
  <conditionalFormatting sqref="K525">
    <cfRule type="cellIs" dxfId="6363" priority="988" operator="between">
      <formula>7.6</formula>
      <formula>8</formula>
    </cfRule>
    <cfRule type="cellIs" dxfId="6362" priority="989" operator="greaterThan">
      <formula>8</formula>
    </cfRule>
    <cfRule type="cellIs" dxfId="6361" priority="990" operator="lessThan">
      <formula>7.6</formula>
    </cfRule>
  </conditionalFormatting>
  <conditionalFormatting sqref="J525">
    <cfRule type="cellIs" dxfId="6360" priority="986" operator="greaterThan">
      <formula>0.03</formula>
    </cfRule>
    <cfRule type="cellIs" dxfId="6359" priority="987" operator="lessThanOrEqual">
      <formula>0.03</formula>
    </cfRule>
  </conditionalFormatting>
  <conditionalFormatting sqref="K512">
    <cfRule type="cellIs" dxfId="6358" priority="983" operator="between">
      <formula>7.6</formula>
      <formula>8</formula>
    </cfRule>
    <cfRule type="cellIs" dxfId="6357" priority="984" operator="greaterThan">
      <formula>8</formula>
    </cfRule>
    <cfRule type="cellIs" dxfId="6356" priority="985" operator="lessThan">
      <formula>7.6</formula>
    </cfRule>
  </conditionalFormatting>
  <conditionalFormatting sqref="J512">
    <cfRule type="cellIs" dxfId="6355" priority="981" operator="greaterThan">
      <formula>0.03</formula>
    </cfRule>
    <cfRule type="cellIs" dxfId="6354" priority="982" operator="lessThanOrEqual">
      <formula>0.03</formula>
    </cfRule>
  </conditionalFormatting>
  <conditionalFormatting sqref="J521:J522 J524">
    <cfRule type="cellIs" dxfId="6353" priority="956" operator="greaterThan">
      <formula>0.03</formula>
    </cfRule>
    <cfRule type="cellIs" dxfId="6352" priority="957" operator="lessThanOrEqual">
      <formula>0.03</formula>
    </cfRule>
  </conditionalFormatting>
  <conditionalFormatting sqref="K517">
    <cfRule type="cellIs" dxfId="6351" priority="978" operator="between">
      <formula>7.6</formula>
      <formula>8</formula>
    </cfRule>
    <cfRule type="cellIs" dxfId="6350" priority="979" operator="greaterThan">
      <formula>8</formula>
    </cfRule>
    <cfRule type="cellIs" dxfId="6349" priority="980" operator="lessThan">
      <formula>7.6</formula>
    </cfRule>
  </conditionalFormatting>
  <conditionalFormatting sqref="J517">
    <cfRule type="cellIs" dxfId="6348" priority="976" operator="greaterThan">
      <formula>0.03</formula>
    </cfRule>
    <cfRule type="cellIs" dxfId="6347" priority="977" operator="lessThanOrEqual">
      <formula>0.03</formula>
    </cfRule>
  </conditionalFormatting>
  <conditionalFormatting sqref="K516">
    <cfRule type="cellIs" dxfId="6346" priority="973" operator="between">
      <formula>7.6</formula>
      <formula>8</formula>
    </cfRule>
    <cfRule type="cellIs" dxfId="6345" priority="974" operator="greaterThan">
      <formula>8</formula>
    </cfRule>
    <cfRule type="cellIs" dxfId="6344" priority="975" operator="lessThan">
      <formula>7.6</formula>
    </cfRule>
  </conditionalFormatting>
  <conditionalFormatting sqref="J516">
    <cfRule type="cellIs" dxfId="6343" priority="971" operator="greaterThan">
      <formula>0.03</formula>
    </cfRule>
    <cfRule type="cellIs" dxfId="6342" priority="972" operator="lessThanOrEqual">
      <formula>0.03</formula>
    </cfRule>
  </conditionalFormatting>
  <conditionalFormatting sqref="K519">
    <cfRule type="cellIs" dxfId="6341" priority="968" operator="between">
      <formula>7.6</formula>
      <formula>8</formula>
    </cfRule>
    <cfRule type="cellIs" dxfId="6340" priority="969" operator="greaterThan">
      <formula>8</formula>
    </cfRule>
    <cfRule type="cellIs" dxfId="6339" priority="970" operator="lessThan">
      <formula>7.6</formula>
    </cfRule>
  </conditionalFormatting>
  <conditionalFormatting sqref="J519">
    <cfRule type="cellIs" dxfId="6338" priority="966" operator="greaterThan">
      <formula>0.03</formula>
    </cfRule>
    <cfRule type="cellIs" dxfId="6337" priority="967" operator="lessThanOrEqual">
      <formula>0.03</formula>
    </cfRule>
  </conditionalFormatting>
  <conditionalFormatting sqref="K518">
    <cfRule type="cellIs" dxfId="6336" priority="963" operator="between">
      <formula>7.6</formula>
      <formula>8</formula>
    </cfRule>
    <cfRule type="cellIs" dxfId="6335" priority="964" operator="greaterThan">
      <formula>8</formula>
    </cfRule>
    <cfRule type="cellIs" dxfId="6334" priority="965" operator="lessThan">
      <formula>7.6</formula>
    </cfRule>
  </conditionalFormatting>
  <conditionalFormatting sqref="J518">
    <cfRule type="cellIs" dxfId="6333" priority="961" operator="greaterThan">
      <formula>0.03</formula>
    </cfRule>
    <cfRule type="cellIs" dxfId="6332" priority="962" operator="lessThanOrEqual">
      <formula>0.03</formula>
    </cfRule>
  </conditionalFormatting>
  <conditionalFormatting sqref="K521:K522 K524">
    <cfRule type="cellIs" dxfId="6331" priority="958" operator="between">
      <formula>7.6</formula>
      <formula>8</formula>
    </cfRule>
    <cfRule type="cellIs" dxfId="6330" priority="959" operator="greaterThan">
      <formula>8</formula>
    </cfRule>
    <cfRule type="cellIs" dxfId="6329" priority="960" operator="lessThan">
      <formula>7.6</formula>
    </cfRule>
  </conditionalFormatting>
  <conditionalFormatting sqref="J523">
    <cfRule type="cellIs" dxfId="6328" priority="951" operator="greaterThan">
      <formula>0.03</formula>
    </cfRule>
    <cfRule type="cellIs" dxfId="6327" priority="952" operator="lessThanOrEqual">
      <formula>0.03</formula>
    </cfRule>
  </conditionalFormatting>
  <conditionalFormatting sqref="K523">
    <cfRule type="cellIs" dxfId="6326" priority="953" operator="between">
      <formula>7.6</formula>
      <formula>8</formula>
    </cfRule>
    <cfRule type="cellIs" dxfId="6325" priority="954" operator="greaterThan">
      <formula>8</formula>
    </cfRule>
    <cfRule type="cellIs" dxfId="6324" priority="955" operator="lessThan">
      <formula>7.6</formula>
    </cfRule>
  </conditionalFormatting>
  <conditionalFormatting sqref="K451:K468">
    <cfRule type="cellIs" dxfId="6323" priority="948" operator="between">
      <formula>7.6</formula>
      <formula>8</formula>
    </cfRule>
    <cfRule type="cellIs" dxfId="6322" priority="949" operator="greaterThan">
      <formula>8</formula>
    </cfRule>
    <cfRule type="cellIs" dxfId="6321" priority="950" operator="lessThan">
      <formula>7.6</formula>
    </cfRule>
  </conditionalFormatting>
  <conditionalFormatting sqref="J451:J468">
    <cfRule type="cellIs" dxfId="6320" priority="946" operator="greaterThan">
      <formula>0.03</formula>
    </cfRule>
    <cfRule type="cellIs" dxfId="6319" priority="947" operator="lessThanOrEqual">
      <formula>0.03</formula>
    </cfRule>
  </conditionalFormatting>
  <conditionalFormatting sqref="K469:K470 K476 K478 K480 K482">
    <cfRule type="cellIs" dxfId="6318" priority="943" operator="between">
      <formula>7.6</formula>
      <formula>8</formula>
    </cfRule>
    <cfRule type="cellIs" dxfId="6317" priority="944" operator="greaterThan">
      <formula>8</formula>
    </cfRule>
    <cfRule type="cellIs" dxfId="6316" priority="945" operator="lessThan">
      <formula>7.6</formula>
    </cfRule>
  </conditionalFormatting>
  <conditionalFormatting sqref="J469:J470 J476 J478 J480 J482">
    <cfRule type="cellIs" dxfId="6315" priority="941" operator="greaterThan">
      <formula>0.03</formula>
    </cfRule>
    <cfRule type="cellIs" dxfId="6314" priority="942" operator="lessThanOrEqual">
      <formula>0.03</formula>
    </cfRule>
  </conditionalFormatting>
  <conditionalFormatting sqref="K471:K474">
    <cfRule type="cellIs" dxfId="6313" priority="938" operator="between">
      <formula>7.6</formula>
      <formula>8</formula>
    </cfRule>
    <cfRule type="cellIs" dxfId="6312" priority="939" operator="greaterThan">
      <formula>8</formula>
    </cfRule>
    <cfRule type="cellIs" dxfId="6311" priority="940" operator="lessThan">
      <formula>7.6</formula>
    </cfRule>
  </conditionalFormatting>
  <conditionalFormatting sqref="J471:J474">
    <cfRule type="cellIs" dxfId="6310" priority="936" operator="greaterThan">
      <formula>0.03</formula>
    </cfRule>
    <cfRule type="cellIs" dxfId="6309" priority="937" operator="lessThanOrEqual">
      <formula>0.03</formula>
    </cfRule>
  </conditionalFormatting>
  <conditionalFormatting sqref="K475">
    <cfRule type="cellIs" dxfId="6308" priority="933" operator="between">
      <formula>7.6</formula>
      <formula>8</formula>
    </cfRule>
    <cfRule type="cellIs" dxfId="6307" priority="934" operator="greaterThan">
      <formula>8</formula>
    </cfRule>
    <cfRule type="cellIs" dxfId="6306" priority="935" operator="lessThan">
      <formula>7.6</formula>
    </cfRule>
  </conditionalFormatting>
  <conditionalFormatting sqref="J475">
    <cfRule type="cellIs" dxfId="6305" priority="931" operator="greaterThan">
      <formula>0.03</formula>
    </cfRule>
    <cfRule type="cellIs" dxfId="6304" priority="932" operator="lessThanOrEqual">
      <formula>0.03</formula>
    </cfRule>
  </conditionalFormatting>
  <conditionalFormatting sqref="K477">
    <cfRule type="cellIs" dxfId="6303" priority="928" operator="between">
      <formula>7.6</formula>
      <formula>8</formula>
    </cfRule>
    <cfRule type="cellIs" dxfId="6302" priority="929" operator="greaterThan">
      <formula>8</formula>
    </cfRule>
    <cfRule type="cellIs" dxfId="6301" priority="930" operator="lessThan">
      <formula>7.6</formula>
    </cfRule>
  </conditionalFormatting>
  <conditionalFormatting sqref="J477">
    <cfRule type="cellIs" dxfId="6300" priority="926" operator="greaterThan">
      <formula>0.03</formula>
    </cfRule>
    <cfRule type="cellIs" dxfId="6299" priority="927" operator="lessThanOrEqual">
      <formula>0.03</formula>
    </cfRule>
  </conditionalFormatting>
  <conditionalFormatting sqref="K479">
    <cfRule type="cellIs" dxfId="6298" priority="923" operator="between">
      <formula>7.6</formula>
      <formula>8</formula>
    </cfRule>
    <cfRule type="cellIs" dxfId="6297" priority="924" operator="greaterThan">
      <formula>8</formula>
    </cfRule>
    <cfRule type="cellIs" dxfId="6296" priority="925" operator="lessThan">
      <formula>7.6</formula>
    </cfRule>
  </conditionalFormatting>
  <conditionalFormatting sqref="J479">
    <cfRule type="cellIs" dxfId="6295" priority="921" operator="greaterThan">
      <formula>0.03</formula>
    </cfRule>
    <cfRule type="cellIs" dxfId="6294" priority="922" operator="lessThanOrEqual">
      <formula>0.03</formula>
    </cfRule>
  </conditionalFormatting>
  <conditionalFormatting sqref="K481">
    <cfRule type="cellIs" dxfId="6293" priority="918" operator="between">
      <formula>7.6</formula>
      <formula>8</formula>
    </cfRule>
    <cfRule type="cellIs" dxfId="6292" priority="919" operator="greaterThan">
      <formula>8</formula>
    </cfRule>
    <cfRule type="cellIs" dxfId="6291" priority="920" operator="lessThan">
      <formula>7.6</formula>
    </cfRule>
  </conditionalFormatting>
  <conditionalFormatting sqref="J481">
    <cfRule type="cellIs" dxfId="6290" priority="916" operator="greaterThan">
      <formula>0.03</formula>
    </cfRule>
    <cfRule type="cellIs" dxfId="6289" priority="917" operator="lessThanOrEqual">
      <formula>0.03</formula>
    </cfRule>
  </conditionalFormatting>
  <conditionalFormatting sqref="K483 K486">
    <cfRule type="cellIs" dxfId="6288" priority="913" operator="between">
      <formula>7.6</formula>
      <formula>8</formula>
    </cfRule>
    <cfRule type="cellIs" dxfId="6287" priority="914" operator="greaterThan">
      <formula>8</formula>
    </cfRule>
    <cfRule type="cellIs" dxfId="6286" priority="915" operator="lessThan">
      <formula>7.6</formula>
    </cfRule>
  </conditionalFormatting>
  <conditionalFormatting sqref="J483 J486">
    <cfRule type="cellIs" dxfId="6285" priority="911" operator="greaterThan">
      <formula>0.03</formula>
    </cfRule>
    <cfRule type="cellIs" dxfId="6284" priority="912" operator="lessThanOrEqual">
      <formula>0.03</formula>
    </cfRule>
  </conditionalFormatting>
  <conditionalFormatting sqref="K485">
    <cfRule type="cellIs" dxfId="6283" priority="908" operator="between">
      <formula>7.6</formula>
      <formula>8</formula>
    </cfRule>
    <cfRule type="cellIs" dxfId="6282" priority="909" operator="greaterThan">
      <formula>8</formula>
    </cfRule>
    <cfRule type="cellIs" dxfId="6281" priority="910" operator="lessThan">
      <formula>7.6</formula>
    </cfRule>
  </conditionalFormatting>
  <conditionalFormatting sqref="J485">
    <cfRule type="cellIs" dxfId="6280" priority="906" operator="greaterThan">
      <formula>0.03</formula>
    </cfRule>
    <cfRule type="cellIs" dxfId="6279" priority="907" operator="lessThanOrEqual">
      <formula>0.03</formula>
    </cfRule>
  </conditionalFormatting>
  <conditionalFormatting sqref="K532:K533">
    <cfRule type="cellIs" dxfId="6278" priority="903" operator="between">
      <formula>7.6</formula>
      <formula>8</formula>
    </cfRule>
    <cfRule type="cellIs" dxfId="6277" priority="904" operator="greaterThan">
      <formula>8</formula>
    </cfRule>
    <cfRule type="cellIs" dxfId="6276" priority="905" operator="lessThan">
      <formula>7.6</formula>
    </cfRule>
  </conditionalFormatting>
  <conditionalFormatting sqref="J532:J533">
    <cfRule type="cellIs" dxfId="6275" priority="901" operator="greaterThan">
      <formula>0.03</formula>
    </cfRule>
    <cfRule type="cellIs" dxfId="6274" priority="902" operator="lessThanOrEqual">
      <formula>0.03</formula>
    </cfRule>
  </conditionalFormatting>
  <conditionalFormatting sqref="K487:K493 K510">
    <cfRule type="cellIs" dxfId="6273" priority="898" operator="between">
      <formula>7.6</formula>
      <formula>8</formula>
    </cfRule>
    <cfRule type="cellIs" dxfId="6272" priority="899" operator="greaterThan">
      <formula>8</formula>
    </cfRule>
    <cfRule type="cellIs" dxfId="6271" priority="900" operator="lessThan">
      <formula>7.6</formula>
    </cfRule>
  </conditionalFormatting>
  <conditionalFormatting sqref="J487:J493 J510">
    <cfRule type="cellIs" dxfId="6270" priority="896" operator="greaterThan">
      <formula>0.03</formula>
    </cfRule>
    <cfRule type="cellIs" dxfId="6269" priority="897" operator="lessThanOrEqual">
      <formula>0.03</formula>
    </cfRule>
  </conditionalFormatting>
  <conditionalFormatting sqref="K513">
    <cfRule type="cellIs" dxfId="6268" priority="893" operator="between">
      <formula>7.6</formula>
      <formula>8</formula>
    </cfRule>
    <cfRule type="cellIs" dxfId="6267" priority="894" operator="greaterThan">
      <formula>8</formula>
    </cfRule>
    <cfRule type="cellIs" dxfId="6266" priority="895" operator="lessThan">
      <formula>7.6</formula>
    </cfRule>
  </conditionalFormatting>
  <conditionalFormatting sqref="J513">
    <cfRule type="cellIs" dxfId="6265" priority="891" operator="greaterThan">
      <formula>0.03</formula>
    </cfRule>
    <cfRule type="cellIs" dxfId="6264" priority="892" operator="lessThanOrEqual">
      <formula>0.03</formula>
    </cfRule>
  </conditionalFormatting>
  <conditionalFormatting sqref="K495:K501">
    <cfRule type="cellIs" dxfId="6263" priority="888" operator="between">
      <formula>7.6</formula>
      <formula>8</formula>
    </cfRule>
    <cfRule type="cellIs" dxfId="6262" priority="889" operator="greaterThan">
      <formula>8</formula>
    </cfRule>
    <cfRule type="cellIs" dxfId="6261" priority="890" operator="lessThan">
      <formula>7.6</formula>
    </cfRule>
  </conditionalFormatting>
  <conditionalFormatting sqref="J495:J501">
    <cfRule type="cellIs" dxfId="6260" priority="886" operator="greaterThan">
      <formula>0.03</formula>
    </cfRule>
    <cfRule type="cellIs" dxfId="6259" priority="887" operator="lessThanOrEqual">
      <formula>0.03</formula>
    </cfRule>
  </conditionalFormatting>
  <conditionalFormatting sqref="K494">
    <cfRule type="cellIs" dxfId="6258" priority="883" operator="between">
      <formula>7.6</formula>
      <formula>8</formula>
    </cfRule>
    <cfRule type="cellIs" dxfId="6257" priority="884" operator="greaterThan">
      <formula>8</formula>
    </cfRule>
    <cfRule type="cellIs" dxfId="6256" priority="885" operator="lessThan">
      <formula>7.6</formula>
    </cfRule>
  </conditionalFormatting>
  <conditionalFormatting sqref="J494">
    <cfRule type="cellIs" dxfId="6255" priority="881" operator="greaterThan">
      <formula>0.03</formula>
    </cfRule>
    <cfRule type="cellIs" dxfId="6254" priority="882" operator="lessThanOrEqual">
      <formula>0.03</formula>
    </cfRule>
  </conditionalFormatting>
  <conditionalFormatting sqref="K502">
    <cfRule type="cellIs" dxfId="6253" priority="878" operator="between">
      <formula>7.6</formula>
      <formula>8</formula>
    </cfRule>
    <cfRule type="cellIs" dxfId="6252" priority="879" operator="greaterThan">
      <formula>8</formula>
    </cfRule>
    <cfRule type="cellIs" dxfId="6251" priority="880" operator="lessThan">
      <formula>7.6</formula>
    </cfRule>
  </conditionalFormatting>
  <conditionalFormatting sqref="J502">
    <cfRule type="cellIs" dxfId="6250" priority="876" operator="greaterThan">
      <formula>0.03</formula>
    </cfRule>
    <cfRule type="cellIs" dxfId="6249" priority="877" operator="lessThanOrEqual">
      <formula>0.03</formula>
    </cfRule>
  </conditionalFormatting>
  <conditionalFormatting sqref="K503:K507">
    <cfRule type="cellIs" dxfId="6248" priority="873" operator="between">
      <formula>7.6</formula>
      <formula>8</formula>
    </cfRule>
    <cfRule type="cellIs" dxfId="6247" priority="874" operator="greaterThan">
      <formula>8</formula>
    </cfRule>
    <cfRule type="cellIs" dxfId="6246" priority="875" operator="lessThan">
      <formula>7.6</formula>
    </cfRule>
  </conditionalFormatting>
  <conditionalFormatting sqref="J503:J507">
    <cfRule type="cellIs" dxfId="6245" priority="871" operator="greaterThan">
      <formula>0.03</formula>
    </cfRule>
    <cfRule type="cellIs" dxfId="6244" priority="872" operator="lessThanOrEqual">
      <formula>0.03</formula>
    </cfRule>
  </conditionalFormatting>
  <conditionalFormatting sqref="K508">
    <cfRule type="cellIs" dxfId="6243" priority="868" operator="between">
      <formula>7.6</formula>
      <formula>8</formula>
    </cfRule>
    <cfRule type="cellIs" dxfId="6242" priority="869" operator="greaterThan">
      <formula>8</formula>
    </cfRule>
    <cfRule type="cellIs" dxfId="6241" priority="870" operator="lessThan">
      <formula>7.6</formula>
    </cfRule>
  </conditionalFormatting>
  <conditionalFormatting sqref="J508">
    <cfRule type="cellIs" dxfId="6240" priority="866" operator="greaterThan">
      <formula>0.03</formula>
    </cfRule>
    <cfRule type="cellIs" dxfId="6239" priority="867" operator="lessThanOrEqual">
      <formula>0.03</formula>
    </cfRule>
  </conditionalFormatting>
  <conditionalFormatting sqref="K509">
    <cfRule type="cellIs" dxfId="6238" priority="863" operator="between">
      <formula>7.6</formula>
      <formula>8</formula>
    </cfRule>
    <cfRule type="cellIs" dxfId="6237" priority="864" operator="greaterThan">
      <formula>8</formula>
    </cfRule>
    <cfRule type="cellIs" dxfId="6236" priority="865" operator="lessThan">
      <formula>7.6</formula>
    </cfRule>
  </conditionalFormatting>
  <conditionalFormatting sqref="J509">
    <cfRule type="cellIs" dxfId="6235" priority="861" operator="greaterThan">
      <formula>0.03</formula>
    </cfRule>
    <cfRule type="cellIs" dxfId="6234" priority="862" operator="lessThanOrEqual">
      <formula>0.03</formula>
    </cfRule>
  </conditionalFormatting>
  <conditionalFormatting sqref="K431">
    <cfRule type="cellIs" dxfId="6233" priority="858" operator="between">
      <formula>7.6</formula>
      <formula>8</formula>
    </cfRule>
    <cfRule type="cellIs" dxfId="6232" priority="859" operator="greaterThan">
      <formula>8</formula>
    </cfRule>
    <cfRule type="cellIs" dxfId="6231" priority="860" operator="lessThan">
      <formula>7.6</formula>
    </cfRule>
  </conditionalFormatting>
  <conditionalFormatting sqref="J431">
    <cfRule type="cellIs" dxfId="6230" priority="856" operator="greaterThan">
      <formula>0.03</formula>
    </cfRule>
    <cfRule type="cellIs" dxfId="6229" priority="857" operator="lessThanOrEqual">
      <formula>0.03</formula>
    </cfRule>
  </conditionalFormatting>
  <conditionalFormatting sqref="K432">
    <cfRule type="cellIs" dxfId="6228" priority="853" operator="between">
      <formula>7.6</formula>
      <formula>8</formula>
    </cfRule>
    <cfRule type="cellIs" dxfId="6227" priority="854" operator="greaterThan">
      <formula>8</formula>
    </cfRule>
    <cfRule type="cellIs" dxfId="6226" priority="855" operator="lessThan">
      <formula>7.6</formula>
    </cfRule>
  </conditionalFormatting>
  <conditionalFormatting sqref="J432">
    <cfRule type="cellIs" dxfId="6225" priority="851" operator="greaterThan">
      <formula>0.03</formula>
    </cfRule>
    <cfRule type="cellIs" dxfId="6224" priority="852" operator="lessThanOrEqual">
      <formula>0.03</formula>
    </cfRule>
  </conditionalFormatting>
  <conditionalFormatting sqref="K433">
    <cfRule type="cellIs" dxfId="6223" priority="848" operator="between">
      <formula>7.6</formula>
      <formula>8</formula>
    </cfRule>
    <cfRule type="cellIs" dxfId="6222" priority="849" operator="greaterThan">
      <formula>8</formula>
    </cfRule>
    <cfRule type="cellIs" dxfId="6221" priority="850" operator="lessThan">
      <formula>7.6</formula>
    </cfRule>
  </conditionalFormatting>
  <conditionalFormatting sqref="J433">
    <cfRule type="cellIs" dxfId="6220" priority="846" operator="greaterThan">
      <formula>0.03</formula>
    </cfRule>
    <cfRule type="cellIs" dxfId="6219" priority="847" operator="lessThanOrEqual">
      <formula>0.03</formula>
    </cfRule>
  </conditionalFormatting>
  <conditionalFormatting sqref="K434">
    <cfRule type="cellIs" dxfId="6218" priority="843" operator="between">
      <formula>7.6</formula>
      <formula>8</formula>
    </cfRule>
    <cfRule type="cellIs" dxfId="6217" priority="844" operator="greaterThan">
      <formula>8</formula>
    </cfRule>
    <cfRule type="cellIs" dxfId="6216" priority="845" operator="lessThan">
      <formula>7.6</formula>
    </cfRule>
  </conditionalFormatting>
  <conditionalFormatting sqref="J434">
    <cfRule type="cellIs" dxfId="6215" priority="841" operator="greaterThan">
      <formula>0.03</formula>
    </cfRule>
    <cfRule type="cellIs" dxfId="6214" priority="842" operator="lessThanOrEqual">
      <formula>0.03</formula>
    </cfRule>
  </conditionalFormatting>
  <conditionalFormatting sqref="K429:K430">
    <cfRule type="cellIs" dxfId="6213" priority="838" operator="between">
      <formula>7.6</formula>
      <formula>8</formula>
    </cfRule>
    <cfRule type="cellIs" dxfId="6212" priority="839" operator="greaterThan">
      <formula>8</formula>
    </cfRule>
    <cfRule type="cellIs" dxfId="6211" priority="840" operator="lessThan">
      <formula>7.6</formula>
    </cfRule>
  </conditionalFormatting>
  <conditionalFormatting sqref="J429:J430">
    <cfRule type="cellIs" dxfId="6210" priority="836" operator="greaterThan">
      <formula>0.03</formula>
    </cfRule>
    <cfRule type="cellIs" dxfId="6209" priority="837" operator="lessThanOrEqual">
      <formula>0.03</formula>
    </cfRule>
  </conditionalFormatting>
  <conditionalFormatting sqref="J420 J423:J424 J426:J428">
    <cfRule type="cellIs" dxfId="6208" priority="831" operator="greaterThan">
      <formula>0.03</formula>
    </cfRule>
    <cfRule type="cellIs" dxfId="6207" priority="832" operator="lessThanOrEqual">
      <formula>0.03</formula>
    </cfRule>
  </conditionalFormatting>
  <conditionalFormatting sqref="K420 K423:K424 K426:K428">
    <cfRule type="cellIs" dxfId="6206" priority="833" operator="between">
      <formula>7.6</formula>
      <formula>8</formula>
    </cfRule>
    <cfRule type="cellIs" dxfId="6205" priority="834" operator="greaterThan">
      <formula>8</formula>
    </cfRule>
    <cfRule type="cellIs" dxfId="6204" priority="835" operator="lessThan">
      <formula>7.6</formula>
    </cfRule>
  </conditionalFormatting>
  <conditionalFormatting sqref="K345">
    <cfRule type="cellIs" dxfId="6203" priority="828" operator="between">
      <formula>7.6</formula>
      <formula>8</formula>
    </cfRule>
    <cfRule type="cellIs" dxfId="6202" priority="829" operator="greaterThan">
      <formula>8</formula>
    </cfRule>
    <cfRule type="cellIs" dxfId="6201" priority="830" operator="lessThan">
      <formula>7.6</formula>
    </cfRule>
  </conditionalFormatting>
  <conditionalFormatting sqref="J345">
    <cfRule type="cellIs" dxfId="6200" priority="826" operator="greaterThan">
      <formula>0.03</formula>
    </cfRule>
    <cfRule type="cellIs" dxfId="6199" priority="827" operator="lessThanOrEqual">
      <formula>0.03</formula>
    </cfRule>
  </conditionalFormatting>
  <conditionalFormatting sqref="J421">
    <cfRule type="cellIs" dxfId="6198" priority="821" operator="greaterThan">
      <formula>0.03</formula>
    </cfRule>
    <cfRule type="cellIs" dxfId="6197" priority="822" operator="lessThanOrEqual">
      <formula>0.03</formula>
    </cfRule>
  </conditionalFormatting>
  <conditionalFormatting sqref="K421">
    <cfRule type="cellIs" dxfId="6196" priority="823" operator="between">
      <formula>7.6</formula>
      <formula>8</formula>
    </cfRule>
    <cfRule type="cellIs" dxfId="6195" priority="824" operator="greaterThan">
      <formula>8</formula>
    </cfRule>
    <cfRule type="cellIs" dxfId="6194" priority="825" operator="lessThan">
      <formula>7.6</formula>
    </cfRule>
  </conditionalFormatting>
  <conditionalFormatting sqref="K435">
    <cfRule type="cellIs" dxfId="6193" priority="818" operator="between">
      <formula>7.6</formula>
      <formula>8</formula>
    </cfRule>
    <cfRule type="cellIs" dxfId="6192" priority="819" operator="greaterThan">
      <formula>8</formula>
    </cfRule>
    <cfRule type="cellIs" dxfId="6191" priority="820" operator="lessThan">
      <formula>7.6</formula>
    </cfRule>
  </conditionalFormatting>
  <conditionalFormatting sqref="J435">
    <cfRule type="cellIs" dxfId="6190" priority="816" operator="greaterThan">
      <formula>0.03</formula>
    </cfRule>
    <cfRule type="cellIs" dxfId="6189" priority="817" operator="lessThanOrEqual">
      <formula>0.03</formula>
    </cfRule>
  </conditionalFormatting>
  <conditionalFormatting sqref="K422">
    <cfRule type="cellIs" dxfId="6188" priority="813" operator="between">
      <formula>7.6</formula>
      <formula>8</formula>
    </cfRule>
    <cfRule type="cellIs" dxfId="6187" priority="814" operator="greaterThan">
      <formula>8</formula>
    </cfRule>
    <cfRule type="cellIs" dxfId="6186" priority="815" operator="lessThan">
      <formula>7.6</formula>
    </cfRule>
  </conditionalFormatting>
  <conditionalFormatting sqref="J422">
    <cfRule type="cellIs" dxfId="6185" priority="811" operator="greaterThan">
      <formula>0.03</formula>
    </cfRule>
    <cfRule type="cellIs" dxfId="6184" priority="812" operator="lessThanOrEqual">
      <formula>0.03</formula>
    </cfRule>
  </conditionalFormatting>
  <conditionalFormatting sqref="K384">
    <cfRule type="cellIs" dxfId="6183" priority="808" operator="between">
      <formula>7.6</formula>
      <formula>8</formula>
    </cfRule>
    <cfRule type="cellIs" dxfId="6182" priority="809" operator="greaterThan">
      <formula>8</formula>
    </cfRule>
    <cfRule type="cellIs" dxfId="6181" priority="810" operator="lessThan">
      <formula>7.6</formula>
    </cfRule>
  </conditionalFormatting>
  <conditionalFormatting sqref="J384">
    <cfRule type="cellIs" dxfId="6180" priority="806" operator="greaterThan">
      <formula>0.03</formula>
    </cfRule>
    <cfRule type="cellIs" dxfId="6179" priority="807" operator="lessThanOrEqual">
      <formula>0.03</formula>
    </cfRule>
  </conditionalFormatting>
  <conditionalFormatting sqref="K406">
    <cfRule type="cellIs" dxfId="6178" priority="803" operator="between">
      <formula>7.6</formula>
      <formula>8</formula>
    </cfRule>
    <cfRule type="cellIs" dxfId="6177" priority="804" operator="greaterThan">
      <formula>8</formula>
    </cfRule>
    <cfRule type="cellIs" dxfId="6176" priority="805" operator="lessThan">
      <formula>7.6</formula>
    </cfRule>
  </conditionalFormatting>
  <conditionalFormatting sqref="J406">
    <cfRule type="cellIs" dxfId="6175" priority="801" operator="greaterThan">
      <formula>0.03</formula>
    </cfRule>
    <cfRule type="cellIs" dxfId="6174" priority="802" operator="lessThanOrEqual">
      <formula>0.03</formula>
    </cfRule>
  </conditionalFormatting>
  <conditionalFormatting sqref="K363">
    <cfRule type="cellIs" dxfId="6173" priority="798" operator="between">
      <formula>7.6</formula>
      <formula>8</formula>
    </cfRule>
    <cfRule type="cellIs" dxfId="6172" priority="799" operator="greaterThan">
      <formula>8</formula>
    </cfRule>
    <cfRule type="cellIs" dxfId="6171" priority="800" operator="lessThan">
      <formula>7.6</formula>
    </cfRule>
  </conditionalFormatting>
  <conditionalFormatting sqref="J363">
    <cfRule type="cellIs" dxfId="6170" priority="796" operator="greaterThan">
      <formula>0.03</formula>
    </cfRule>
    <cfRule type="cellIs" dxfId="6169" priority="797" operator="lessThanOrEqual">
      <formula>0.03</formula>
    </cfRule>
  </conditionalFormatting>
  <conditionalFormatting sqref="K403:K405">
    <cfRule type="cellIs" dxfId="6168" priority="793" operator="between">
      <formula>7.6</formula>
      <formula>8</formula>
    </cfRule>
    <cfRule type="cellIs" dxfId="6167" priority="794" operator="greaterThan">
      <formula>8</formula>
    </cfRule>
    <cfRule type="cellIs" dxfId="6166" priority="795" operator="lessThan">
      <formula>7.6</formula>
    </cfRule>
  </conditionalFormatting>
  <conditionalFormatting sqref="J403:J405">
    <cfRule type="cellIs" dxfId="6165" priority="791" operator="greaterThan">
      <formula>0.03</formula>
    </cfRule>
    <cfRule type="cellIs" dxfId="6164" priority="792" operator="lessThanOrEqual">
      <formula>0.03</formula>
    </cfRule>
  </conditionalFormatting>
  <conditionalFormatting sqref="K347">
    <cfRule type="cellIs" dxfId="6163" priority="788" operator="between">
      <formula>7.6</formula>
      <formula>8</formula>
    </cfRule>
    <cfRule type="cellIs" dxfId="6162" priority="789" operator="greaterThan">
      <formula>8</formula>
    </cfRule>
    <cfRule type="cellIs" dxfId="6161" priority="790" operator="lessThan">
      <formula>7.6</formula>
    </cfRule>
  </conditionalFormatting>
  <conditionalFormatting sqref="J347">
    <cfRule type="cellIs" dxfId="6160" priority="786" operator="greaterThan">
      <formula>0.03</formula>
    </cfRule>
    <cfRule type="cellIs" dxfId="6159" priority="787" operator="lessThanOrEqual">
      <formula>0.03</formula>
    </cfRule>
  </conditionalFormatting>
  <conditionalFormatting sqref="K425">
    <cfRule type="cellIs" dxfId="6158" priority="783" operator="between">
      <formula>7.6</formula>
      <formula>8</formula>
    </cfRule>
    <cfRule type="cellIs" dxfId="6157" priority="784" operator="greaterThan">
      <formula>8</formula>
    </cfRule>
    <cfRule type="cellIs" dxfId="6156" priority="785" operator="lessThan">
      <formula>7.6</formula>
    </cfRule>
  </conditionalFormatting>
  <conditionalFormatting sqref="J425">
    <cfRule type="cellIs" dxfId="6155" priority="781" operator="greaterThan">
      <formula>0.03</formula>
    </cfRule>
    <cfRule type="cellIs" dxfId="6154" priority="782" operator="lessThanOrEqual">
      <formula>0.03</formula>
    </cfRule>
  </conditionalFormatting>
  <conditionalFormatting sqref="K386:K387">
    <cfRule type="cellIs" dxfId="6153" priority="778" operator="between">
      <formula>7.6</formula>
      <formula>8</formula>
    </cfRule>
    <cfRule type="cellIs" dxfId="6152" priority="779" operator="greaterThan">
      <formula>8</formula>
    </cfRule>
    <cfRule type="cellIs" dxfId="6151" priority="780" operator="lessThan">
      <formula>7.6</formula>
    </cfRule>
  </conditionalFormatting>
  <conditionalFormatting sqref="J386:J387">
    <cfRule type="cellIs" dxfId="6150" priority="776" operator="greaterThan">
      <formula>0.03</formula>
    </cfRule>
    <cfRule type="cellIs" dxfId="6149" priority="777" operator="lessThanOrEqual">
      <formula>0.03</formula>
    </cfRule>
  </conditionalFormatting>
  <conditionalFormatting sqref="K362">
    <cfRule type="cellIs" dxfId="6148" priority="773" operator="between">
      <formula>7.6</formula>
      <formula>8</formula>
    </cfRule>
    <cfRule type="cellIs" dxfId="6147" priority="774" operator="greaterThan">
      <formula>8</formula>
    </cfRule>
    <cfRule type="cellIs" dxfId="6146" priority="775" operator="lessThan">
      <formula>7.6</formula>
    </cfRule>
  </conditionalFormatting>
  <conditionalFormatting sqref="J362">
    <cfRule type="cellIs" dxfId="6145" priority="771" operator="greaterThan">
      <formula>0.03</formula>
    </cfRule>
    <cfRule type="cellIs" dxfId="6144" priority="772" operator="lessThanOrEqual">
      <formula>0.03</formula>
    </cfRule>
  </conditionalFormatting>
  <conditionalFormatting sqref="K357 K360">
    <cfRule type="cellIs" dxfId="6143" priority="768" operator="between">
      <formula>7.6</formula>
      <formula>8</formula>
    </cfRule>
    <cfRule type="cellIs" dxfId="6142" priority="769" operator="greaterThan">
      <formula>8</formula>
    </cfRule>
    <cfRule type="cellIs" dxfId="6141" priority="770" operator="lessThan">
      <formula>7.6</formula>
    </cfRule>
  </conditionalFormatting>
  <conditionalFormatting sqref="J357 J360">
    <cfRule type="cellIs" dxfId="6140" priority="766" operator="greaterThan">
      <formula>0.03</formula>
    </cfRule>
    <cfRule type="cellIs" dxfId="6139" priority="767" operator="lessThanOrEqual">
      <formula>0.03</formula>
    </cfRule>
  </conditionalFormatting>
  <conditionalFormatting sqref="K358 K361">
    <cfRule type="cellIs" dxfId="6138" priority="763" operator="between">
      <formula>7.6</formula>
      <formula>8</formula>
    </cfRule>
    <cfRule type="cellIs" dxfId="6137" priority="764" operator="greaterThan">
      <formula>8</formula>
    </cfRule>
    <cfRule type="cellIs" dxfId="6136" priority="765" operator="lessThan">
      <formula>7.6</formula>
    </cfRule>
  </conditionalFormatting>
  <conditionalFormatting sqref="J358 J361">
    <cfRule type="cellIs" dxfId="6135" priority="761" operator="greaterThan">
      <formula>0.03</formula>
    </cfRule>
    <cfRule type="cellIs" dxfId="6134" priority="762" operator="lessThanOrEqual">
      <formula>0.03</formula>
    </cfRule>
  </conditionalFormatting>
  <conditionalFormatting sqref="K359">
    <cfRule type="cellIs" dxfId="6133" priority="758" operator="between">
      <formula>7.6</formula>
      <formula>8</formula>
    </cfRule>
    <cfRule type="cellIs" dxfId="6132" priority="759" operator="greaterThan">
      <formula>8</formula>
    </cfRule>
    <cfRule type="cellIs" dxfId="6131" priority="760" operator="lessThan">
      <formula>7.6</formula>
    </cfRule>
  </conditionalFormatting>
  <conditionalFormatting sqref="J359">
    <cfRule type="cellIs" dxfId="6130" priority="756" operator="greaterThan">
      <formula>0.03</formula>
    </cfRule>
    <cfRule type="cellIs" dxfId="6129" priority="757" operator="lessThanOrEqual">
      <formula>0.03</formula>
    </cfRule>
  </conditionalFormatting>
  <conditionalFormatting sqref="K364:K371">
    <cfRule type="cellIs" dxfId="6128" priority="753" operator="between">
      <formula>7.6</formula>
      <formula>8</formula>
    </cfRule>
    <cfRule type="cellIs" dxfId="6127" priority="754" operator="greaterThan">
      <formula>8</formula>
    </cfRule>
    <cfRule type="cellIs" dxfId="6126" priority="755" operator="lessThan">
      <formula>7.6</formula>
    </cfRule>
  </conditionalFormatting>
  <conditionalFormatting sqref="J364:J371">
    <cfRule type="cellIs" dxfId="6125" priority="751" operator="greaterThan">
      <formula>0.03</formula>
    </cfRule>
    <cfRule type="cellIs" dxfId="6124" priority="752" operator="lessThanOrEqual">
      <formula>0.03</formula>
    </cfRule>
  </conditionalFormatting>
  <conditionalFormatting sqref="K438">
    <cfRule type="cellIs" dxfId="6123" priority="748" operator="between">
      <formula>7.6</formula>
      <formula>8</formula>
    </cfRule>
    <cfRule type="cellIs" dxfId="6122" priority="749" operator="greaterThan">
      <formula>8</formula>
    </cfRule>
    <cfRule type="cellIs" dxfId="6121" priority="750" operator="lessThan">
      <formula>7.6</formula>
    </cfRule>
  </conditionalFormatting>
  <conditionalFormatting sqref="J438">
    <cfRule type="cellIs" dxfId="6120" priority="746" operator="greaterThan">
      <formula>0.03</formula>
    </cfRule>
    <cfRule type="cellIs" dxfId="6119" priority="747" operator="lessThanOrEqual">
      <formula>0.03</formula>
    </cfRule>
  </conditionalFormatting>
  <conditionalFormatting sqref="K355">
    <cfRule type="cellIs" dxfId="6118" priority="743" operator="between">
      <formula>7.6</formula>
      <formula>8</formula>
    </cfRule>
    <cfRule type="cellIs" dxfId="6117" priority="744" operator="greaterThan">
      <formula>8</formula>
    </cfRule>
    <cfRule type="cellIs" dxfId="6116" priority="745" operator="lessThan">
      <formula>7.6</formula>
    </cfRule>
  </conditionalFormatting>
  <conditionalFormatting sqref="J355">
    <cfRule type="cellIs" dxfId="6115" priority="741" operator="greaterThan">
      <formula>0.03</formula>
    </cfRule>
    <cfRule type="cellIs" dxfId="6114" priority="742" operator="lessThanOrEqual">
      <formula>0.03</formula>
    </cfRule>
  </conditionalFormatting>
  <conditionalFormatting sqref="K356">
    <cfRule type="cellIs" dxfId="6113" priority="738" operator="between">
      <formula>7.6</formula>
      <formula>8</formula>
    </cfRule>
    <cfRule type="cellIs" dxfId="6112" priority="739" operator="greaterThan">
      <formula>8</formula>
    </cfRule>
    <cfRule type="cellIs" dxfId="6111" priority="740" operator="lessThan">
      <formula>7.6</formula>
    </cfRule>
  </conditionalFormatting>
  <conditionalFormatting sqref="J356">
    <cfRule type="cellIs" dxfId="6110" priority="736" operator="greaterThan">
      <formula>0.03</formula>
    </cfRule>
    <cfRule type="cellIs" dxfId="6109" priority="737" operator="lessThanOrEqual">
      <formula>0.03</formula>
    </cfRule>
  </conditionalFormatting>
  <conditionalFormatting sqref="K372:K378">
    <cfRule type="cellIs" dxfId="6108" priority="733" operator="between">
      <formula>7.6</formula>
      <formula>8</formula>
    </cfRule>
    <cfRule type="cellIs" dxfId="6107" priority="734" operator="greaterThan">
      <formula>8</formula>
    </cfRule>
    <cfRule type="cellIs" dxfId="6106" priority="735" operator="lessThan">
      <formula>7.6</formula>
    </cfRule>
  </conditionalFormatting>
  <conditionalFormatting sqref="J372:J378">
    <cfRule type="cellIs" dxfId="6105" priority="731" operator="greaterThan">
      <formula>0.03</formula>
    </cfRule>
    <cfRule type="cellIs" dxfId="6104" priority="732" operator="lessThanOrEqual">
      <formula>0.03</formula>
    </cfRule>
  </conditionalFormatting>
  <conditionalFormatting sqref="K379">
    <cfRule type="cellIs" dxfId="6103" priority="728" operator="between">
      <formula>7.6</formula>
      <formula>8</formula>
    </cfRule>
    <cfRule type="cellIs" dxfId="6102" priority="729" operator="greaterThan">
      <formula>8</formula>
    </cfRule>
    <cfRule type="cellIs" dxfId="6101" priority="730" operator="lessThan">
      <formula>7.6</formula>
    </cfRule>
  </conditionalFormatting>
  <conditionalFormatting sqref="J379">
    <cfRule type="cellIs" dxfId="6100" priority="726" operator="greaterThan">
      <formula>0.03</formula>
    </cfRule>
    <cfRule type="cellIs" dxfId="6099" priority="727" operator="lessThanOrEqual">
      <formula>0.03</formula>
    </cfRule>
  </conditionalFormatting>
  <conditionalFormatting sqref="K380:K383">
    <cfRule type="cellIs" dxfId="6098" priority="723" operator="between">
      <formula>7.6</formula>
      <formula>8</formula>
    </cfRule>
    <cfRule type="cellIs" dxfId="6097" priority="724" operator="greaterThan">
      <formula>8</formula>
    </cfRule>
    <cfRule type="cellIs" dxfId="6096" priority="725" operator="lessThan">
      <formula>7.6</formula>
    </cfRule>
  </conditionalFormatting>
  <conditionalFormatting sqref="J380:J383">
    <cfRule type="cellIs" dxfId="6095" priority="721" operator="greaterThan">
      <formula>0.03</formula>
    </cfRule>
    <cfRule type="cellIs" dxfId="6094" priority="722" operator="lessThanOrEqual">
      <formula>0.03</formula>
    </cfRule>
  </conditionalFormatting>
  <conditionalFormatting sqref="J339 J335:J337 J341:J344">
    <cfRule type="cellIs" dxfId="6093" priority="716" operator="greaterThan">
      <formula>0.03</formula>
    </cfRule>
    <cfRule type="cellIs" dxfId="6092" priority="717" operator="lessThanOrEqual">
      <formula>0.03</formula>
    </cfRule>
  </conditionalFormatting>
  <conditionalFormatting sqref="K339 K335:K337 K341:K344">
    <cfRule type="cellIs" dxfId="6091" priority="718" operator="between">
      <formula>7.6</formula>
      <formula>8</formula>
    </cfRule>
    <cfRule type="cellIs" dxfId="6090" priority="719" operator="greaterThan">
      <formula>8</formula>
    </cfRule>
    <cfRule type="cellIs" dxfId="6089" priority="720" operator="lessThan">
      <formula>7.6</formula>
    </cfRule>
  </conditionalFormatting>
  <conditionalFormatting sqref="K338">
    <cfRule type="cellIs" dxfId="6088" priority="713" operator="between">
      <formula>7.6</formula>
      <formula>8</formula>
    </cfRule>
    <cfRule type="cellIs" dxfId="6087" priority="714" operator="greaterThan">
      <formula>8</formula>
    </cfRule>
    <cfRule type="cellIs" dxfId="6086" priority="715" operator="lessThan">
      <formula>7.6</formula>
    </cfRule>
  </conditionalFormatting>
  <conditionalFormatting sqref="J338">
    <cfRule type="cellIs" dxfId="6085" priority="711" operator="greaterThan">
      <formula>0.03</formula>
    </cfRule>
    <cfRule type="cellIs" dxfId="6084" priority="712" operator="lessThanOrEqual">
      <formula>0.03</formula>
    </cfRule>
  </conditionalFormatting>
  <conditionalFormatting sqref="J340">
    <cfRule type="cellIs" dxfId="6083" priority="706" operator="greaterThan">
      <formula>0.03</formula>
    </cfRule>
    <cfRule type="cellIs" dxfId="6082" priority="707" operator="lessThanOrEqual">
      <formula>0.03</formula>
    </cfRule>
  </conditionalFormatting>
  <conditionalFormatting sqref="K340">
    <cfRule type="cellIs" dxfId="6081" priority="708" operator="between">
      <formula>7.6</formula>
      <formula>8</formula>
    </cfRule>
    <cfRule type="cellIs" dxfId="6080" priority="709" operator="greaterThan">
      <formula>8</formula>
    </cfRule>
    <cfRule type="cellIs" dxfId="6079" priority="710" operator="lessThan">
      <formula>7.6</formula>
    </cfRule>
  </conditionalFormatting>
  <conditionalFormatting sqref="J316:J319">
    <cfRule type="cellIs" dxfId="6078" priority="701" operator="greaterThan">
      <formula>0.03</formula>
    </cfRule>
    <cfRule type="cellIs" dxfId="6077" priority="702" operator="lessThanOrEqual">
      <formula>0.03</formula>
    </cfRule>
  </conditionalFormatting>
  <conditionalFormatting sqref="K316:K319">
    <cfRule type="cellIs" dxfId="6076" priority="703" operator="between">
      <formula>7.6</formula>
      <formula>8</formula>
    </cfRule>
    <cfRule type="cellIs" dxfId="6075" priority="704" operator="greaterThan">
      <formula>8</formula>
    </cfRule>
    <cfRule type="cellIs" dxfId="6074" priority="705" operator="lessThan">
      <formula>7.6</formula>
    </cfRule>
  </conditionalFormatting>
  <conditionalFormatting sqref="J320:J334">
    <cfRule type="cellIs" dxfId="6073" priority="696" operator="greaterThan">
      <formula>0.03</formula>
    </cfRule>
    <cfRule type="cellIs" dxfId="6072" priority="697" operator="lessThanOrEqual">
      <formula>0.03</formula>
    </cfRule>
  </conditionalFormatting>
  <conditionalFormatting sqref="K320:K334">
    <cfRule type="cellIs" dxfId="6071" priority="698" operator="between">
      <formula>7.6</formula>
      <formula>8</formula>
    </cfRule>
    <cfRule type="cellIs" dxfId="6070" priority="699" operator="greaterThan">
      <formula>8</formula>
    </cfRule>
    <cfRule type="cellIs" dxfId="6069" priority="700" operator="lessThan">
      <formula>7.6</formula>
    </cfRule>
  </conditionalFormatting>
  <conditionalFormatting sqref="J288:J291 J296:J297 J299:J300 J304:J315">
    <cfRule type="cellIs" dxfId="6068" priority="686" operator="greaterThan">
      <formula>0.03</formula>
    </cfRule>
    <cfRule type="cellIs" dxfId="6067" priority="687" operator="lessThanOrEqual">
      <formula>0.03</formula>
    </cfRule>
  </conditionalFormatting>
  <conditionalFormatting sqref="K288:K291 K296:K297 K299:K300 K304:K315">
    <cfRule type="cellIs" dxfId="6066" priority="688" operator="between">
      <formula>7.6</formula>
      <formula>8</formula>
    </cfRule>
    <cfRule type="cellIs" dxfId="6065" priority="689" operator="greaterThan">
      <formula>8</formula>
    </cfRule>
    <cfRule type="cellIs" dxfId="6064" priority="690" operator="lessThan">
      <formula>7.6</formula>
    </cfRule>
  </conditionalFormatting>
  <conditionalFormatting sqref="J293:J294">
    <cfRule type="cellIs" dxfId="6063" priority="681" operator="greaterThan">
      <formula>0.03</formula>
    </cfRule>
    <cfRule type="cellIs" dxfId="6062" priority="682" operator="lessThanOrEqual">
      <formula>0.03</formula>
    </cfRule>
  </conditionalFormatting>
  <conditionalFormatting sqref="K293:K294">
    <cfRule type="cellIs" dxfId="6061" priority="683" operator="between">
      <formula>7.6</formula>
      <formula>8</formula>
    </cfRule>
    <cfRule type="cellIs" dxfId="6060" priority="684" operator="greaterThan">
      <formula>8</formula>
    </cfRule>
    <cfRule type="cellIs" dxfId="6059" priority="685" operator="lessThan">
      <formula>7.6</formula>
    </cfRule>
  </conditionalFormatting>
  <conditionalFormatting sqref="J292">
    <cfRule type="cellIs" dxfId="6058" priority="676" operator="greaterThan">
      <formula>0.03</formula>
    </cfRule>
    <cfRule type="cellIs" dxfId="6057" priority="677" operator="lessThanOrEqual">
      <formula>0.03</formula>
    </cfRule>
  </conditionalFormatting>
  <conditionalFormatting sqref="K292">
    <cfRule type="cellIs" dxfId="6056" priority="678" operator="between">
      <formula>7.6</formula>
      <formula>8</formula>
    </cfRule>
    <cfRule type="cellIs" dxfId="6055" priority="679" operator="greaterThan">
      <formula>8</formula>
    </cfRule>
    <cfRule type="cellIs" dxfId="6054" priority="680" operator="lessThan">
      <formula>7.6</formula>
    </cfRule>
  </conditionalFormatting>
  <conditionalFormatting sqref="J295">
    <cfRule type="cellIs" dxfId="6053" priority="666" operator="greaterThan">
      <formula>0.03</formula>
    </cfRule>
    <cfRule type="cellIs" dxfId="6052" priority="667" operator="lessThanOrEqual">
      <formula>0.03</formula>
    </cfRule>
  </conditionalFormatting>
  <conditionalFormatting sqref="K295">
    <cfRule type="cellIs" dxfId="6051" priority="668" operator="between">
      <formula>7.6</formula>
      <formula>8</formula>
    </cfRule>
    <cfRule type="cellIs" dxfId="6050" priority="669" operator="greaterThan">
      <formula>8</formula>
    </cfRule>
    <cfRule type="cellIs" dxfId="6049" priority="670" operator="lessThan">
      <formula>7.6</formula>
    </cfRule>
  </conditionalFormatting>
  <conditionalFormatting sqref="J298">
    <cfRule type="cellIs" dxfId="6048" priority="661" operator="greaterThan">
      <formula>0.03</formula>
    </cfRule>
    <cfRule type="cellIs" dxfId="6047" priority="662" operator="lessThanOrEqual">
      <formula>0.03</formula>
    </cfRule>
  </conditionalFormatting>
  <conditionalFormatting sqref="K298">
    <cfRule type="cellIs" dxfId="6046" priority="663" operator="between">
      <formula>7.6</formula>
      <formula>8</formula>
    </cfRule>
    <cfRule type="cellIs" dxfId="6045" priority="664" operator="greaterThan">
      <formula>8</formula>
    </cfRule>
    <cfRule type="cellIs" dxfId="6044" priority="665" operator="lessThan">
      <formula>7.6</formula>
    </cfRule>
  </conditionalFormatting>
  <conditionalFormatting sqref="J267:J268">
    <cfRule type="cellIs" dxfId="6043" priority="656" operator="greaterThan">
      <formula>0.03</formula>
    </cfRule>
    <cfRule type="cellIs" dxfId="6042" priority="657" operator="lessThanOrEqual">
      <formula>0.03</formula>
    </cfRule>
  </conditionalFormatting>
  <conditionalFormatting sqref="K267:K268">
    <cfRule type="cellIs" dxfId="6041" priority="658" operator="between">
      <formula>7.6</formula>
      <formula>8</formula>
    </cfRule>
    <cfRule type="cellIs" dxfId="6040" priority="659" operator="greaterThan">
      <formula>8</formula>
    </cfRule>
    <cfRule type="cellIs" dxfId="6039" priority="660" operator="lessThan">
      <formula>7.6</formula>
    </cfRule>
  </conditionalFormatting>
  <conditionalFormatting sqref="J261">
    <cfRule type="cellIs" dxfId="6038" priority="651" operator="greaterThan">
      <formula>0.03</formula>
    </cfRule>
    <cfRule type="cellIs" dxfId="6037" priority="652" operator="lessThanOrEqual">
      <formula>0.03</formula>
    </cfRule>
  </conditionalFormatting>
  <conditionalFormatting sqref="K261">
    <cfRule type="cellIs" dxfId="6036" priority="653" operator="between">
      <formula>7.6</formula>
      <formula>8</formula>
    </cfRule>
    <cfRule type="cellIs" dxfId="6035" priority="654" operator="greaterThan">
      <formula>8</formula>
    </cfRule>
    <cfRule type="cellIs" dxfId="6034" priority="655" operator="lessThan">
      <formula>7.6</formula>
    </cfRule>
  </conditionalFormatting>
  <conditionalFormatting sqref="J302:J303">
    <cfRule type="cellIs" dxfId="6033" priority="646" operator="greaterThan">
      <formula>0.03</formula>
    </cfRule>
    <cfRule type="cellIs" dxfId="6032" priority="647" operator="lessThanOrEqual">
      <formula>0.03</formula>
    </cfRule>
  </conditionalFormatting>
  <conditionalFormatting sqref="K302:K303">
    <cfRule type="cellIs" dxfId="6031" priority="648" operator="between">
      <formula>7.6</formula>
      <formula>8</formula>
    </cfRule>
    <cfRule type="cellIs" dxfId="6030" priority="649" operator="greaterThan">
      <formula>8</formula>
    </cfRule>
    <cfRule type="cellIs" dxfId="6029" priority="650" operator="lessThan">
      <formula>7.6</formula>
    </cfRule>
  </conditionalFormatting>
  <conditionalFormatting sqref="J269:J270">
    <cfRule type="cellIs" dxfId="6028" priority="636" operator="greaterThan">
      <formula>0.03</formula>
    </cfRule>
    <cfRule type="cellIs" dxfId="6027" priority="637" operator="lessThanOrEqual">
      <formula>0.03</formula>
    </cfRule>
  </conditionalFormatting>
  <conditionalFormatting sqref="K269:K270">
    <cfRule type="cellIs" dxfId="6026" priority="638" operator="between">
      <formula>7.6</formula>
      <formula>8</formula>
    </cfRule>
    <cfRule type="cellIs" dxfId="6025" priority="639" operator="greaterThan">
      <formula>8</formula>
    </cfRule>
    <cfRule type="cellIs" dxfId="6024" priority="640" operator="lessThan">
      <formula>7.6</formula>
    </cfRule>
  </conditionalFormatting>
  <conditionalFormatting sqref="J301">
    <cfRule type="cellIs" dxfId="6023" priority="641" operator="greaterThan">
      <formula>0.03</formula>
    </cfRule>
    <cfRule type="cellIs" dxfId="6022" priority="642" operator="lessThanOrEqual">
      <formula>0.03</formula>
    </cfRule>
  </conditionalFormatting>
  <conditionalFormatting sqref="K301">
    <cfRule type="cellIs" dxfId="6021" priority="643" operator="between">
      <formula>7.6</formula>
      <formula>8</formula>
    </cfRule>
    <cfRule type="cellIs" dxfId="6020" priority="644" operator="greaterThan">
      <formula>8</formula>
    </cfRule>
    <cfRule type="cellIs" dxfId="6019" priority="645" operator="lessThan">
      <formula>7.6</formula>
    </cfRule>
  </conditionalFormatting>
  <conditionalFormatting sqref="J260">
    <cfRule type="cellIs" dxfId="6018" priority="631" operator="greaterThan">
      <formula>0.03</formula>
    </cfRule>
    <cfRule type="cellIs" dxfId="6017" priority="632" operator="lessThanOrEqual">
      <formula>0.03</formula>
    </cfRule>
  </conditionalFormatting>
  <conditionalFormatting sqref="K260">
    <cfRule type="cellIs" dxfId="6016" priority="633" operator="between">
      <formula>7.6</formula>
      <formula>8</formula>
    </cfRule>
    <cfRule type="cellIs" dxfId="6015" priority="634" operator="greaterThan">
      <formula>8</formula>
    </cfRule>
    <cfRule type="cellIs" dxfId="6014" priority="635" operator="lessThan">
      <formula>7.6</formula>
    </cfRule>
  </conditionalFormatting>
  <conditionalFormatting sqref="J262">
    <cfRule type="cellIs" dxfId="6013" priority="626" operator="greaterThan">
      <formula>0.03</formula>
    </cfRule>
    <cfRule type="cellIs" dxfId="6012" priority="627" operator="lessThanOrEqual">
      <formula>0.03</formula>
    </cfRule>
  </conditionalFormatting>
  <conditionalFormatting sqref="K262">
    <cfRule type="cellIs" dxfId="6011" priority="628" operator="between">
      <formula>7.6</formula>
      <formula>8</formula>
    </cfRule>
    <cfRule type="cellIs" dxfId="6010" priority="629" operator="greaterThan">
      <formula>8</formula>
    </cfRule>
    <cfRule type="cellIs" dxfId="6009" priority="630" operator="lessThan">
      <formula>7.6</formula>
    </cfRule>
  </conditionalFormatting>
  <conditionalFormatting sqref="J263:J264">
    <cfRule type="cellIs" dxfId="6008" priority="621" operator="greaterThan">
      <formula>0.03</formula>
    </cfRule>
    <cfRule type="cellIs" dxfId="6007" priority="622" operator="lessThanOrEqual">
      <formula>0.03</formula>
    </cfRule>
  </conditionalFormatting>
  <conditionalFormatting sqref="J273:J286">
    <cfRule type="cellIs" dxfId="6006" priority="606" operator="greaterThan">
      <formula>0.03</formula>
    </cfRule>
    <cfRule type="cellIs" dxfId="6005" priority="607" operator="lessThanOrEqual">
      <formula>0.03</formula>
    </cfRule>
  </conditionalFormatting>
  <conditionalFormatting sqref="K263:K264">
    <cfRule type="cellIs" dxfId="6004" priority="623" operator="between">
      <formula>7.6</formula>
      <formula>8</formula>
    </cfRule>
    <cfRule type="cellIs" dxfId="6003" priority="624" operator="greaterThan">
      <formula>8</formula>
    </cfRule>
    <cfRule type="cellIs" dxfId="6002" priority="625" operator="lessThan">
      <formula>7.6</formula>
    </cfRule>
  </conditionalFormatting>
  <conditionalFormatting sqref="J271">
    <cfRule type="cellIs" dxfId="6001" priority="616" operator="greaterThan">
      <formula>0.03</formula>
    </cfRule>
    <cfRule type="cellIs" dxfId="6000" priority="617" operator="lessThanOrEqual">
      <formula>0.03</formula>
    </cfRule>
  </conditionalFormatting>
  <conditionalFormatting sqref="K271">
    <cfRule type="cellIs" dxfId="5999" priority="618" operator="between">
      <formula>7.6</formula>
      <formula>8</formula>
    </cfRule>
    <cfRule type="cellIs" dxfId="5998" priority="619" operator="greaterThan">
      <formula>8</formula>
    </cfRule>
    <cfRule type="cellIs" dxfId="5997" priority="620" operator="lessThan">
      <formula>7.6</formula>
    </cfRule>
  </conditionalFormatting>
  <conditionalFormatting sqref="J272">
    <cfRule type="cellIs" dxfId="5996" priority="611" operator="greaterThan">
      <formula>0.03</formula>
    </cfRule>
    <cfRule type="cellIs" dxfId="5995" priority="612" operator="lessThanOrEqual">
      <formula>0.03</formula>
    </cfRule>
  </conditionalFormatting>
  <conditionalFormatting sqref="K272">
    <cfRule type="cellIs" dxfId="5994" priority="613" operator="between">
      <formula>7.6</formula>
      <formula>8</formula>
    </cfRule>
    <cfRule type="cellIs" dxfId="5993" priority="614" operator="greaterThan">
      <formula>8</formula>
    </cfRule>
    <cfRule type="cellIs" dxfId="5992" priority="615" operator="lessThan">
      <formula>7.6</formula>
    </cfRule>
  </conditionalFormatting>
  <conditionalFormatting sqref="K273:K286">
    <cfRule type="cellIs" dxfId="5991" priority="608" operator="between">
      <formula>7.6</formula>
      <formula>8</formula>
    </cfRule>
    <cfRule type="cellIs" dxfId="5990" priority="609" operator="greaterThan">
      <formula>8</formula>
    </cfRule>
    <cfRule type="cellIs" dxfId="5989" priority="610" operator="lessThan">
      <formula>7.6</formula>
    </cfRule>
  </conditionalFormatting>
  <conditionalFormatting sqref="J287">
    <cfRule type="cellIs" dxfId="5988" priority="601" operator="greaterThan">
      <formula>0.03</formula>
    </cfRule>
    <cfRule type="cellIs" dxfId="5987" priority="602" operator="lessThanOrEqual">
      <formula>0.03</formula>
    </cfRule>
  </conditionalFormatting>
  <conditionalFormatting sqref="K287">
    <cfRule type="cellIs" dxfId="5986" priority="603" operator="between">
      <formula>7.6</formula>
      <formula>8</formula>
    </cfRule>
    <cfRule type="cellIs" dxfId="5985" priority="604" operator="greaterThan">
      <formula>8</formula>
    </cfRule>
    <cfRule type="cellIs" dxfId="5984" priority="605" operator="lessThan">
      <formula>7.6</formula>
    </cfRule>
  </conditionalFormatting>
  <conditionalFormatting sqref="J9">
    <cfRule type="cellIs" dxfId="5983" priority="581" operator="greaterThan">
      <formula>0.03</formula>
    </cfRule>
    <cfRule type="cellIs" dxfId="5982" priority="582" operator="lessThanOrEqual">
      <formula>0.03</formula>
    </cfRule>
  </conditionalFormatting>
  <conditionalFormatting sqref="K9">
    <cfRule type="cellIs" dxfId="5981" priority="583" operator="between">
      <formula>7.6</formula>
      <formula>8</formula>
    </cfRule>
    <cfRule type="cellIs" dxfId="5980" priority="584" operator="greaterThan">
      <formula>8</formula>
    </cfRule>
    <cfRule type="cellIs" dxfId="5979" priority="585" operator="lessThan">
      <formula>7.6</formula>
    </cfRule>
  </conditionalFormatting>
  <conditionalFormatting sqref="J11">
    <cfRule type="cellIs" dxfId="5978" priority="576" operator="greaterThan">
      <formula>0.03</formula>
    </cfRule>
    <cfRule type="cellIs" dxfId="5977" priority="577" operator="lessThanOrEqual">
      <formula>0.03</formula>
    </cfRule>
  </conditionalFormatting>
  <conditionalFormatting sqref="K11">
    <cfRule type="cellIs" dxfId="5976" priority="578" operator="between">
      <formula>7.6</formula>
      <formula>8</formula>
    </cfRule>
    <cfRule type="cellIs" dxfId="5975" priority="579" operator="greaterThan">
      <formula>8</formula>
    </cfRule>
    <cfRule type="cellIs" dxfId="5974" priority="580" operator="lessThan">
      <formula>7.6</formula>
    </cfRule>
  </conditionalFormatting>
  <conditionalFormatting sqref="J129">
    <cfRule type="cellIs" dxfId="5973" priority="506" operator="greaterThan">
      <formula>0.03</formula>
    </cfRule>
    <cfRule type="cellIs" dxfId="5972" priority="507" operator="lessThanOrEqual">
      <formula>0.03</formula>
    </cfRule>
  </conditionalFormatting>
  <conditionalFormatting sqref="K129">
    <cfRule type="cellIs" dxfId="5971" priority="508" operator="between">
      <formula>7.6</formula>
      <formula>8</formula>
    </cfRule>
    <cfRule type="cellIs" dxfId="5970" priority="509" operator="greaterThan">
      <formula>8</formula>
    </cfRule>
    <cfRule type="cellIs" dxfId="5969" priority="510" operator="lessThan">
      <formula>7.6</formula>
    </cfRule>
  </conditionalFormatting>
  <conditionalFormatting sqref="J136">
    <cfRule type="cellIs" dxfId="5968" priority="491" operator="greaterThan">
      <formula>0.03</formula>
    </cfRule>
    <cfRule type="cellIs" dxfId="5967" priority="492" operator="lessThanOrEqual">
      <formula>0.03</formula>
    </cfRule>
  </conditionalFormatting>
  <conditionalFormatting sqref="K136">
    <cfRule type="cellIs" dxfId="5966" priority="493" operator="between">
      <formula>7.6</formula>
      <formula>8</formula>
    </cfRule>
    <cfRule type="cellIs" dxfId="5965" priority="494" operator="greaterThan">
      <formula>8</formula>
    </cfRule>
    <cfRule type="cellIs" dxfId="5964" priority="495" operator="lessThan">
      <formula>7.6</formula>
    </cfRule>
  </conditionalFormatting>
  <conditionalFormatting sqref="J141 J145">
    <cfRule type="cellIs" dxfId="5963" priority="481" operator="greaterThan">
      <formula>0.03</formula>
    </cfRule>
    <cfRule type="cellIs" dxfId="5962" priority="482" operator="lessThanOrEqual">
      <formula>0.03</formula>
    </cfRule>
  </conditionalFormatting>
  <conditionalFormatting sqref="K141 K145">
    <cfRule type="cellIs" dxfId="5961" priority="483" operator="between">
      <formula>7.6</formula>
      <formula>8</formula>
    </cfRule>
    <cfRule type="cellIs" dxfId="5960" priority="484" operator="greaterThan">
      <formula>8</formula>
    </cfRule>
    <cfRule type="cellIs" dxfId="5959" priority="485" operator="lessThan">
      <formula>7.6</formula>
    </cfRule>
  </conditionalFormatting>
  <conditionalFormatting sqref="J140 J144">
    <cfRule type="cellIs" dxfId="5958" priority="476" operator="greaterThan">
      <formula>0.03</formula>
    </cfRule>
    <cfRule type="cellIs" dxfId="5957" priority="477" operator="lessThanOrEqual">
      <formula>0.03</formula>
    </cfRule>
  </conditionalFormatting>
  <conditionalFormatting sqref="K140 K144">
    <cfRule type="cellIs" dxfId="5956" priority="478" operator="between">
      <formula>7.6</formula>
      <formula>8</formula>
    </cfRule>
    <cfRule type="cellIs" dxfId="5955" priority="479" operator="greaterThan">
      <formula>8</formula>
    </cfRule>
    <cfRule type="cellIs" dxfId="5954" priority="480" operator="lessThan">
      <formula>7.6</formula>
    </cfRule>
  </conditionalFormatting>
  <conditionalFormatting sqref="J139 J143">
    <cfRule type="cellIs" dxfId="5953" priority="471" operator="greaterThan">
      <formula>0.03</formula>
    </cfRule>
    <cfRule type="cellIs" dxfId="5952" priority="472" operator="lessThanOrEqual">
      <formula>0.03</formula>
    </cfRule>
  </conditionalFormatting>
  <conditionalFormatting sqref="K139 K143">
    <cfRule type="cellIs" dxfId="5951" priority="473" operator="between">
      <formula>7.6</formula>
      <formula>8</formula>
    </cfRule>
    <cfRule type="cellIs" dxfId="5950" priority="474" operator="greaterThan">
      <formula>8</formula>
    </cfRule>
    <cfRule type="cellIs" dxfId="5949" priority="475" operator="lessThan">
      <formula>7.6</formula>
    </cfRule>
  </conditionalFormatting>
  <conditionalFormatting sqref="J146">
    <cfRule type="cellIs" dxfId="5948" priority="466" operator="greaterThan">
      <formula>0.03</formula>
    </cfRule>
    <cfRule type="cellIs" dxfId="5947" priority="467" operator="lessThanOrEqual">
      <formula>0.03</formula>
    </cfRule>
  </conditionalFormatting>
  <conditionalFormatting sqref="K146">
    <cfRule type="cellIs" dxfId="5946" priority="468" operator="between">
      <formula>7.6</formula>
      <formula>8</formula>
    </cfRule>
    <cfRule type="cellIs" dxfId="5945" priority="469" operator="greaterThan">
      <formula>8</formula>
    </cfRule>
    <cfRule type="cellIs" dxfId="5944" priority="470" operator="lessThan">
      <formula>7.6</formula>
    </cfRule>
  </conditionalFormatting>
  <conditionalFormatting sqref="J147">
    <cfRule type="cellIs" dxfId="5943" priority="461" operator="greaterThan">
      <formula>0.03</formula>
    </cfRule>
    <cfRule type="cellIs" dxfId="5942" priority="462" operator="lessThanOrEqual">
      <formula>0.03</formula>
    </cfRule>
  </conditionalFormatting>
  <conditionalFormatting sqref="K147">
    <cfRule type="cellIs" dxfId="5941" priority="463" operator="between">
      <formula>7.6</formula>
      <formula>8</formula>
    </cfRule>
    <cfRule type="cellIs" dxfId="5940" priority="464" operator="greaterThan">
      <formula>8</formula>
    </cfRule>
    <cfRule type="cellIs" dxfId="5939" priority="465" operator="lessThan">
      <formula>7.6</formula>
    </cfRule>
  </conditionalFormatting>
  <conditionalFormatting sqref="J148:J153">
    <cfRule type="cellIs" dxfId="5938" priority="456" operator="greaterThan">
      <formula>0.03</formula>
    </cfRule>
    <cfRule type="cellIs" dxfId="5937" priority="457" operator="lessThanOrEqual">
      <formula>0.03</formula>
    </cfRule>
  </conditionalFormatting>
  <conditionalFormatting sqref="K148:K153">
    <cfRule type="cellIs" dxfId="5936" priority="458" operator="between">
      <formula>7.6</formula>
      <formula>8</formula>
    </cfRule>
    <cfRule type="cellIs" dxfId="5935" priority="459" operator="greaterThan">
      <formula>8</formula>
    </cfRule>
    <cfRule type="cellIs" dxfId="5934" priority="460" operator="lessThan">
      <formula>7.6</formula>
    </cfRule>
  </conditionalFormatting>
  <conditionalFormatting sqref="J156 J159">
    <cfRule type="cellIs" dxfId="5933" priority="451" operator="greaterThan">
      <formula>0.03</formula>
    </cfRule>
    <cfRule type="cellIs" dxfId="5932" priority="452" operator="lessThanOrEqual">
      <formula>0.03</formula>
    </cfRule>
  </conditionalFormatting>
  <conditionalFormatting sqref="K156 K159">
    <cfRule type="cellIs" dxfId="5931" priority="453" operator="between">
      <formula>7.6</formula>
      <formula>8</formula>
    </cfRule>
    <cfRule type="cellIs" dxfId="5930" priority="454" operator="greaterThan">
      <formula>8</formula>
    </cfRule>
    <cfRule type="cellIs" dxfId="5929" priority="455" operator="lessThan">
      <formula>7.6</formula>
    </cfRule>
  </conditionalFormatting>
  <conditionalFormatting sqref="J154:J155 J157:J158 J160">
    <cfRule type="cellIs" dxfId="5928" priority="446" operator="greaterThan">
      <formula>0.03</formula>
    </cfRule>
    <cfRule type="cellIs" dxfId="5927" priority="447" operator="lessThanOrEqual">
      <formula>0.03</formula>
    </cfRule>
  </conditionalFormatting>
  <conditionalFormatting sqref="K154:K155 K157:K158 K160">
    <cfRule type="cellIs" dxfId="5926" priority="448" operator="between">
      <formula>7.6</formula>
      <formula>8</formula>
    </cfRule>
    <cfRule type="cellIs" dxfId="5925" priority="449" operator="greaterThan">
      <formula>8</formula>
    </cfRule>
    <cfRule type="cellIs" dxfId="5924" priority="450" operator="lessThan">
      <formula>7.6</formula>
    </cfRule>
  </conditionalFormatting>
  <conditionalFormatting sqref="J163 J166">
    <cfRule type="cellIs" dxfId="5923" priority="441" operator="greaterThan">
      <formula>0.03</formula>
    </cfRule>
    <cfRule type="cellIs" dxfId="5922" priority="442" operator="lessThanOrEqual">
      <formula>0.03</formula>
    </cfRule>
  </conditionalFormatting>
  <conditionalFormatting sqref="K163 K166">
    <cfRule type="cellIs" dxfId="5921" priority="443" operator="between">
      <formula>7.6</formula>
      <formula>8</formula>
    </cfRule>
    <cfRule type="cellIs" dxfId="5920" priority="444" operator="greaterThan">
      <formula>8</formula>
    </cfRule>
    <cfRule type="cellIs" dxfId="5919" priority="445" operator="lessThan">
      <formula>7.6</formula>
    </cfRule>
  </conditionalFormatting>
  <conditionalFormatting sqref="J161:J162 J164:J165">
    <cfRule type="cellIs" dxfId="5918" priority="436" operator="greaterThan">
      <formula>0.03</formula>
    </cfRule>
    <cfRule type="cellIs" dxfId="5917" priority="437" operator="lessThanOrEqual">
      <formula>0.03</formula>
    </cfRule>
  </conditionalFormatting>
  <conditionalFormatting sqref="K161:K162 K164:K165">
    <cfRule type="cellIs" dxfId="5916" priority="438" operator="between">
      <formula>7.6</formula>
      <formula>8</formula>
    </cfRule>
    <cfRule type="cellIs" dxfId="5915" priority="439" operator="greaterThan">
      <formula>8</formula>
    </cfRule>
    <cfRule type="cellIs" dxfId="5914" priority="440" operator="lessThan">
      <formula>7.6</formula>
    </cfRule>
  </conditionalFormatting>
  <conditionalFormatting sqref="J169 J172 J175 J178">
    <cfRule type="cellIs" dxfId="5913" priority="431" operator="greaterThan">
      <formula>0.03</formula>
    </cfRule>
    <cfRule type="cellIs" dxfId="5912" priority="432" operator="lessThanOrEqual">
      <formula>0.03</formula>
    </cfRule>
  </conditionalFormatting>
  <conditionalFormatting sqref="K169 K172 K175 K178">
    <cfRule type="cellIs" dxfId="5911" priority="433" operator="between">
      <formula>7.6</formula>
      <formula>8</formula>
    </cfRule>
    <cfRule type="cellIs" dxfId="5910" priority="434" operator="greaterThan">
      <formula>8</formula>
    </cfRule>
    <cfRule type="cellIs" dxfId="5909" priority="435" operator="lessThan">
      <formula>7.6</formula>
    </cfRule>
  </conditionalFormatting>
  <conditionalFormatting sqref="J167:J168 J170:J171 J173:J174 J176:J177">
    <cfRule type="cellIs" dxfId="5908" priority="426" operator="greaterThan">
      <formula>0.03</formula>
    </cfRule>
    <cfRule type="cellIs" dxfId="5907" priority="427" operator="lessThanOrEqual">
      <formula>0.03</formula>
    </cfRule>
  </conditionalFormatting>
  <conditionalFormatting sqref="K167:K168 K170:K171 K173:K174 K176:K177">
    <cfRule type="cellIs" dxfId="5906" priority="428" operator="between">
      <formula>7.6</formula>
      <formula>8</formula>
    </cfRule>
    <cfRule type="cellIs" dxfId="5905" priority="429" operator="greaterThan">
      <formula>8</formula>
    </cfRule>
    <cfRule type="cellIs" dxfId="5904" priority="430" operator="lessThan">
      <formula>7.6</formula>
    </cfRule>
  </conditionalFormatting>
  <conditionalFormatting sqref="J179:J180">
    <cfRule type="cellIs" dxfId="5903" priority="421" operator="greaterThan">
      <formula>0.03</formula>
    </cfRule>
    <cfRule type="cellIs" dxfId="5902" priority="422" operator="lessThanOrEqual">
      <formula>0.03</formula>
    </cfRule>
  </conditionalFormatting>
  <conditionalFormatting sqref="K179:K180">
    <cfRule type="cellIs" dxfId="5901" priority="423" operator="between">
      <formula>7.6</formula>
      <formula>8</formula>
    </cfRule>
    <cfRule type="cellIs" dxfId="5900" priority="424" operator="greaterThan">
      <formula>8</formula>
    </cfRule>
    <cfRule type="cellIs" dxfId="5899" priority="425" operator="lessThan">
      <formula>7.6</formula>
    </cfRule>
  </conditionalFormatting>
  <conditionalFormatting sqref="J265">
    <cfRule type="cellIs" dxfId="5898" priority="416" operator="greaterThan">
      <formula>0.03</formula>
    </cfRule>
    <cfRule type="cellIs" dxfId="5897" priority="417" operator="lessThanOrEqual">
      <formula>0.03</formula>
    </cfRule>
  </conditionalFormatting>
  <conditionalFormatting sqref="K265">
    <cfRule type="cellIs" dxfId="5896" priority="418" operator="between">
      <formula>7.6</formula>
      <formula>8</formula>
    </cfRule>
    <cfRule type="cellIs" dxfId="5895" priority="419" operator="greaterThan">
      <formula>8</formula>
    </cfRule>
    <cfRule type="cellIs" dxfId="5894" priority="420" operator="lessThan">
      <formula>7.6</formula>
    </cfRule>
  </conditionalFormatting>
  <conditionalFormatting sqref="J266">
    <cfRule type="cellIs" dxfId="5893" priority="411" operator="greaterThan">
      <formula>0.03</formula>
    </cfRule>
    <cfRule type="cellIs" dxfId="5892" priority="412" operator="lessThanOrEqual">
      <formula>0.03</formula>
    </cfRule>
  </conditionalFormatting>
  <conditionalFormatting sqref="K266">
    <cfRule type="cellIs" dxfId="5891" priority="413" operator="between">
      <formula>7.6</formula>
      <formula>8</formula>
    </cfRule>
    <cfRule type="cellIs" dxfId="5890" priority="414" operator="greaterThan">
      <formula>8</formula>
    </cfRule>
    <cfRule type="cellIs" dxfId="5889" priority="415" operator="lessThan">
      <formula>7.6</formula>
    </cfRule>
  </conditionalFormatting>
  <conditionalFormatting sqref="J181:J184">
    <cfRule type="cellIs" dxfId="5888" priority="406" operator="greaterThan">
      <formula>0.03</formula>
    </cfRule>
    <cfRule type="cellIs" dxfId="5887" priority="407" operator="lessThanOrEqual">
      <formula>0.03</formula>
    </cfRule>
  </conditionalFormatting>
  <conditionalFormatting sqref="K181:K184">
    <cfRule type="cellIs" dxfId="5886" priority="408" operator="between">
      <formula>7.6</formula>
      <formula>8</formula>
    </cfRule>
    <cfRule type="cellIs" dxfId="5885" priority="409" operator="greaterThan">
      <formula>8</formula>
    </cfRule>
    <cfRule type="cellIs" dxfId="5884" priority="410" operator="lessThan">
      <formula>7.6</formula>
    </cfRule>
  </conditionalFormatting>
  <conditionalFormatting sqref="J185:J186">
    <cfRule type="cellIs" dxfId="5883" priority="401" operator="greaterThan">
      <formula>0.03</formula>
    </cfRule>
    <cfRule type="cellIs" dxfId="5882" priority="402" operator="lessThanOrEqual">
      <formula>0.03</formula>
    </cfRule>
  </conditionalFormatting>
  <conditionalFormatting sqref="K185:K186">
    <cfRule type="cellIs" dxfId="5881" priority="403" operator="between">
      <formula>7.6</formula>
      <formula>8</formula>
    </cfRule>
    <cfRule type="cellIs" dxfId="5880" priority="404" operator="greaterThan">
      <formula>8</formula>
    </cfRule>
    <cfRule type="cellIs" dxfId="5879" priority="405" operator="lessThan">
      <formula>7.6</formula>
    </cfRule>
  </conditionalFormatting>
  <conditionalFormatting sqref="J187:J194">
    <cfRule type="cellIs" dxfId="5878" priority="396" operator="greaterThan">
      <formula>0.03</formula>
    </cfRule>
    <cfRule type="cellIs" dxfId="5877" priority="397" operator="lessThanOrEqual">
      <formula>0.03</formula>
    </cfRule>
  </conditionalFormatting>
  <conditionalFormatting sqref="K187:K194">
    <cfRule type="cellIs" dxfId="5876" priority="398" operator="between">
      <formula>7.6</formula>
      <formula>8</formula>
    </cfRule>
    <cfRule type="cellIs" dxfId="5875" priority="399" operator="greaterThan">
      <formula>8</formula>
    </cfRule>
    <cfRule type="cellIs" dxfId="5874" priority="400" operator="lessThan">
      <formula>7.6</formula>
    </cfRule>
  </conditionalFormatting>
  <conditionalFormatting sqref="J195:J200">
    <cfRule type="cellIs" dxfId="5873" priority="391" operator="greaterThan">
      <formula>0.03</formula>
    </cfRule>
    <cfRule type="cellIs" dxfId="5872" priority="392" operator="lessThanOrEqual">
      <formula>0.03</formula>
    </cfRule>
  </conditionalFormatting>
  <conditionalFormatting sqref="K195:K200">
    <cfRule type="cellIs" dxfId="5871" priority="393" operator="between">
      <formula>7.6</formula>
      <formula>8</formula>
    </cfRule>
    <cfRule type="cellIs" dxfId="5870" priority="394" operator="greaterThan">
      <formula>8</formula>
    </cfRule>
    <cfRule type="cellIs" dxfId="5869" priority="395" operator="lessThan">
      <formula>7.6</formula>
    </cfRule>
  </conditionalFormatting>
  <conditionalFormatting sqref="J201:J210">
    <cfRule type="cellIs" dxfId="5868" priority="386" operator="greaterThan">
      <formula>0.03</formula>
    </cfRule>
    <cfRule type="cellIs" dxfId="5867" priority="387" operator="lessThanOrEqual">
      <formula>0.03</formula>
    </cfRule>
  </conditionalFormatting>
  <conditionalFormatting sqref="K201:K210">
    <cfRule type="cellIs" dxfId="5866" priority="388" operator="between">
      <formula>7.6</formula>
      <formula>8</formula>
    </cfRule>
    <cfRule type="cellIs" dxfId="5865" priority="389" operator="greaterThan">
      <formula>8</formula>
    </cfRule>
    <cfRule type="cellIs" dxfId="5864" priority="390" operator="lessThan">
      <formula>7.6</formula>
    </cfRule>
  </conditionalFormatting>
  <conditionalFormatting sqref="J211">
    <cfRule type="cellIs" dxfId="5863" priority="381" operator="greaterThan">
      <formula>0.03</formula>
    </cfRule>
    <cfRule type="cellIs" dxfId="5862" priority="382" operator="lessThanOrEqual">
      <formula>0.03</formula>
    </cfRule>
  </conditionalFormatting>
  <conditionalFormatting sqref="K211">
    <cfRule type="cellIs" dxfId="5861" priority="383" operator="between">
      <formula>7.6</formula>
      <formula>8</formula>
    </cfRule>
    <cfRule type="cellIs" dxfId="5860" priority="384" operator="greaterThan">
      <formula>8</formula>
    </cfRule>
    <cfRule type="cellIs" dxfId="5859" priority="385" operator="lessThan">
      <formula>7.6</formula>
    </cfRule>
  </conditionalFormatting>
  <conditionalFormatting sqref="J212">
    <cfRule type="cellIs" dxfId="5858" priority="376" operator="greaterThan">
      <formula>0.03</formula>
    </cfRule>
    <cfRule type="cellIs" dxfId="5857" priority="377" operator="lessThanOrEqual">
      <formula>0.03</formula>
    </cfRule>
  </conditionalFormatting>
  <conditionalFormatting sqref="K212">
    <cfRule type="cellIs" dxfId="5856" priority="378" operator="between">
      <formula>7.6</formula>
      <formula>8</formula>
    </cfRule>
    <cfRule type="cellIs" dxfId="5855" priority="379" operator="greaterThan">
      <formula>8</formula>
    </cfRule>
    <cfRule type="cellIs" dxfId="5854" priority="380" operator="lessThan">
      <formula>7.6</formula>
    </cfRule>
  </conditionalFormatting>
  <conditionalFormatting sqref="J213:J220">
    <cfRule type="cellIs" dxfId="5853" priority="371" operator="greaterThan">
      <formula>0.03</formula>
    </cfRule>
    <cfRule type="cellIs" dxfId="5852" priority="372" operator="lessThanOrEqual">
      <formula>0.03</formula>
    </cfRule>
  </conditionalFormatting>
  <conditionalFormatting sqref="K213:K220">
    <cfRule type="cellIs" dxfId="5851" priority="373" operator="between">
      <formula>7.6</formula>
      <formula>8</formula>
    </cfRule>
    <cfRule type="cellIs" dxfId="5850" priority="374" operator="greaterThan">
      <formula>8</formula>
    </cfRule>
    <cfRule type="cellIs" dxfId="5849" priority="375" operator="lessThan">
      <formula>7.6</formula>
    </cfRule>
  </conditionalFormatting>
  <conditionalFormatting sqref="J221 J234:J235 J237:J238 J240:J241">
    <cfRule type="cellIs" dxfId="5848" priority="366" operator="greaterThan">
      <formula>0.03</formula>
    </cfRule>
    <cfRule type="cellIs" dxfId="5847" priority="367" operator="lessThanOrEqual">
      <formula>0.03</formula>
    </cfRule>
  </conditionalFormatting>
  <conditionalFormatting sqref="K221 K234:K235 K237:K238 K240:K241">
    <cfRule type="cellIs" dxfId="5846" priority="368" operator="between">
      <formula>7.6</formula>
      <formula>8</formula>
    </cfRule>
    <cfRule type="cellIs" dxfId="5845" priority="369" operator="greaterThan">
      <formula>8</formula>
    </cfRule>
    <cfRule type="cellIs" dxfId="5844" priority="370" operator="lessThan">
      <formula>7.6</formula>
    </cfRule>
  </conditionalFormatting>
  <conditionalFormatting sqref="J230:J232">
    <cfRule type="cellIs" dxfId="5843" priority="361" operator="greaterThan">
      <formula>0.03</formula>
    </cfRule>
    <cfRule type="cellIs" dxfId="5842" priority="362" operator="lessThanOrEqual">
      <formula>0.03</formula>
    </cfRule>
  </conditionalFormatting>
  <conditionalFormatting sqref="K230:K232">
    <cfRule type="cellIs" dxfId="5841" priority="363" operator="between">
      <formula>7.6</formula>
      <formula>8</formula>
    </cfRule>
    <cfRule type="cellIs" dxfId="5840" priority="364" operator="greaterThan">
      <formula>8</formula>
    </cfRule>
    <cfRule type="cellIs" dxfId="5839" priority="365" operator="lessThan">
      <formula>7.6</formula>
    </cfRule>
  </conditionalFormatting>
  <conditionalFormatting sqref="J222:J226">
    <cfRule type="cellIs" dxfId="5838" priority="356" operator="greaterThan">
      <formula>0.03</formula>
    </cfRule>
    <cfRule type="cellIs" dxfId="5837" priority="357" operator="lessThanOrEqual">
      <formula>0.03</formula>
    </cfRule>
  </conditionalFormatting>
  <conditionalFormatting sqref="K222:K226">
    <cfRule type="cellIs" dxfId="5836" priority="358" operator="between">
      <formula>7.6</formula>
      <formula>8</formula>
    </cfRule>
    <cfRule type="cellIs" dxfId="5835" priority="359" operator="greaterThan">
      <formula>8</formula>
    </cfRule>
    <cfRule type="cellIs" dxfId="5834" priority="360" operator="lessThan">
      <formula>7.6</formula>
    </cfRule>
  </conditionalFormatting>
  <conditionalFormatting sqref="J227:J229">
    <cfRule type="cellIs" dxfId="5833" priority="351" operator="greaterThan">
      <formula>0.03</formula>
    </cfRule>
    <cfRule type="cellIs" dxfId="5832" priority="352" operator="lessThanOrEqual">
      <formula>0.03</formula>
    </cfRule>
  </conditionalFormatting>
  <conditionalFormatting sqref="K227:K229">
    <cfRule type="cellIs" dxfId="5831" priority="353" operator="between">
      <formula>7.6</formula>
      <formula>8</formula>
    </cfRule>
    <cfRule type="cellIs" dxfId="5830" priority="354" operator="greaterThan">
      <formula>8</formula>
    </cfRule>
    <cfRule type="cellIs" dxfId="5829" priority="355" operator="lessThan">
      <formula>7.6</formula>
    </cfRule>
  </conditionalFormatting>
  <conditionalFormatting sqref="J233">
    <cfRule type="cellIs" dxfId="5828" priority="346" operator="greaterThan">
      <formula>0.03</formula>
    </cfRule>
    <cfRule type="cellIs" dxfId="5827" priority="347" operator="lessThanOrEqual">
      <formula>0.03</formula>
    </cfRule>
  </conditionalFormatting>
  <conditionalFormatting sqref="K233">
    <cfRule type="cellIs" dxfId="5826" priority="348" operator="between">
      <formula>7.6</formula>
      <formula>8</formula>
    </cfRule>
    <cfRule type="cellIs" dxfId="5825" priority="349" operator="greaterThan">
      <formula>8</formula>
    </cfRule>
    <cfRule type="cellIs" dxfId="5824" priority="350" operator="lessThan">
      <formula>7.6</formula>
    </cfRule>
  </conditionalFormatting>
  <conditionalFormatting sqref="J236">
    <cfRule type="cellIs" dxfId="5823" priority="341" operator="greaterThan">
      <formula>0.03</formula>
    </cfRule>
    <cfRule type="cellIs" dxfId="5822" priority="342" operator="lessThanOrEqual">
      <formula>0.03</formula>
    </cfRule>
  </conditionalFormatting>
  <conditionalFormatting sqref="K236">
    <cfRule type="cellIs" dxfId="5821" priority="343" operator="between">
      <formula>7.6</formula>
      <formula>8</formula>
    </cfRule>
    <cfRule type="cellIs" dxfId="5820" priority="344" operator="greaterThan">
      <formula>8</formula>
    </cfRule>
    <cfRule type="cellIs" dxfId="5819" priority="345" operator="lessThan">
      <formula>7.6</formula>
    </cfRule>
  </conditionalFormatting>
  <conditionalFormatting sqref="J239">
    <cfRule type="cellIs" dxfId="5818" priority="336" operator="greaterThan">
      <formula>0.03</formula>
    </cfRule>
    <cfRule type="cellIs" dxfId="5817" priority="337" operator="lessThanOrEqual">
      <formula>0.03</formula>
    </cfRule>
  </conditionalFormatting>
  <conditionalFormatting sqref="K239">
    <cfRule type="cellIs" dxfId="5816" priority="338" operator="between">
      <formula>7.6</formula>
      <formula>8</formula>
    </cfRule>
    <cfRule type="cellIs" dxfId="5815" priority="339" operator="greaterThan">
      <formula>8</formula>
    </cfRule>
    <cfRule type="cellIs" dxfId="5814" priority="340" operator="lessThan">
      <formula>7.6</formula>
    </cfRule>
  </conditionalFormatting>
  <conditionalFormatting sqref="J242:J249 J251:J259">
    <cfRule type="cellIs" dxfId="5813" priority="331" operator="greaterThan">
      <formula>0.03</formula>
    </cfRule>
    <cfRule type="cellIs" dxfId="5812" priority="332" operator="lessThanOrEqual">
      <formula>0.03</formula>
    </cfRule>
  </conditionalFormatting>
  <conditionalFormatting sqref="K242:K249 K251:K259">
    <cfRule type="cellIs" dxfId="5811" priority="333" operator="between">
      <formula>7.6</formula>
      <formula>8</formula>
    </cfRule>
    <cfRule type="cellIs" dxfId="5810" priority="334" operator="greaterThan">
      <formula>8</formula>
    </cfRule>
    <cfRule type="cellIs" dxfId="5809" priority="335" operator="lessThan">
      <formula>7.6</formula>
    </cfRule>
  </conditionalFormatting>
  <conditionalFormatting sqref="J250">
    <cfRule type="cellIs" dxfId="5808" priority="326" operator="greaterThan">
      <formula>0.03</formula>
    </cfRule>
    <cfRule type="cellIs" dxfId="5807" priority="327" operator="lessThanOrEqual">
      <formula>0.03</formula>
    </cfRule>
  </conditionalFormatting>
  <conditionalFormatting sqref="K250">
    <cfRule type="cellIs" dxfId="5806" priority="328" operator="between">
      <formula>7.6</formula>
      <formula>8</formula>
    </cfRule>
    <cfRule type="cellIs" dxfId="5805" priority="329" operator="greaterThan">
      <formula>8</formula>
    </cfRule>
    <cfRule type="cellIs" dxfId="5804" priority="330" operator="lessThan">
      <formula>7.6</formula>
    </cfRule>
  </conditionalFormatting>
  <conditionalFormatting sqref="J2">
    <cfRule type="cellIs" dxfId="5803" priority="321" operator="greaterThan">
      <formula>0.03</formula>
    </cfRule>
    <cfRule type="cellIs" dxfId="5802" priority="322" operator="lessThanOrEqual">
      <formula>0.03</formula>
    </cfRule>
  </conditionalFormatting>
  <conditionalFormatting sqref="K2">
    <cfRule type="cellIs" dxfId="5801" priority="323" operator="between">
      <formula>7.6</formula>
      <formula>8</formula>
    </cfRule>
    <cfRule type="cellIs" dxfId="5800" priority="324" operator="greaterThan">
      <formula>8</formula>
    </cfRule>
    <cfRule type="cellIs" dxfId="5799" priority="325" operator="lessThan">
      <formula>7.6</formula>
    </cfRule>
  </conditionalFormatting>
  <conditionalFormatting sqref="J130">
    <cfRule type="cellIs" dxfId="5798" priority="316" operator="greaterThan">
      <formula>0.03</formula>
    </cfRule>
    <cfRule type="cellIs" dxfId="5797" priority="317" operator="lessThanOrEqual">
      <formula>0.03</formula>
    </cfRule>
  </conditionalFormatting>
  <conditionalFormatting sqref="K130">
    <cfRule type="cellIs" dxfId="5796" priority="318" operator="between">
      <formula>7.6</formula>
      <formula>8</formula>
    </cfRule>
    <cfRule type="cellIs" dxfId="5795" priority="319" operator="greaterThan">
      <formula>8</formula>
    </cfRule>
    <cfRule type="cellIs" dxfId="5794" priority="320" operator="lessThan">
      <formula>7.6</formula>
    </cfRule>
  </conditionalFormatting>
  <conditionalFormatting sqref="J131">
    <cfRule type="cellIs" dxfId="5793" priority="311" operator="greaterThan">
      <formula>0.03</formula>
    </cfRule>
    <cfRule type="cellIs" dxfId="5792" priority="312" operator="lessThanOrEqual">
      <formula>0.03</formula>
    </cfRule>
  </conditionalFormatting>
  <conditionalFormatting sqref="K131">
    <cfRule type="cellIs" dxfId="5791" priority="313" operator="between">
      <formula>7.6</formula>
      <formula>8</formula>
    </cfRule>
    <cfRule type="cellIs" dxfId="5790" priority="314" operator="greaterThan">
      <formula>8</formula>
    </cfRule>
    <cfRule type="cellIs" dxfId="5789" priority="315" operator="lessThan">
      <formula>7.6</formula>
    </cfRule>
  </conditionalFormatting>
  <conditionalFormatting sqref="J132">
    <cfRule type="cellIs" dxfId="5788" priority="306" operator="greaterThan">
      <formula>0.03</formula>
    </cfRule>
    <cfRule type="cellIs" dxfId="5787" priority="307" operator="lessThanOrEqual">
      <formula>0.03</formula>
    </cfRule>
  </conditionalFormatting>
  <conditionalFormatting sqref="K132">
    <cfRule type="cellIs" dxfId="5786" priority="308" operator="between">
      <formula>7.6</formula>
      <formula>8</formula>
    </cfRule>
    <cfRule type="cellIs" dxfId="5785" priority="309" operator="greaterThan">
      <formula>8</formula>
    </cfRule>
    <cfRule type="cellIs" dxfId="5784" priority="310" operator="lessThan">
      <formula>7.6</formula>
    </cfRule>
  </conditionalFormatting>
  <conditionalFormatting sqref="J3">
    <cfRule type="cellIs" dxfId="5783" priority="301" operator="greaterThan">
      <formula>0.03</formula>
    </cfRule>
    <cfRule type="cellIs" dxfId="5782" priority="302" operator="lessThanOrEqual">
      <formula>0.03</formula>
    </cfRule>
  </conditionalFormatting>
  <conditionalFormatting sqref="K3">
    <cfRule type="cellIs" dxfId="5781" priority="303" operator="between">
      <formula>7.6</formula>
      <formula>8</formula>
    </cfRule>
    <cfRule type="cellIs" dxfId="5780" priority="304" operator="greaterThan">
      <formula>8</formula>
    </cfRule>
    <cfRule type="cellIs" dxfId="5779" priority="305" operator="lessThan">
      <formula>7.6</formula>
    </cfRule>
  </conditionalFormatting>
  <conditionalFormatting sqref="J4:J7">
    <cfRule type="cellIs" dxfId="5778" priority="296" operator="greaterThan">
      <formula>0.03</formula>
    </cfRule>
    <cfRule type="cellIs" dxfId="5777" priority="297" operator="lessThanOrEqual">
      <formula>0.03</formula>
    </cfRule>
  </conditionalFormatting>
  <conditionalFormatting sqref="K4:K7">
    <cfRule type="cellIs" dxfId="5776" priority="298" operator="between">
      <formula>7.6</formula>
      <formula>8</formula>
    </cfRule>
    <cfRule type="cellIs" dxfId="5775" priority="299" operator="greaterThan">
      <formula>8</formula>
    </cfRule>
    <cfRule type="cellIs" dxfId="5774" priority="300" operator="lessThan">
      <formula>7.6</formula>
    </cfRule>
  </conditionalFormatting>
  <conditionalFormatting sqref="J8">
    <cfRule type="cellIs" dxfId="5773" priority="291" operator="greaterThan">
      <formula>0.03</formula>
    </cfRule>
    <cfRule type="cellIs" dxfId="5772" priority="292" operator="lessThanOrEqual">
      <formula>0.03</formula>
    </cfRule>
  </conditionalFormatting>
  <conditionalFormatting sqref="K8">
    <cfRule type="cellIs" dxfId="5771" priority="293" operator="between">
      <formula>7.6</formula>
      <formula>8</formula>
    </cfRule>
    <cfRule type="cellIs" dxfId="5770" priority="294" operator="greaterThan">
      <formula>8</formula>
    </cfRule>
    <cfRule type="cellIs" dxfId="5769" priority="295" operator="lessThan">
      <formula>7.6</formula>
    </cfRule>
  </conditionalFormatting>
  <conditionalFormatting sqref="J10">
    <cfRule type="cellIs" dxfId="5768" priority="286" operator="greaterThan">
      <formula>0.03</formula>
    </cfRule>
    <cfRule type="cellIs" dxfId="5767" priority="287" operator="lessThanOrEqual">
      <formula>0.03</formula>
    </cfRule>
  </conditionalFormatting>
  <conditionalFormatting sqref="K10">
    <cfRule type="cellIs" dxfId="5766" priority="288" operator="between">
      <formula>7.6</formula>
      <formula>8</formula>
    </cfRule>
    <cfRule type="cellIs" dxfId="5765" priority="289" operator="greaterThan">
      <formula>8</formula>
    </cfRule>
    <cfRule type="cellIs" dxfId="5764" priority="290" operator="lessThan">
      <formula>7.6</formula>
    </cfRule>
  </conditionalFormatting>
  <conditionalFormatting sqref="J13 J15">
    <cfRule type="cellIs" dxfId="5763" priority="281" operator="greaterThan">
      <formula>0.03</formula>
    </cfRule>
    <cfRule type="cellIs" dxfId="5762" priority="282" operator="lessThanOrEqual">
      <formula>0.03</formula>
    </cfRule>
  </conditionalFormatting>
  <conditionalFormatting sqref="K13 K15">
    <cfRule type="cellIs" dxfId="5761" priority="283" operator="between">
      <formula>7.6</formula>
      <formula>8</formula>
    </cfRule>
    <cfRule type="cellIs" dxfId="5760" priority="284" operator="greaterThan">
      <formula>8</formula>
    </cfRule>
    <cfRule type="cellIs" dxfId="5759" priority="285" operator="lessThan">
      <formula>7.6</formula>
    </cfRule>
  </conditionalFormatting>
  <conditionalFormatting sqref="J12 J14">
    <cfRule type="cellIs" dxfId="5758" priority="276" operator="greaterThan">
      <formula>0.03</formula>
    </cfRule>
    <cfRule type="cellIs" dxfId="5757" priority="277" operator="lessThanOrEqual">
      <formula>0.03</formula>
    </cfRule>
  </conditionalFormatting>
  <conditionalFormatting sqref="K12 K14">
    <cfRule type="cellIs" dxfId="5756" priority="278" operator="between">
      <formula>7.6</formula>
      <formula>8</formula>
    </cfRule>
    <cfRule type="cellIs" dxfId="5755" priority="279" operator="greaterThan">
      <formula>8</formula>
    </cfRule>
    <cfRule type="cellIs" dxfId="5754" priority="280" operator="lessThan">
      <formula>7.6</formula>
    </cfRule>
  </conditionalFormatting>
  <conditionalFormatting sqref="J133">
    <cfRule type="cellIs" dxfId="5753" priority="266" operator="greaterThan">
      <formula>0.03</formula>
    </cfRule>
    <cfRule type="cellIs" dxfId="5752" priority="267" operator="lessThanOrEqual">
      <formula>0.03</formula>
    </cfRule>
  </conditionalFormatting>
  <conditionalFormatting sqref="K133">
    <cfRule type="cellIs" dxfId="5751" priority="268" operator="between">
      <formula>7.6</formula>
      <formula>8</formula>
    </cfRule>
    <cfRule type="cellIs" dxfId="5750" priority="269" operator="greaterThan">
      <formula>8</formula>
    </cfRule>
    <cfRule type="cellIs" dxfId="5749" priority="270" operator="lessThan">
      <formula>7.6</formula>
    </cfRule>
  </conditionalFormatting>
  <conditionalFormatting sqref="J17">
    <cfRule type="cellIs" dxfId="5748" priority="261" operator="greaterThan">
      <formula>0.03</formula>
    </cfRule>
    <cfRule type="cellIs" dxfId="5747" priority="262" operator="lessThanOrEqual">
      <formula>0.03</formula>
    </cfRule>
  </conditionalFormatting>
  <conditionalFormatting sqref="K17">
    <cfRule type="cellIs" dxfId="5746" priority="263" operator="between">
      <formula>7.6</formula>
      <formula>8</formula>
    </cfRule>
    <cfRule type="cellIs" dxfId="5745" priority="264" operator="greaterThan">
      <formula>8</formula>
    </cfRule>
    <cfRule type="cellIs" dxfId="5744" priority="265" operator="lessThan">
      <formula>7.6</formula>
    </cfRule>
  </conditionalFormatting>
  <conditionalFormatting sqref="J18:J20 J22:J24">
    <cfRule type="cellIs" dxfId="5743" priority="256" operator="greaterThan">
      <formula>0.03</formula>
    </cfRule>
    <cfRule type="cellIs" dxfId="5742" priority="257" operator="lessThanOrEqual">
      <formula>0.03</formula>
    </cfRule>
  </conditionalFormatting>
  <conditionalFormatting sqref="K18:K20 K22:K24">
    <cfRule type="cellIs" dxfId="5741" priority="258" operator="between">
      <formula>7.6</formula>
      <formula>8</formula>
    </cfRule>
    <cfRule type="cellIs" dxfId="5740" priority="259" operator="greaterThan">
      <formula>8</formula>
    </cfRule>
    <cfRule type="cellIs" dxfId="5739" priority="260" operator="lessThan">
      <formula>7.6</formula>
    </cfRule>
  </conditionalFormatting>
  <conditionalFormatting sqref="J16">
    <cfRule type="cellIs" dxfId="5738" priority="251" operator="greaterThan">
      <formula>0.03</formula>
    </cfRule>
    <cfRule type="cellIs" dxfId="5737" priority="252" operator="lessThanOrEqual">
      <formula>0.03</formula>
    </cfRule>
  </conditionalFormatting>
  <conditionalFormatting sqref="K16">
    <cfRule type="cellIs" dxfId="5736" priority="253" operator="between">
      <formula>7.6</formula>
      <formula>8</formula>
    </cfRule>
    <cfRule type="cellIs" dxfId="5735" priority="254" operator="greaterThan">
      <formula>8</formula>
    </cfRule>
    <cfRule type="cellIs" dxfId="5734" priority="255" operator="lessThan">
      <formula>7.6</formula>
    </cfRule>
  </conditionalFormatting>
  <conditionalFormatting sqref="J134">
    <cfRule type="cellIs" dxfId="5733" priority="246" operator="greaterThan">
      <formula>0.03</formula>
    </cfRule>
    <cfRule type="cellIs" dxfId="5732" priority="247" operator="lessThanOrEqual">
      <formula>0.03</formula>
    </cfRule>
  </conditionalFormatting>
  <conditionalFormatting sqref="K134">
    <cfRule type="cellIs" dxfId="5731" priority="248" operator="between">
      <formula>7.6</formula>
      <formula>8</formula>
    </cfRule>
    <cfRule type="cellIs" dxfId="5730" priority="249" operator="greaterThan">
      <formula>8</formula>
    </cfRule>
    <cfRule type="cellIs" dxfId="5729" priority="250" operator="lessThan">
      <formula>7.6</formula>
    </cfRule>
  </conditionalFormatting>
  <conditionalFormatting sqref="J21">
    <cfRule type="cellIs" dxfId="5728" priority="241" operator="greaterThan">
      <formula>0.03</formula>
    </cfRule>
    <cfRule type="cellIs" dxfId="5727" priority="242" operator="lessThanOrEqual">
      <formula>0.03</formula>
    </cfRule>
  </conditionalFormatting>
  <conditionalFormatting sqref="K21">
    <cfRule type="cellIs" dxfId="5726" priority="243" operator="between">
      <formula>7.6</formula>
      <formula>8</formula>
    </cfRule>
    <cfRule type="cellIs" dxfId="5725" priority="244" operator="greaterThan">
      <formula>8</formula>
    </cfRule>
    <cfRule type="cellIs" dxfId="5724" priority="245" operator="lessThan">
      <formula>7.6</formula>
    </cfRule>
  </conditionalFormatting>
  <conditionalFormatting sqref="J25:J27">
    <cfRule type="cellIs" dxfId="5723" priority="236" operator="greaterThan">
      <formula>0.03</formula>
    </cfRule>
    <cfRule type="cellIs" dxfId="5722" priority="237" operator="lessThanOrEqual">
      <formula>0.03</formula>
    </cfRule>
  </conditionalFormatting>
  <conditionalFormatting sqref="K25:K27">
    <cfRule type="cellIs" dxfId="5721" priority="238" operator="between">
      <formula>7.6</formula>
      <formula>8</formula>
    </cfRule>
    <cfRule type="cellIs" dxfId="5720" priority="239" operator="greaterThan">
      <formula>8</formula>
    </cfRule>
    <cfRule type="cellIs" dxfId="5719" priority="240" operator="lessThan">
      <formula>7.6</formula>
    </cfRule>
  </conditionalFormatting>
  <conditionalFormatting sqref="J29 J31">
    <cfRule type="cellIs" dxfId="5718" priority="231" operator="greaterThan">
      <formula>0.03</formula>
    </cfRule>
    <cfRule type="cellIs" dxfId="5717" priority="232" operator="lessThanOrEqual">
      <formula>0.03</formula>
    </cfRule>
  </conditionalFormatting>
  <conditionalFormatting sqref="K29 K31">
    <cfRule type="cellIs" dxfId="5716" priority="233" operator="between">
      <formula>7.6</formula>
      <formula>8</formula>
    </cfRule>
    <cfRule type="cellIs" dxfId="5715" priority="234" operator="greaterThan">
      <formula>8</formula>
    </cfRule>
    <cfRule type="cellIs" dxfId="5714" priority="235" operator="lessThan">
      <formula>7.6</formula>
    </cfRule>
  </conditionalFormatting>
  <conditionalFormatting sqref="J28 J30">
    <cfRule type="cellIs" dxfId="5713" priority="226" operator="greaterThan">
      <formula>0.03</formula>
    </cfRule>
    <cfRule type="cellIs" dxfId="5712" priority="227" operator="lessThanOrEqual">
      <formula>0.03</formula>
    </cfRule>
  </conditionalFormatting>
  <conditionalFormatting sqref="K28 K30">
    <cfRule type="cellIs" dxfId="5711" priority="228" operator="between">
      <formula>7.6</formula>
      <formula>8</formula>
    </cfRule>
    <cfRule type="cellIs" dxfId="5710" priority="229" operator="greaterThan">
      <formula>8</formula>
    </cfRule>
    <cfRule type="cellIs" dxfId="5709" priority="230" operator="lessThan">
      <formula>7.6</formula>
    </cfRule>
  </conditionalFormatting>
  <conditionalFormatting sqref="J33:J34 J36:J37 J41 J81">
    <cfRule type="cellIs" dxfId="5708" priority="221" operator="greaterThan">
      <formula>0.03</formula>
    </cfRule>
    <cfRule type="cellIs" dxfId="5707" priority="222" operator="lessThanOrEqual">
      <formula>0.03</formula>
    </cfRule>
  </conditionalFormatting>
  <conditionalFormatting sqref="K33:K34 K36:K37 K41 K81">
    <cfRule type="cellIs" dxfId="5706" priority="223" operator="between">
      <formula>7.6</formula>
      <formula>8</formula>
    </cfRule>
    <cfRule type="cellIs" dxfId="5705" priority="224" operator="greaterThan">
      <formula>8</formula>
    </cfRule>
    <cfRule type="cellIs" dxfId="5704" priority="225" operator="lessThan">
      <formula>7.6</formula>
    </cfRule>
  </conditionalFormatting>
  <conditionalFormatting sqref="J32 J35">
    <cfRule type="cellIs" dxfId="5703" priority="216" operator="greaterThan">
      <formula>0.03</formula>
    </cfRule>
    <cfRule type="cellIs" dxfId="5702" priority="217" operator="lessThanOrEqual">
      <formula>0.03</formula>
    </cfRule>
  </conditionalFormatting>
  <conditionalFormatting sqref="K32 K35">
    <cfRule type="cellIs" dxfId="5701" priority="218" operator="between">
      <formula>7.6</formula>
      <formula>8</formula>
    </cfRule>
    <cfRule type="cellIs" dxfId="5700" priority="219" operator="greaterThan">
      <formula>8</formula>
    </cfRule>
    <cfRule type="cellIs" dxfId="5699" priority="220" operator="lessThan">
      <formula>7.6</formula>
    </cfRule>
  </conditionalFormatting>
  <conditionalFormatting sqref="J39:J40">
    <cfRule type="cellIs" dxfId="5698" priority="211" operator="greaterThan">
      <formula>0.03</formula>
    </cfRule>
    <cfRule type="cellIs" dxfId="5697" priority="212" operator="lessThanOrEqual">
      <formula>0.03</formula>
    </cfRule>
  </conditionalFormatting>
  <conditionalFormatting sqref="K39:K40">
    <cfRule type="cellIs" dxfId="5696" priority="213" operator="between">
      <formula>7.6</formula>
      <formula>8</formula>
    </cfRule>
    <cfRule type="cellIs" dxfId="5695" priority="214" operator="greaterThan">
      <formula>8</formula>
    </cfRule>
    <cfRule type="cellIs" dxfId="5694" priority="215" operator="lessThan">
      <formula>7.6</formula>
    </cfRule>
  </conditionalFormatting>
  <conditionalFormatting sqref="J38">
    <cfRule type="cellIs" dxfId="5693" priority="206" operator="greaterThan">
      <formula>0.03</formula>
    </cfRule>
    <cfRule type="cellIs" dxfId="5692" priority="207" operator="lessThanOrEqual">
      <formula>0.03</formula>
    </cfRule>
  </conditionalFormatting>
  <conditionalFormatting sqref="K38">
    <cfRule type="cellIs" dxfId="5691" priority="208" operator="between">
      <formula>7.6</formula>
      <formula>8</formula>
    </cfRule>
    <cfRule type="cellIs" dxfId="5690" priority="209" operator="greaterThan">
      <formula>8</formula>
    </cfRule>
    <cfRule type="cellIs" dxfId="5689" priority="210" operator="lessThan">
      <formula>7.6</formula>
    </cfRule>
  </conditionalFormatting>
  <conditionalFormatting sqref="J43:J44">
    <cfRule type="cellIs" dxfId="5688" priority="201" operator="greaterThan">
      <formula>0.03</formula>
    </cfRule>
    <cfRule type="cellIs" dxfId="5687" priority="202" operator="lessThanOrEqual">
      <formula>0.03</formula>
    </cfRule>
  </conditionalFormatting>
  <conditionalFormatting sqref="K43:K44">
    <cfRule type="cellIs" dxfId="5686" priority="203" operator="between">
      <formula>7.6</formula>
      <formula>8</formula>
    </cfRule>
    <cfRule type="cellIs" dxfId="5685" priority="204" operator="greaterThan">
      <formula>8</formula>
    </cfRule>
    <cfRule type="cellIs" dxfId="5684" priority="205" operator="lessThan">
      <formula>7.6</formula>
    </cfRule>
  </conditionalFormatting>
  <conditionalFormatting sqref="J42">
    <cfRule type="cellIs" dxfId="5683" priority="196" operator="greaterThan">
      <formula>0.03</formula>
    </cfRule>
    <cfRule type="cellIs" dxfId="5682" priority="197" operator="lessThanOrEqual">
      <formula>0.03</formula>
    </cfRule>
  </conditionalFormatting>
  <conditionalFormatting sqref="K42">
    <cfRule type="cellIs" dxfId="5681" priority="198" operator="between">
      <formula>7.6</formula>
      <formula>8</formula>
    </cfRule>
    <cfRule type="cellIs" dxfId="5680" priority="199" operator="greaterThan">
      <formula>8</formula>
    </cfRule>
    <cfRule type="cellIs" dxfId="5679" priority="200" operator="lessThan">
      <formula>7.6</formula>
    </cfRule>
  </conditionalFormatting>
  <conditionalFormatting sqref="J45">
    <cfRule type="cellIs" dxfId="5678" priority="191" operator="greaterThan">
      <formula>0.03</formula>
    </cfRule>
    <cfRule type="cellIs" dxfId="5677" priority="192" operator="lessThanOrEqual">
      <formula>0.03</formula>
    </cfRule>
  </conditionalFormatting>
  <conditionalFormatting sqref="K45">
    <cfRule type="cellIs" dxfId="5676" priority="193" operator="between">
      <formula>7.6</formula>
      <formula>8</formula>
    </cfRule>
    <cfRule type="cellIs" dxfId="5675" priority="194" operator="greaterThan">
      <formula>8</formula>
    </cfRule>
    <cfRule type="cellIs" dxfId="5674" priority="195" operator="lessThan">
      <formula>7.6</formula>
    </cfRule>
  </conditionalFormatting>
  <conditionalFormatting sqref="J48">
    <cfRule type="cellIs" dxfId="5673" priority="186" operator="greaterThan">
      <formula>0.03</formula>
    </cfRule>
    <cfRule type="cellIs" dxfId="5672" priority="187" operator="lessThanOrEqual">
      <formula>0.03</formula>
    </cfRule>
  </conditionalFormatting>
  <conditionalFormatting sqref="K48">
    <cfRule type="cellIs" dxfId="5671" priority="188" operator="between">
      <formula>7.6</formula>
      <formula>8</formula>
    </cfRule>
    <cfRule type="cellIs" dxfId="5670" priority="189" operator="greaterThan">
      <formula>8</formula>
    </cfRule>
    <cfRule type="cellIs" dxfId="5669" priority="190" operator="lessThan">
      <formula>7.6</formula>
    </cfRule>
  </conditionalFormatting>
  <conditionalFormatting sqref="J49:J53">
    <cfRule type="cellIs" dxfId="5668" priority="181" operator="greaterThan">
      <formula>0.03</formula>
    </cfRule>
    <cfRule type="cellIs" dxfId="5667" priority="182" operator="lessThanOrEqual">
      <formula>0.03</formula>
    </cfRule>
  </conditionalFormatting>
  <conditionalFormatting sqref="K49:K53">
    <cfRule type="cellIs" dxfId="5666" priority="183" operator="between">
      <formula>7.6</formula>
      <formula>8</formula>
    </cfRule>
    <cfRule type="cellIs" dxfId="5665" priority="184" operator="greaterThan">
      <formula>8</formula>
    </cfRule>
    <cfRule type="cellIs" dxfId="5664" priority="185" operator="lessThan">
      <formula>7.6</formula>
    </cfRule>
  </conditionalFormatting>
  <conditionalFormatting sqref="J54">
    <cfRule type="cellIs" dxfId="5663" priority="176" operator="greaterThan">
      <formula>0.03</formula>
    </cfRule>
    <cfRule type="cellIs" dxfId="5662" priority="177" operator="lessThanOrEqual">
      <formula>0.03</formula>
    </cfRule>
  </conditionalFormatting>
  <conditionalFormatting sqref="K54">
    <cfRule type="cellIs" dxfId="5661" priority="178" operator="between">
      <formula>7.6</formula>
      <formula>8</formula>
    </cfRule>
    <cfRule type="cellIs" dxfId="5660" priority="179" operator="greaterThan">
      <formula>8</formula>
    </cfRule>
    <cfRule type="cellIs" dxfId="5659" priority="180" operator="lessThan">
      <formula>7.6</formula>
    </cfRule>
  </conditionalFormatting>
  <conditionalFormatting sqref="J55">
    <cfRule type="cellIs" dxfId="5658" priority="171" operator="greaterThan">
      <formula>0.03</formula>
    </cfRule>
    <cfRule type="cellIs" dxfId="5657" priority="172" operator="lessThanOrEqual">
      <formula>0.03</formula>
    </cfRule>
  </conditionalFormatting>
  <conditionalFormatting sqref="K55">
    <cfRule type="cellIs" dxfId="5656" priority="173" operator="between">
      <formula>7.6</formula>
      <formula>8</formula>
    </cfRule>
    <cfRule type="cellIs" dxfId="5655" priority="174" operator="greaterThan">
      <formula>8</formula>
    </cfRule>
    <cfRule type="cellIs" dxfId="5654" priority="175" operator="lessThan">
      <formula>7.6</formula>
    </cfRule>
  </conditionalFormatting>
  <conditionalFormatting sqref="J57:J58 J60:J61">
    <cfRule type="cellIs" dxfId="5653" priority="166" operator="greaterThan">
      <formula>0.03</formula>
    </cfRule>
    <cfRule type="cellIs" dxfId="5652" priority="167" operator="lessThanOrEqual">
      <formula>0.03</formula>
    </cfRule>
  </conditionalFormatting>
  <conditionalFormatting sqref="K57:K58 K60:K61">
    <cfRule type="cellIs" dxfId="5651" priority="168" operator="between">
      <formula>7.6</formula>
      <formula>8</formula>
    </cfRule>
    <cfRule type="cellIs" dxfId="5650" priority="169" operator="greaterThan">
      <formula>8</formula>
    </cfRule>
    <cfRule type="cellIs" dxfId="5649" priority="170" operator="lessThan">
      <formula>7.6</formula>
    </cfRule>
  </conditionalFormatting>
  <conditionalFormatting sqref="J56 J59">
    <cfRule type="cellIs" dxfId="5648" priority="161" operator="greaterThan">
      <formula>0.03</formula>
    </cfRule>
    <cfRule type="cellIs" dxfId="5647" priority="162" operator="lessThanOrEqual">
      <formula>0.03</formula>
    </cfRule>
  </conditionalFormatting>
  <conditionalFormatting sqref="K56 K59">
    <cfRule type="cellIs" dxfId="5646" priority="163" operator="between">
      <formula>7.6</formula>
      <formula>8</formula>
    </cfRule>
    <cfRule type="cellIs" dxfId="5645" priority="164" operator="greaterThan">
      <formula>8</formula>
    </cfRule>
    <cfRule type="cellIs" dxfId="5644" priority="165" operator="lessThan">
      <formula>7.6</formula>
    </cfRule>
  </conditionalFormatting>
  <conditionalFormatting sqref="J63">
    <cfRule type="cellIs" dxfId="5643" priority="156" operator="greaterThan">
      <formula>0.03</formula>
    </cfRule>
    <cfRule type="cellIs" dxfId="5642" priority="157" operator="lessThanOrEqual">
      <formula>0.03</formula>
    </cfRule>
  </conditionalFormatting>
  <conditionalFormatting sqref="K63">
    <cfRule type="cellIs" dxfId="5641" priority="158" operator="between">
      <formula>7.6</formula>
      <formula>8</formula>
    </cfRule>
    <cfRule type="cellIs" dxfId="5640" priority="159" operator="greaterThan">
      <formula>8</formula>
    </cfRule>
    <cfRule type="cellIs" dxfId="5639" priority="160" operator="lessThan">
      <formula>7.6</formula>
    </cfRule>
  </conditionalFormatting>
  <conditionalFormatting sqref="J62">
    <cfRule type="cellIs" dxfId="5638" priority="151" operator="greaterThan">
      <formula>0.03</formula>
    </cfRule>
    <cfRule type="cellIs" dxfId="5637" priority="152" operator="lessThanOrEqual">
      <formula>0.03</formula>
    </cfRule>
  </conditionalFormatting>
  <conditionalFormatting sqref="K62">
    <cfRule type="cellIs" dxfId="5636" priority="153" operator="between">
      <formula>7.6</formula>
      <formula>8</formula>
    </cfRule>
    <cfRule type="cellIs" dxfId="5635" priority="154" operator="greaterThan">
      <formula>8</formula>
    </cfRule>
    <cfRule type="cellIs" dxfId="5634" priority="155" operator="lessThan">
      <formula>7.6</formula>
    </cfRule>
  </conditionalFormatting>
  <conditionalFormatting sqref="J65">
    <cfRule type="cellIs" dxfId="5633" priority="146" operator="greaterThan">
      <formula>0.03</formula>
    </cfRule>
    <cfRule type="cellIs" dxfId="5632" priority="147" operator="lessThanOrEqual">
      <formula>0.03</formula>
    </cfRule>
  </conditionalFormatting>
  <conditionalFormatting sqref="K65">
    <cfRule type="cellIs" dxfId="5631" priority="148" operator="between">
      <formula>7.6</formula>
      <formula>8</formula>
    </cfRule>
    <cfRule type="cellIs" dxfId="5630" priority="149" operator="greaterThan">
      <formula>8</formula>
    </cfRule>
    <cfRule type="cellIs" dxfId="5629" priority="150" operator="lessThan">
      <formula>7.6</formula>
    </cfRule>
  </conditionalFormatting>
  <conditionalFormatting sqref="J64">
    <cfRule type="cellIs" dxfId="5628" priority="141" operator="greaterThan">
      <formula>0.03</formula>
    </cfRule>
    <cfRule type="cellIs" dxfId="5627" priority="142" operator="lessThanOrEqual">
      <formula>0.03</formula>
    </cfRule>
  </conditionalFormatting>
  <conditionalFormatting sqref="K64">
    <cfRule type="cellIs" dxfId="5626" priority="143" operator="between">
      <formula>7.6</formula>
      <formula>8</formula>
    </cfRule>
    <cfRule type="cellIs" dxfId="5625" priority="144" operator="greaterThan">
      <formula>8</formula>
    </cfRule>
    <cfRule type="cellIs" dxfId="5624" priority="145" operator="lessThan">
      <formula>7.6</formula>
    </cfRule>
  </conditionalFormatting>
  <conditionalFormatting sqref="J67 J69 J71">
    <cfRule type="cellIs" dxfId="5623" priority="136" operator="greaterThan">
      <formula>0.03</formula>
    </cfRule>
    <cfRule type="cellIs" dxfId="5622" priority="137" operator="lessThanOrEqual">
      <formula>0.03</formula>
    </cfRule>
  </conditionalFormatting>
  <conditionalFormatting sqref="K67 K69 K71">
    <cfRule type="cellIs" dxfId="5621" priority="138" operator="between">
      <formula>7.6</formula>
      <formula>8</formula>
    </cfRule>
    <cfRule type="cellIs" dxfId="5620" priority="139" operator="greaterThan">
      <formula>8</formula>
    </cfRule>
    <cfRule type="cellIs" dxfId="5619" priority="140" operator="lessThan">
      <formula>7.6</formula>
    </cfRule>
  </conditionalFormatting>
  <conditionalFormatting sqref="J66 J68 J70">
    <cfRule type="cellIs" dxfId="5618" priority="131" operator="greaterThan">
      <formula>0.03</formula>
    </cfRule>
    <cfRule type="cellIs" dxfId="5617" priority="132" operator="lessThanOrEqual">
      <formula>0.03</formula>
    </cfRule>
  </conditionalFormatting>
  <conditionalFormatting sqref="K66 K68 K70">
    <cfRule type="cellIs" dxfId="5616" priority="133" operator="between">
      <formula>7.6</formula>
      <formula>8</formula>
    </cfRule>
    <cfRule type="cellIs" dxfId="5615" priority="134" operator="greaterThan">
      <formula>8</formula>
    </cfRule>
    <cfRule type="cellIs" dxfId="5614" priority="135" operator="lessThan">
      <formula>7.6</formula>
    </cfRule>
  </conditionalFormatting>
  <conditionalFormatting sqref="J46">
    <cfRule type="cellIs" dxfId="5613" priority="126" operator="greaterThan">
      <formula>0.03</formula>
    </cfRule>
    <cfRule type="cellIs" dxfId="5612" priority="127" operator="lessThanOrEqual">
      <formula>0.03</formula>
    </cfRule>
  </conditionalFormatting>
  <conditionalFormatting sqref="K46">
    <cfRule type="cellIs" dxfId="5611" priority="128" operator="between">
      <formula>7.6</formula>
      <formula>8</formula>
    </cfRule>
    <cfRule type="cellIs" dxfId="5610" priority="129" operator="greaterThan">
      <formula>8</formula>
    </cfRule>
    <cfRule type="cellIs" dxfId="5609" priority="130" operator="lessThan">
      <formula>7.6</formula>
    </cfRule>
  </conditionalFormatting>
  <conditionalFormatting sqref="J47">
    <cfRule type="cellIs" dxfId="5608" priority="121" operator="greaterThan">
      <formula>0.03</formula>
    </cfRule>
    <cfRule type="cellIs" dxfId="5607" priority="122" operator="lessThanOrEqual">
      <formula>0.03</formula>
    </cfRule>
  </conditionalFormatting>
  <conditionalFormatting sqref="K47">
    <cfRule type="cellIs" dxfId="5606" priority="123" operator="between">
      <formula>7.6</formula>
      <formula>8</formula>
    </cfRule>
    <cfRule type="cellIs" dxfId="5605" priority="124" operator="greaterThan">
      <formula>8</formula>
    </cfRule>
    <cfRule type="cellIs" dxfId="5604" priority="125" operator="lessThan">
      <formula>7.6</formula>
    </cfRule>
  </conditionalFormatting>
  <conditionalFormatting sqref="J137">
    <cfRule type="cellIs" dxfId="5603" priority="111" operator="greaterThan">
      <formula>0.03</formula>
    </cfRule>
    <cfRule type="cellIs" dxfId="5602" priority="112" operator="lessThanOrEqual">
      <formula>0.03</formula>
    </cfRule>
  </conditionalFormatting>
  <conditionalFormatting sqref="K137">
    <cfRule type="cellIs" dxfId="5601" priority="113" operator="between">
      <formula>7.6</formula>
      <formula>8</formula>
    </cfRule>
    <cfRule type="cellIs" dxfId="5600" priority="114" operator="greaterThan">
      <formula>8</formula>
    </cfRule>
    <cfRule type="cellIs" dxfId="5599" priority="115" operator="lessThan">
      <formula>7.6</formula>
    </cfRule>
  </conditionalFormatting>
  <conditionalFormatting sqref="J72">
    <cfRule type="cellIs" dxfId="5598" priority="106" operator="greaterThan">
      <formula>0.03</formula>
    </cfRule>
    <cfRule type="cellIs" dxfId="5597" priority="107" operator="lessThanOrEqual">
      <formula>0.03</formula>
    </cfRule>
  </conditionalFormatting>
  <conditionalFormatting sqref="K72">
    <cfRule type="cellIs" dxfId="5596" priority="108" operator="between">
      <formula>7.6</formula>
      <formula>8</formula>
    </cfRule>
    <cfRule type="cellIs" dxfId="5595" priority="109" operator="greaterThan">
      <formula>8</formula>
    </cfRule>
    <cfRule type="cellIs" dxfId="5594" priority="110" operator="lessThan">
      <formula>7.6</formula>
    </cfRule>
  </conditionalFormatting>
  <conditionalFormatting sqref="J73:J77">
    <cfRule type="cellIs" dxfId="5593" priority="101" operator="greaterThan">
      <formula>0.03</formula>
    </cfRule>
    <cfRule type="cellIs" dxfId="5592" priority="102" operator="lessThanOrEqual">
      <formula>0.03</formula>
    </cfRule>
  </conditionalFormatting>
  <conditionalFormatting sqref="K73:K77">
    <cfRule type="cellIs" dxfId="5591" priority="103" operator="between">
      <formula>7.6</formula>
      <formula>8</formula>
    </cfRule>
    <cfRule type="cellIs" dxfId="5590" priority="104" operator="greaterThan">
      <formula>8</formula>
    </cfRule>
    <cfRule type="cellIs" dxfId="5589" priority="105" operator="lessThan">
      <formula>7.6</formula>
    </cfRule>
  </conditionalFormatting>
  <conditionalFormatting sqref="J78">
    <cfRule type="cellIs" dxfId="5588" priority="96" operator="greaterThan">
      <formula>0.03</formula>
    </cfRule>
    <cfRule type="cellIs" dxfId="5587" priority="97" operator="lessThanOrEqual">
      <formula>0.03</formula>
    </cfRule>
  </conditionalFormatting>
  <conditionalFormatting sqref="K78">
    <cfRule type="cellIs" dxfId="5586" priority="98" operator="between">
      <formula>7.6</formula>
      <formula>8</formula>
    </cfRule>
    <cfRule type="cellIs" dxfId="5585" priority="99" operator="greaterThan">
      <formula>8</formula>
    </cfRule>
    <cfRule type="cellIs" dxfId="5584" priority="100" operator="lessThan">
      <formula>7.6</formula>
    </cfRule>
  </conditionalFormatting>
  <conditionalFormatting sqref="J79">
    <cfRule type="cellIs" dxfId="5583" priority="91" operator="greaterThan">
      <formula>0.03</formula>
    </cfRule>
    <cfRule type="cellIs" dxfId="5582" priority="92" operator="lessThanOrEqual">
      <formula>0.03</formula>
    </cfRule>
  </conditionalFormatting>
  <conditionalFormatting sqref="K79">
    <cfRule type="cellIs" dxfId="5581" priority="93" operator="between">
      <formula>7.6</formula>
      <formula>8</formula>
    </cfRule>
    <cfRule type="cellIs" dxfId="5580" priority="94" operator="greaterThan">
      <formula>8</formula>
    </cfRule>
    <cfRule type="cellIs" dxfId="5579" priority="95" operator="lessThan">
      <formula>7.6</formula>
    </cfRule>
  </conditionalFormatting>
  <conditionalFormatting sqref="J80">
    <cfRule type="cellIs" dxfId="5578" priority="86" operator="greaterThan">
      <formula>0.03</formula>
    </cfRule>
    <cfRule type="cellIs" dxfId="5577" priority="87" operator="lessThanOrEqual">
      <formula>0.03</formula>
    </cfRule>
  </conditionalFormatting>
  <conditionalFormatting sqref="K80">
    <cfRule type="cellIs" dxfId="5576" priority="88" operator="between">
      <formula>7.6</formula>
      <formula>8</formula>
    </cfRule>
    <cfRule type="cellIs" dxfId="5575" priority="89" operator="greaterThan">
      <formula>8</formula>
    </cfRule>
    <cfRule type="cellIs" dxfId="5574" priority="90" operator="lessThan">
      <formula>7.6</formula>
    </cfRule>
  </conditionalFormatting>
  <conditionalFormatting sqref="J135">
    <cfRule type="cellIs" dxfId="5573" priority="81" operator="greaterThan">
      <formula>0.03</formula>
    </cfRule>
    <cfRule type="cellIs" dxfId="5572" priority="82" operator="lessThanOrEqual">
      <formula>0.03</formula>
    </cfRule>
  </conditionalFormatting>
  <conditionalFormatting sqref="K135">
    <cfRule type="cellIs" dxfId="5571" priority="83" operator="between">
      <formula>7.6</formula>
      <formula>8</formula>
    </cfRule>
    <cfRule type="cellIs" dxfId="5570" priority="84" operator="greaterThan">
      <formula>8</formula>
    </cfRule>
    <cfRule type="cellIs" dxfId="5569" priority="85" operator="lessThan">
      <formula>7.6</formula>
    </cfRule>
  </conditionalFormatting>
  <conditionalFormatting sqref="J138">
    <cfRule type="cellIs" dxfId="5568" priority="76" operator="greaterThan">
      <formula>0.03</formula>
    </cfRule>
    <cfRule type="cellIs" dxfId="5567" priority="77" operator="lessThanOrEqual">
      <formula>0.03</formula>
    </cfRule>
  </conditionalFormatting>
  <conditionalFormatting sqref="K138">
    <cfRule type="cellIs" dxfId="5566" priority="78" operator="between">
      <formula>7.6</formula>
      <formula>8</formula>
    </cfRule>
    <cfRule type="cellIs" dxfId="5565" priority="79" operator="greaterThan">
      <formula>8</formula>
    </cfRule>
    <cfRule type="cellIs" dxfId="5564" priority="80" operator="lessThan">
      <formula>7.6</formula>
    </cfRule>
  </conditionalFormatting>
  <conditionalFormatting sqref="J93:J100">
    <cfRule type="cellIs" dxfId="5563" priority="71" operator="greaterThan">
      <formula>0.03</formula>
    </cfRule>
    <cfRule type="cellIs" dxfId="5562" priority="72" operator="lessThanOrEqual">
      <formula>0.03</formula>
    </cfRule>
  </conditionalFormatting>
  <conditionalFormatting sqref="K93:K100">
    <cfRule type="cellIs" dxfId="5561" priority="73" operator="between">
      <formula>7.6</formula>
      <formula>8</formula>
    </cfRule>
    <cfRule type="cellIs" dxfId="5560" priority="74" operator="greaterThan">
      <formula>8</formula>
    </cfRule>
    <cfRule type="cellIs" dxfId="5559" priority="75" operator="lessThan">
      <formula>7.6</formula>
    </cfRule>
  </conditionalFormatting>
  <conditionalFormatting sqref="J82:J89 J91:J92">
    <cfRule type="cellIs" dxfId="5558" priority="66" operator="greaterThan">
      <formula>0.03</formula>
    </cfRule>
    <cfRule type="cellIs" dxfId="5557" priority="67" operator="lessThanOrEqual">
      <formula>0.03</formula>
    </cfRule>
  </conditionalFormatting>
  <conditionalFormatting sqref="K82:K89 K91:K92">
    <cfRule type="cellIs" dxfId="5556" priority="68" operator="between">
      <formula>7.6</formula>
      <formula>8</formula>
    </cfRule>
    <cfRule type="cellIs" dxfId="5555" priority="69" operator="greaterThan">
      <formula>8</formula>
    </cfRule>
    <cfRule type="cellIs" dxfId="5554" priority="70" operator="lessThan">
      <formula>7.6</formula>
    </cfRule>
  </conditionalFormatting>
  <conditionalFormatting sqref="J90">
    <cfRule type="cellIs" dxfId="5553" priority="61" operator="greaterThan">
      <formula>0.03</formula>
    </cfRule>
    <cfRule type="cellIs" dxfId="5552" priority="62" operator="lessThanOrEqual">
      <formula>0.03</formula>
    </cfRule>
  </conditionalFormatting>
  <conditionalFormatting sqref="K90">
    <cfRule type="cellIs" dxfId="5551" priority="63" operator="between">
      <formula>7.6</formula>
      <formula>8</formula>
    </cfRule>
    <cfRule type="cellIs" dxfId="5550" priority="64" operator="greaterThan">
      <formula>8</formula>
    </cfRule>
    <cfRule type="cellIs" dxfId="5549" priority="65" operator="lessThan">
      <formula>7.6</formula>
    </cfRule>
  </conditionalFormatting>
  <conditionalFormatting sqref="J101:J106 J116 J108">
    <cfRule type="cellIs" dxfId="5548" priority="56" operator="greaterThan">
      <formula>0.03</formula>
    </cfRule>
    <cfRule type="cellIs" dxfId="5547" priority="57" operator="lessThanOrEqual">
      <formula>0.03</formula>
    </cfRule>
  </conditionalFormatting>
  <conditionalFormatting sqref="K101:K106 K116 K108">
    <cfRule type="cellIs" dxfId="5546" priority="58" operator="between">
      <formula>7.6</formula>
      <formula>8</formula>
    </cfRule>
    <cfRule type="cellIs" dxfId="5545" priority="59" operator="greaterThan">
      <formula>8</formula>
    </cfRule>
    <cfRule type="cellIs" dxfId="5544" priority="60" operator="lessThan">
      <formula>7.6</formula>
    </cfRule>
  </conditionalFormatting>
  <conditionalFormatting sqref="J110">
    <cfRule type="cellIs" dxfId="5543" priority="51" operator="greaterThan">
      <formula>0.03</formula>
    </cfRule>
    <cfRule type="cellIs" dxfId="5542" priority="52" operator="lessThanOrEqual">
      <formula>0.03</formula>
    </cfRule>
  </conditionalFormatting>
  <conditionalFormatting sqref="K110">
    <cfRule type="cellIs" dxfId="5541" priority="53" operator="between">
      <formula>7.6</formula>
      <formula>8</formula>
    </cfRule>
    <cfRule type="cellIs" dxfId="5540" priority="54" operator="greaterThan">
      <formula>8</formula>
    </cfRule>
    <cfRule type="cellIs" dxfId="5539" priority="55" operator="lessThan">
      <formula>7.6</formula>
    </cfRule>
  </conditionalFormatting>
  <conditionalFormatting sqref="J109">
    <cfRule type="cellIs" dxfId="5538" priority="36" operator="greaterThan">
      <formula>0.03</formula>
    </cfRule>
    <cfRule type="cellIs" dxfId="5537" priority="37" operator="lessThanOrEqual">
      <formula>0.03</formula>
    </cfRule>
  </conditionalFormatting>
  <conditionalFormatting sqref="K109">
    <cfRule type="cellIs" dxfId="5536" priority="38" operator="between">
      <formula>7.6</formula>
      <formula>8</formula>
    </cfRule>
    <cfRule type="cellIs" dxfId="5535" priority="39" operator="greaterThan">
      <formula>8</formula>
    </cfRule>
    <cfRule type="cellIs" dxfId="5534" priority="40" operator="lessThan">
      <formula>7.6</formula>
    </cfRule>
  </conditionalFormatting>
  <conditionalFormatting sqref="J107">
    <cfRule type="cellIs" dxfId="5533" priority="41" operator="greaterThan">
      <formula>0.03</formula>
    </cfRule>
    <cfRule type="cellIs" dxfId="5532" priority="42" operator="lessThanOrEqual">
      <formula>0.03</formula>
    </cfRule>
  </conditionalFormatting>
  <conditionalFormatting sqref="K107">
    <cfRule type="cellIs" dxfId="5531" priority="43" operator="between">
      <formula>7.6</formula>
      <formula>8</formula>
    </cfRule>
    <cfRule type="cellIs" dxfId="5530" priority="44" operator="greaterThan">
      <formula>8</formula>
    </cfRule>
    <cfRule type="cellIs" dxfId="5529" priority="45" operator="lessThan">
      <formula>7.6</formula>
    </cfRule>
  </conditionalFormatting>
  <conditionalFormatting sqref="J111:J115">
    <cfRule type="cellIs" dxfId="5528" priority="31" operator="greaterThan">
      <formula>0.03</formula>
    </cfRule>
    <cfRule type="cellIs" dxfId="5527" priority="32" operator="lessThanOrEqual">
      <formula>0.03</formula>
    </cfRule>
  </conditionalFormatting>
  <conditionalFormatting sqref="K111:K115">
    <cfRule type="cellIs" dxfId="5526" priority="33" operator="between">
      <formula>7.6</formula>
      <formula>8</formula>
    </cfRule>
    <cfRule type="cellIs" dxfId="5525" priority="34" operator="greaterThan">
      <formula>8</formula>
    </cfRule>
    <cfRule type="cellIs" dxfId="5524" priority="35" operator="lessThan">
      <formula>7.6</formula>
    </cfRule>
  </conditionalFormatting>
  <conditionalFormatting sqref="J117:J122">
    <cfRule type="cellIs" dxfId="5523" priority="16" operator="greaterThan">
      <formula>0.03</formula>
    </cfRule>
    <cfRule type="cellIs" dxfId="5522" priority="17" operator="lessThanOrEqual">
      <formula>0.03</formula>
    </cfRule>
  </conditionalFormatting>
  <conditionalFormatting sqref="K117:K122">
    <cfRule type="cellIs" dxfId="5521" priority="18" operator="between">
      <formula>7.6</formula>
      <formula>8</formula>
    </cfRule>
    <cfRule type="cellIs" dxfId="5520" priority="19" operator="greaterThan">
      <formula>8</formula>
    </cfRule>
    <cfRule type="cellIs" dxfId="5519" priority="20" operator="lessThan">
      <formula>7.6</formula>
    </cfRule>
  </conditionalFormatting>
  <conditionalFormatting sqref="J124">
    <cfRule type="cellIs" dxfId="5518" priority="11" operator="greaterThan">
      <formula>0.03</formula>
    </cfRule>
    <cfRule type="cellIs" dxfId="5517" priority="12" operator="lessThanOrEqual">
      <formula>0.03</formula>
    </cfRule>
  </conditionalFormatting>
  <conditionalFormatting sqref="K124">
    <cfRule type="cellIs" dxfId="5516" priority="13" operator="between">
      <formula>7.6</formula>
      <formula>8</formula>
    </cfRule>
    <cfRule type="cellIs" dxfId="5515" priority="14" operator="greaterThan">
      <formula>8</formula>
    </cfRule>
    <cfRule type="cellIs" dxfId="5514" priority="15" operator="lessThan">
      <formula>7.6</formula>
    </cfRule>
  </conditionalFormatting>
  <conditionalFormatting sqref="J142">
    <cfRule type="cellIs" dxfId="5513" priority="6" operator="greaterThan">
      <formula>0.03</formula>
    </cfRule>
    <cfRule type="cellIs" dxfId="5512" priority="7" operator="lessThanOrEqual">
      <formula>0.03</formula>
    </cfRule>
  </conditionalFormatting>
  <conditionalFormatting sqref="K142">
    <cfRule type="cellIs" dxfId="5511" priority="8" operator="between">
      <formula>7.6</formula>
      <formula>8</formula>
    </cfRule>
    <cfRule type="cellIs" dxfId="5510" priority="9" operator="greaterThan">
      <formula>8</formula>
    </cfRule>
    <cfRule type="cellIs" dxfId="5509" priority="10" operator="lessThan">
      <formula>7.6</formula>
    </cfRule>
  </conditionalFormatting>
  <conditionalFormatting sqref="J123">
    <cfRule type="cellIs" dxfId="5508" priority="1" operator="greaterThan">
      <formula>0.03</formula>
    </cfRule>
    <cfRule type="cellIs" dxfId="5507" priority="2" operator="lessThanOrEqual">
      <formula>0.03</formula>
    </cfRule>
  </conditionalFormatting>
  <conditionalFormatting sqref="K123">
    <cfRule type="cellIs" dxfId="5506" priority="3" operator="between">
      <formula>7.6</formula>
      <formula>8</formula>
    </cfRule>
    <cfRule type="cellIs" dxfId="5505" priority="4" operator="greaterThan">
      <formula>8</formula>
    </cfRule>
    <cfRule type="cellIs" dxfId="5504" priority="5" operator="lessThan">
      <formula>7.6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allgemein!$B$3:$B$13</xm:f>
          </x14:formula1>
          <xm:sqref>L131:L135 L2:L8 L10 L12 L14 L30 L70 L64 L137:L138 L66 L68 L32:L62 L16:L28 L72:L109 L142 L111:L124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047316"/>
  <sheetViews>
    <sheetView zoomScale="98" zoomScaleNormal="98" workbookViewId="0">
      <pane ySplit="1" topLeftCell="A179" activePane="bottomLeft" state="frozen"/>
      <selection pane="bottomLeft" activeCell="Q197" sqref="Q197"/>
    </sheetView>
  </sheetViews>
  <sheetFormatPr baseColWidth="10" defaultColWidth="11.28515625" defaultRowHeight="12.75" x14ac:dyDescent="0.2"/>
  <cols>
    <col min="1" max="1" width="2.85546875" style="9" customWidth="1"/>
    <col min="2" max="2" width="13.7109375" style="1" customWidth="1"/>
    <col min="3" max="3" width="9.28515625" style="2" customWidth="1"/>
    <col min="4" max="4" width="12.7109375" style="24" customWidth="1"/>
    <col min="5" max="5" width="9.5703125" style="48" customWidth="1"/>
    <col min="6" max="6" width="12.7109375" style="28" customWidth="1"/>
    <col min="7" max="7" width="12.7109375" style="40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6" style="2" customWidth="1"/>
    <col min="14" max="14" width="8.28515625" style="2" customWidth="1"/>
    <col min="15" max="15" width="11.7109375" style="2" customWidth="1"/>
    <col min="16" max="16" width="2.140625" style="2" customWidth="1"/>
    <col min="17" max="17" width="19.42578125" style="73" customWidth="1"/>
    <col min="18" max="18" width="20.42578125" style="73" customWidth="1"/>
    <col min="19" max="19" width="18.5703125" style="51" customWidth="1"/>
    <col min="20" max="20" width="8.7109375" customWidth="1"/>
    <col min="21" max="21" width="5.28515625" style="9" customWidth="1"/>
    <col min="22" max="22" width="5.85546875" style="9" customWidth="1"/>
    <col min="23" max="52" width="11.28515625" style="9"/>
  </cols>
  <sheetData>
    <row r="1" spans="2:53" ht="32.25" x14ac:dyDescent="0.2">
      <c r="B1" s="4" t="s">
        <v>0</v>
      </c>
      <c r="C1" s="4" t="s">
        <v>41</v>
      </c>
      <c r="D1" s="23" t="s">
        <v>27</v>
      </c>
      <c r="E1" s="8" t="s">
        <v>21</v>
      </c>
      <c r="F1" s="26" t="s">
        <v>977</v>
      </c>
      <c r="G1" s="5" t="s">
        <v>12</v>
      </c>
      <c r="H1" s="5" t="s">
        <v>13</v>
      </c>
      <c r="I1" s="5" t="s">
        <v>6</v>
      </c>
      <c r="J1" s="35" t="s">
        <v>5</v>
      </c>
      <c r="K1" s="42" t="s">
        <v>15</v>
      </c>
      <c r="L1" s="5" t="s">
        <v>4</v>
      </c>
      <c r="M1" s="5" t="s">
        <v>681</v>
      </c>
      <c r="N1" s="5" t="s">
        <v>18</v>
      </c>
      <c r="O1" s="5" t="s">
        <v>1</v>
      </c>
      <c r="P1" s="5"/>
      <c r="Q1" s="71" t="s">
        <v>38</v>
      </c>
      <c r="R1" s="71" t="s">
        <v>38</v>
      </c>
      <c r="S1" s="71"/>
      <c r="T1" s="4" t="s">
        <v>3</v>
      </c>
      <c r="U1" s="75" t="s">
        <v>11</v>
      </c>
      <c r="V1" s="76">
        <v>2019</v>
      </c>
      <c r="BA1" s="9"/>
    </row>
    <row r="2" spans="2:53" x14ac:dyDescent="0.2">
      <c r="B2" s="13" t="s">
        <v>835</v>
      </c>
      <c r="C2" s="13">
        <v>503925</v>
      </c>
      <c r="D2" s="13">
        <v>25.3</v>
      </c>
      <c r="E2" s="32">
        <v>0</v>
      </c>
      <c r="F2" s="33">
        <v>172</v>
      </c>
      <c r="H2" s="15">
        <v>1.8460000000000001</v>
      </c>
      <c r="I2" s="15">
        <v>1.831</v>
      </c>
      <c r="J2" s="120">
        <f>IF(M2&lt;&gt;"",(H2-I2)/M2,"")</f>
        <v>1.5000000000000124E-2</v>
      </c>
      <c r="K2" s="121">
        <f>(F2*(273.15+D2)/273.15)/(M2*N2)</f>
        <v>7.5172469339190933</v>
      </c>
      <c r="L2" s="15" t="s">
        <v>22</v>
      </c>
      <c r="M2" s="34">
        <f>VLOOKUP(L2,[1]allgemein!$B$3:$C$13,2,FALSE)</f>
        <v>1</v>
      </c>
      <c r="N2" s="14">
        <v>25</v>
      </c>
      <c r="O2" s="13" t="s">
        <v>825</v>
      </c>
      <c r="P2" s="13"/>
      <c r="Q2" s="67" t="s">
        <v>850</v>
      </c>
      <c r="S2" s="13"/>
      <c r="T2" s="13" t="s">
        <v>862</v>
      </c>
      <c r="BA2" s="9"/>
    </row>
    <row r="3" spans="2:53" x14ac:dyDescent="0.2">
      <c r="B3" s="13" t="s">
        <v>836</v>
      </c>
      <c r="C3" s="13">
        <v>503925</v>
      </c>
      <c r="D3" s="13">
        <v>25</v>
      </c>
      <c r="E3" s="32">
        <v>0.6</v>
      </c>
      <c r="F3" s="33">
        <v>172</v>
      </c>
      <c r="H3" s="15">
        <v>1.863</v>
      </c>
      <c r="I3" s="15">
        <v>1.84</v>
      </c>
      <c r="J3" s="120">
        <f t="shared" ref="J3:J10" si="0">IF(M3&lt;&gt;"",(H3-I3)/M3,"")</f>
        <v>2.2999999999999909E-2</v>
      </c>
      <c r="K3" s="121">
        <f t="shared" ref="K3:K10" si="1">(F3*(273.15+D3)/273.15)/(M3*N3)</f>
        <v>7.5096906461651107</v>
      </c>
      <c r="L3" s="15" t="s">
        <v>22</v>
      </c>
      <c r="M3" s="34">
        <f>VLOOKUP(L3,[1]allgemein!$B$3:$C$13,2,FALSE)</f>
        <v>1</v>
      </c>
      <c r="N3" s="14">
        <v>25</v>
      </c>
      <c r="O3" s="13" t="s">
        <v>28</v>
      </c>
      <c r="P3" s="13"/>
      <c r="Q3" s="67" t="s">
        <v>850</v>
      </c>
      <c r="R3" s="13"/>
      <c r="S3" s="13"/>
      <c r="T3" s="13" t="s">
        <v>862</v>
      </c>
      <c r="BA3" s="9"/>
    </row>
    <row r="4" spans="2:53" x14ac:dyDescent="0.2">
      <c r="B4" s="13" t="s">
        <v>837</v>
      </c>
      <c r="C4" s="13">
        <v>503925</v>
      </c>
      <c r="D4" s="13">
        <v>24.9</v>
      </c>
      <c r="E4" s="32">
        <v>0.6</v>
      </c>
      <c r="F4" s="33">
        <v>172</v>
      </c>
      <c r="H4" s="15">
        <v>1.8520000000000001</v>
      </c>
      <c r="I4" s="15">
        <v>1.839</v>
      </c>
      <c r="J4" s="120">
        <f t="shared" si="0"/>
        <v>1.3000000000000123E-2</v>
      </c>
      <c r="K4" s="121">
        <f t="shared" si="1"/>
        <v>7.5071718835804493</v>
      </c>
      <c r="L4" s="15" t="s">
        <v>22</v>
      </c>
      <c r="M4" s="34">
        <f>VLOOKUP(L4,[1]allgemein!$B$3:$C$13,2,FALSE)</f>
        <v>1</v>
      </c>
      <c r="N4" s="14">
        <v>25</v>
      </c>
      <c r="O4" s="13" t="s">
        <v>28</v>
      </c>
      <c r="P4" s="13"/>
      <c r="Q4" s="67" t="s">
        <v>850</v>
      </c>
      <c r="R4" s="13"/>
      <c r="S4" s="13"/>
      <c r="T4" s="13" t="s">
        <v>862</v>
      </c>
      <c r="BA4" s="9"/>
    </row>
    <row r="5" spans="2:53" x14ac:dyDescent="0.2">
      <c r="B5" s="13" t="s">
        <v>838</v>
      </c>
      <c r="C5" s="13">
        <v>503925</v>
      </c>
      <c r="D5" s="13">
        <v>24.9</v>
      </c>
      <c r="E5" s="32">
        <v>0</v>
      </c>
      <c r="F5" s="33">
        <v>172</v>
      </c>
      <c r="H5" s="15">
        <v>1.8460000000000001</v>
      </c>
      <c r="I5" s="15">
        <v>1.8360000000000001</v>
      </c>
      <c r="J5" s="120">
        <f t="shared" si="0"/>
        <v>1.0000000000000009E-2</v>
      </c>
      <c r="K5" s="121">
        <f t="shared" si="1"/>
        <v>7.5071718835804493</v>
      </c>
      <c r="L5" s="15" t="s">
        <v>22</v>
      </c>
      <c r="M5" s="34">
        <f>VLOOKUP(L5,[1]allgemein!$B$3:$C$13,2,FALSE)</f>
        <v>1</v>
      </c>
      <c r="N5" s="14">
        <v>25</v>
      </c>
      <c r="O5" s="13" t="s">
        <v>28</v>
      </c>
      <c r="P5" s="13"/>
      <c r="Q5" s="67" t="s">
        <v>850</v>
      </c>
      <c r="R5" s="13"/>
      <c r="S5" s="13"/>
      <c r="T5" s="13" t="s">
        <v>862</v>
      </c>
      <c r="BA5" s="9"/>
    </row>
    <row r="6" spans="2:53" x14ac:dyDescent="0.2">
      <c r="B6" s="13" t="s">
        <v>839</v>
      </c>
      <c r="C6" s="13">
        <v>503925</v>
      </c>
      <c r="D6" s="13">
        <v>24.8</v>
      </c>
      <c r="E6" s="32">
        <v>0</v>
      </c>
      <c r="F6" s="33">
        <v>173</v>
      </c>
      <c r="H6" s="15">
        <v>1.849</v>
      </c>
      <c r="I6" s="15">
        <v>1.837</v>
      </c>
      <c r="J6" s="120">
        <f t="shared" si="0"/>
        <v>1.2000000000000011E-2</v>
      </c>
      <c r="K6" s="121">
        <f t="shared" si="1"/>
        <v>7.5482848251876256</v>
      </c>
      <c r="L6" s="15" t="s">
        <v>22</v>
      </c>
      <c r="M6" s="34">
        <f>VLOOKUP(L6,[1]allgemein!$B$3:$C$13,2,FALSE)</f>
        <v>1</v>
      </c>
      <c r="N6" s="14">
        <v>25</v>
      </c>
      <c r="O6" s="13" t="s">
        <v>28</v>
      </c>
      <c r="P6" s="13"/>
      <c r="Q6" s="67" t="s">
        <v>850</v>
      </c>
      <c r="R6" s="13"/>
      <c r="S6" s="13"/>
      <c r="T6" s="13" t="s">
        <v>862</v>
      </c>
      <c r="BA6" s="9"/>
    </row>
    <row r="7" spans="2:53" x14ac:dyDescent="0.2">
      <c r="B7" s="13" t="s">
        <v>840</v>
      </c>
      <c r="C7" s="13">
        <v>503925</v>
      </c>
      <c r="D7" s="13">
        <v>24.8</v>
      </c>
      <c r="E7" s="32">
        <v>0.1</v>
      </c>
      <c r="F7" s="33">
        <v>173</v>
      </c>
      <c r="H7" s="15">
        <v>1.87</v>
      </c>
      <c r="I7" s="15">
        <v>1.853</v>
      </c>
      <c r="J7" s="120">
        <f t="shared" si="0"/>
        <v>1.7000000000000126E-2</v>
      </c>
      <c r="K7" s="121">
        <f t="shared" si="1"/>
        <v>7.5482848251876256</v>
      </c>
      <c r="L7" s="15" t="s">
        <v>22</v>
      </c>
      <c r="M7" s="34">
        <f>VLOOKUP(L7,[1]allgemein!$B$3:$C$13,2,FALSE)</f>
        <v>1</v>
      </c>
      <c r="N7" s="14">
        <v>25</v>
      </c>
      <c r="O7" s="13" t="s">
        <v>28</v>
      </c>
      <c r="P7" s="13"/>
      <c r="Q7" s="67" t="s">
        <v>850</v>
      </c>
      <c r="R7" s="13"/>
      <c r="S7" s="13"/>
      <c r="T7" s="13" t="s">
        <v>862</v>
      </c>
      <c r="BA7" s="9"/>
    </row>
    <row r="8" spans="2:53" x14ac:dyDescent="0.2">
      <c r="B8" s="13" t="s">
        <v>841</v>
      </c>
      <c r="C8" s="13">
        <v>503925</v>
      </c>
      <c r="D8" s="13">
        <v>24.8</v>
      </c>
      <c r="E8" s="32">
        <v>0</v>
      </c>
      <c r="F8" s="33">
        <v>172</v>
      </c>
      <c r="H8" s="15">
        <v>1.87</v>
      </c>
      <c r="I8" s="15">
        <v>1.861</v>
      </c>
      <c r="J8" s="120">
        <f t="shared" si="0"/>
        <v>9.000000000000119E-3</v>
      </c>
      <c r="K8" s="121">
        <f t="shared" si="1"/>
        <v>7.5046531209957905</v>
      </c>
      <c r="L8" s="15" t="s">
        <v>22</v>
      </c>
      <c r="M8" s="34">
        <f>VLOOKUP(L8,[1]allgemein!$B$3:$C$13,2,FALSE)</f>
        <v>1</v>
      </c>
      <c r="N8" s="14">
        <v>25</v>
      </c>
      <c r="O8" s="13" t="s">
        <v>28</v>
      </c>
      <c r="P8" s="13"/>
      <c r="Q8" s="67" t="s">
        <v>850</v>
      </c>
      <c r="R8" s="13"/>
      <c r="S8" s="13"/>
      <c r="T8" s="13" t="s">
        <v>862</v>
      </c>
      <c r="BA8" s="9"/>
    </row>
    <row r="9" spans="2:53" x14ac:dyDescent="0.2">
      <c r="B9" s="13" t="s">
        <v>842</v>
      </c>
      <c r="C9" s="13">
        <v>503925</v>
      </c>
      <c r="D9" s="13">
        <v>24.9</v>
      </c>
      <c r="E9" s="32">
        <v>0.3</v>
      </c>
      <c r="F9" s="33">
        <v>172</v>
      </c>
      <c r="H9" s="15">
        <v>1.8740000000000001</v>
      </c>
      <c r="I9" s="15">
        <v>1.859</v>
      </c>
      <c r="J9" s="120">
        <f t="shared" si="0"/>
        <v>1.5000000000000124E-2</v>
      </c>
      <c r="K9" s="121">
        <f t="shared" si="1"/>
        <v>7.5071718835804493</v>
      </c>
      <c r="L9" s="15" t="s">
        <v>22</v>
      </c>
      <c r="M9" s="34">
        <f>VLOOKUP(L9,[1]allgemein!$B$3:$C$13,2,FALSE)</f>
        <v>1</v>
      </c>
      <c r="N9" s="14">
        <v>25</v>
      </c>
      <c r="O9" s="13" t="s">
        <v>28</v>
      </c>
      <c r="P9" s="13"/>
      <c r="Q9" s="67" t="s">
        <v>850</v>
      </c>
      <c r="R9" s="13"/>
      <c r="S9" s="13"/>
      <c r="T9" s="13" t="s">
        <v>862</v>
      </c>
      <c r="BA9" s="9"/>
    </row>
    <row r="10" spans="2:53" x14ac:dyDescent="0.2">
      <c r="B10" s="13" t="s">
        <v>843</v>
      </c>
      <c r="C10" s="13">
        <v>503925</v>
      </c>
      <c r="D10" s="13">
        <v>25.1</v>
      </c>
      <c r="E10" s="32">
        <v>0</v>
      </c>
      <c r="F10" s="33">
        <v>172</v>
      </c>
      <c r="H10" s="15">
        <v>1.867</v>
      </c>
      <c r="I10" s="15">
        <v>1.853</v>
      </c>
      <c r="J10" s="120">
        <f t="shared" si="0"/>
        <v>1.4000000000000012E-2</v>
      </c>
      <c r="K10" s="121">
        <f t="shared" si="1"/>
        <v>7.5122094087497713</v>
      </c>
      <c r="L10" s="15" t="s">
        <v>22</v>
      </c>
      <c r="M10" s="34">
        <f>VLOOKUP(L10,[1]allgemein!$B$3:$C$13,2,FALSE)</f>
        <v>1</v>
      </c>
      <c r="N10" s="14">
        <v>25</v>
      </c>
      <c r="O10" s="13" t="s">
        <v>28</v>
      </c>
      <c r="P10" s="13"/>
      <c r="Q10" s="67" t="s">
        <v>850</v>
      </c>
      <c r="R10" s="13"/>
      <c r="S10" s="13"/>
      <c r="T10" s="13" t="s">
        <v>862</v>
      </c>
      <c r="BA10" s="9"/>
    </row>
    <row r="11" spans="2:53" x14ac:dyDescent="0.2">
      <c r="B11" s="13" t="s">
        <v>844</v>
      </c>
      <c r="C11" s="13">
        <v>512136</v>
      </c>
      <c r="D11" s="32">
        <v>27.7</v>
      </c>
      <c r="E11" s="145">
        <v>6.9</v>
      </c>
      <c r="F11" s="33">
        <v>565</v>
      </c>
      <c r="G11" s="40">
        <v>1.87</v>
      </c>
      <c r="H11" s="15">
        <v>3.7309999999999999</v>
      </c>
      <c r="I11" s="15">
        <v>3.7010000000000001</v>
      </c>
      <c r="J11" s="120">
        <f>IF(M11&lt;&gt;"",(H11-I11)/M11,"")</f>
        <v>1.4999999999999902E-2</v>
      </c>
      <c r="K11" s="121">
        <f>(F11*(273.15+D11)/273.15)/(M11*N11)</f>
        <v>7.7787044664103959</v>
      </c>
      <c r="L11" s="15" t="s">
        <v>8</v>
      </c>
      <c r="M11" s="34">
        <f>VLOOKUP(L11,[1]allgemein!$B$3:$C$13,2,FALSE)</f>
        <v>2</v>
      </c>
      <c r="N11" s="14">
        <v>40</v>
      </c>
      <c r="O11" s="67" t="s">
        <v>809</v>
      </c>
      <c r="P11" s="13"/>
      <c r="Q11" s="13"/>
      <c r="R11" s="146" t="s">
        <v>834</v>
      </c>
      <c r="S11" s="13"/>
      <c r="T11" s="6" t="s">
        <v>943</v>
      </c>
      <c r="BA11" s="9"/>
    </row>
    <row r="12" spans="2:53" x14ac:dyDescent="0.2">
      <c r="B12" s="13"/>
      <c r="C12" s="13" t="s">
        <v>28</v>
      </c>
      <c r="D12" s="32"/>
      <c r="E12" s="32"/>
      <c r="F12" s="33"/>
      <c r="G12" s="40">
        <v>1.861</v>
      </c>
      <c r="H12" s="15"/>
      <c r="I12" s="15"/>
      <c r="J12" s="120"/>
      <c r="K12" s="121"/>
      <c r="L12" s="15"/>
      <c r="M12" s="34"/>
      <c r="N12" s="14"/>
      <c r="O12" s="13"/>
      <c r="P12" s="13" t="s">
        <v>683</v>
      </c>
      <c r="Q12" s="13"/>
      <c r="R12" s="13"/>
      <c r="S12" s="13"/>
      <c r="T12" s="6" t="s">
        <v>943</v>
      </c>
      <c r="BA12" s="9"/>
    </row>
    <row r="13" spans="2:53" x14ac:dyDescent="0.2">
      <c r="B13" s="13" t="s">
        <v>849</v>
      </c>
      <c r="C13" s="13" t="s">
        <v>28</v>
      </c>
      <c r="D13" s="32">
        <v>27.7</v>
      </c>
      <c r="E13" s="145">
        <v>6.3</v>
      </c>
      <c r="F13" s="33">
        <v>565</v>
      </c>
      <c r="G13" s="40">
        <v>1.8640000000000001</v>
      </c>
      <c r="H13" s="15">
        <v>3.7170000000000001</v>
      </c>
      <c r="I13" s="15">
        <v>3.6880000000000002</v>
      </c>
      <c r="J13" s="120">
        <f>IF(M13&lt;&gt;"",(H13-I13)/M13,"")</f>
        <v>1.4499999999999957E-2</v>
      </c>
      <c r="K13" s="121">
        <f>(F13*(273.15+D13)/273.15)/(M13*N13)</f>
        <v>7.7787044664103959</v>
      </c>
      <c r="L13" s="15" t="s">
        <v>8</v>
      </c>
      <c r="M13" s="34">
        <f>VLOOKUP(L13,[1]allgemein!$B$3:$C$13,2,FALSE)</f>
        <v>2</v>
      </c>
      <c r="N13" s="14">
        <v>40</v>
      </c>
      <c r="O13" s="13" t="s">
        <v>28</v>
      </c>
      <c r="P13" s="13"/>
      <c r="Q13" s="13"/>
      <c r="R13" s="13"/>
      <c r="S13" s="13"/>
      <c r="T13" s="6" t="s">
        <v>943</v>
      </c>
      <c r="BA13" s="9"/>
    </row>
    <row r="14" spans="2:53" x14ac:dyDescent="0.2">
      <c r="B14" s="13"/>
      <c r="C14" s="13" t="s">
        <v>28</v>
      </c>
      <c r="D14" s="32"/>
      <c r="E14" s="32"/>
      <c r="F14" s="33"/>
      <c r="G14" s="40">
        <v>1.853</v>
      </c>
      <c r="H14" s="15"/>
      <c r="I14" s="15"/>
      <c r="J14" s="120"/>
      <c r="K14" s="121"/>
      <c r="L14" s="15"/>
      <c r="M14" s="34"/>
      <c r="N14" s="14"/>
      <c r="O14" s="13"/>
      <c r="P14" s="13" t="s">
        <v>683</v>
      </c>
      <c r="Q14" s="67"/>
      <c r="R14" s="13"/>
      <c r="S14" s="13"/>
      <c r="T14" s="6" t="s">
        <v>943</v>
      </c>
      <c r="BA14" s="9"/>
    </row>
    <row r="15" spans="2:53" x14ac:dyDescent="0.2">
      <c r="B15" s="13" t="s">
        <v>845</v>
      </c>
      <c r="C15" s="13">
        <v>514283</v>
      </c>
      <c r="D15" s="32">
        <v>27.7</v>
      </c>
      <c r="E15" s="145">
        <v>6.1</v>
      </c>
      <c r="F15" s="33">
        <v>564</v>
      </c>
      <c r="G15" s="40">
        <v>1.865</v>
      </c>
      <c r="H15" s="15">
        <v>3.7309999999999999</v>
      </c>
      <c r="I15" s="15">
        <v>3.706</v>
      </c>
      <c r="J15" s="120">
        <f>IF(M15&lt;&gt;"",(H15-I15)/M15,"")</f>
        <v>1.2499999999999956E-2</v>
      </c>
      <c r="K15" s="121">
        <f>(F15*(273.15+D15)/273.15)/(M15*N15)</f>
        <v>7.7649368478857781</v>
      </c>
      <c r="L15" s="15" t="s">
        <v>8</v>
      </c>
      <c r="M15" s="34">
        <f>VLOOKUP(L15,[1]allgemein!$B$3:$C$13,2,FALSE)</f>
        <v>2</v>
      </c>
      <c r="N15" s="14">
        <v>40</v>
      </c>
      <c r="O15" s="13" t="s">
        <v>28</v>
      </c>
      <c r="P15" s="13"/>
      <c r="Q15" s="67"/>
      <c r="R15" s="13"/>
      <c r="S15" s="13"/>
      <c r="T15" s="6" t="s">
        <v>943</v>
      </c>
      <c r="BA15" s="9"/>
    </row>
    <row r="16" spans="2:53" x14ac:dyDescent="0.2">
      <c r="B16" s="13"/>
      <c r="C16" s="13" t="s">
        <v>28</v>
      </c>
      <c r="D16" s="32"/>
      <c r="E16" s="32"/>
      <c r="F16" s="33"/>
      <c r="G16" s="40">
        <v>1.8660000000000001</v>
      </c>
      <c r="H16" s="15"/>
      <c r="I16" s="15"/>
      <c r="J16" s="120"/>
      <c r="K16" s="121"/>
      <c r="L16" s="15"/>
      <c r="M16" s="34"/>
      <c r="N16" s="14"/>
      <c r="O16" s="13"/>
      <c r="P16" s="13" t="s">
        <v>683</v>
      </c>
      <c r="Q16" s="67" t="s">
        <v>861</v>
      </c>
      <c r="R16" s="13"/>
      <c r="S16" s="13"/>
      <c r="T16" s="6" t="s">
        <v>943</v>
      </c>
      <c r="BA16" s="9"/>
    </row>
    <row r="17" spans="2:53" x14ac:dyDescent="0.2">
      <c r="B17" s="13" t="s">
        <v>846</v>
      </c>
      <c r="C17" s="13" t="s">
        <v>28</v>
      </c>
      <c r="D17" s="32">
        <v>27.4</v>
      </c>
      <c r="E17" s="145">
        <v>7.1</v>
      </c>
      <c r="F17" s="33">
        <v>564</v>
      </c>
      <c r="G17" s="40">
        <v>1.863</v>
      </c>
      <c r="H17" s="15">
        <v>3.7229999999999999</v>
      </c>
      <c r="I17" s="15">
        <v>3.6970000000000001</v>
      </c>
      <c r="J17" s="120">
        <f>IF(M17&lt;&gt;"",(H17-I17)/M17,"")</f>
        <v>1.2999999999999901E-2</v>
      </c>
      <c r="K17" s="121">
        <f>(F17*(273.15+D17)/273.15)/(M17*N17)</f>
        <v>7.7571938495332233</v>
      </c>
      <c r="L17" s="15" t="s">
        <v>8</v>
      </c>
      <c r="M17" s="34">
        <f>VLOOKUP(L17,[1]allgemein!$B$3:$C$13,2,FALSE)</f>
        <v>2</v>
      </c>
      <c r="N17" s="14">
        <v>40</v>
      </c>
      <c r="O17" s="13" t="s">
        <v>28</v>
      </c>
      <c r="P17" s="113"/>
      <c r="Q17" s="67"/>
      <c r="R17" s="113"/>
      <c r="S17" s="13"/>
      <c r="T17" s="6" t="s">
        <v>943</v>
      </c>
      <c r="BA17" s="9"/>
    </row>
    <row r="18" spans="2:53" x14ac:dyDescent="0.2">
      <c r="B18" s="13"/>
      <c r="C18" s="13" t="s">
        <v>28</v>
      </c>
      <c r="D18" s="32"/>
      <c r="E18" s="32"/>
      <c r="F18" s="33"/>
      <c r="G18" s="40">
        <v>1.86</v>
      </c>
      <c r="H18" s="15"/>
      <c r="I18" s="15"/>
      <c r="J18" s="120"/>
      <c r="K18" s="121"/>
      <c r="L18" s="15"/>
      <c r="M18" s="34"/>
      <c r="N18" s="14"/>
      <c r="O18" s="13"/>
      <c r="P18" s="13" t="s">
        <v>683</v>
      </c>
      <c r="Q18" s="67" t="s">
        <v>861</v>
      </c>
      <c r="R18" s="113"/>
      <c r="S18" s="13"/>
      <c r="T18" s="6" t="s">
        <v>943</v>
      </c>
      <c r="BA18" s="9"/>
    </row>
    <row r="19" spans="2:53" x14ac:dyDescent="0.2">
      <c r="B19" s="13" t="s">
        <v>847</v>
      </c>
      <c r="C19" s="13" t="s">
        <v>28</v>
      </c>
      <c r="D19" s="32">
        <v>27.3</v>
      </c>
      <c r="E19" s="145">
        <v>6.5</v>
      </c>
      <c r="F19" s="33">
        <v>565</v>
      </c>
      <c r="G19" s="40">
        <v>1.853</v>
      </c>
      <c r="H19" s="15">
        <v>3.7170000000000001</v>
      </c>
      <c r="I19" s="15">
        <v>3.6920000000000002</v>
      </c>
      <c r="J19" s="120">
        <f>IF(M19&lt;&gt;"",(H19-I19)/M19,"")</f>
        <v>1.2499999999999956E-2</v>
      </c>
      <c r="K19" s="121">
        <f>(F19*(273.15+D19)/273.15)/(M19*N19)</f>
        <v>7.7683621636463487</v>
      </c>
      <c r="L19" s="15" t="s">
        <v>8</v>
      </c>
      <c r="M19" s="34">
        <f>VLOOKUP(L19,[1]allgemein!$B$3:$C$13,2,FALSE)</f>
        <v>2</v>
      </c>
      <c r="N19" s="14">
        <v>40</v>
      </c>
      <c r="O19" s="13" t="s">
        <v>28</v>
      </c>
      <c r="P19" s="113"/>
      <c r="Q19" s="13"/>
      <c r="R19" s="67"/>
      <c r="S19" s="13"/>
      <c r="T19" s="6" t="s">
        <v>943</v>
      </c>
      <c r="BA19" s="9"/>
    </row>
    <row r="20" spans="2:53" x14ac:dyDescent="0.2">
      <c r="B20" s="13"/>
      <c r="C20" s="13" t="s">
        <v>28</v>
      </c>
      <c r="D20" s="32"/>
      <c r="E20" s="32"/>
      <c r="F20" s="33"/>
      <c r="G20" s="40">
        <v>1.8640000000000001</v>
      </c>
      <c r="H20" s="15"/>
      <c r="I20" s="15"/>
      <c r="J20" s="120"/>
      <c r="K20" s="121"/>
      <c r="L20" s="15"/>
      <c r="M20" s="34"/>
      <c r="N20" s="14"/>
      <c r="O20" s="13"/>
      <c r="P20" s="13" t="s">
        <v>683</v>
      </c>
      <c r="Q20" s="67" t="s">
        <v>861</v>
      </c>
      <c r="R20" s="113"/>
      <c r="S20" s="13"/>
      <c r="T20" s="6" t="s">
        <v>943</v>
      </c>
      <c r="BA20" s="9"/>
    </row>
    <row r="21" spans="2:53" x14ac:dyDescent="0.2">
      <c r="B21" s="13" t="s">
        <v>848</v>
      </c>
      <c r="C21" s="13" t="s">
        <v>28</v>
      </c>
      <c r="D21" s="32">
        <v>27.2</v>
      </c>
      <c r="E21" s="145">
        <v>4.7</v>
      </c>
      <c r="F21" s="33">
        <v>564</v>
      </c>
      <c r="G21" s="40">
        <v>1.8759999999999999</v>
      </c>
      <c r="H21" s="15">
        <v>3.75</v>
      </c>
      <c r="I21" s="15">
        <v>3.714</v>
      </c>
      <c r="J21" s="120">
        <f>IF(M21&lt;&gt;"",(H21-I21)/M21,"")</f>
        <v>1.8000000000000016E-2</v>
      </c>
      <c r="K21" s="121">
        <f>(F21*(273.15+D21)/273.15)/(M21*N21)</f>
        <v>7.7520318506315222</v>
      </c>
      <c r="L21" s="15" t="s">
        <v>8</v>
      </c>
      <c r="M21" s="34">
        <f>VLOOKUP(L21,[1]allgemein!$B$3:$C$13,2,FALSE)</f>
        <v>2</v>
      </c>
      <c r="N21" s="14">
        <v>40</v>
      </c>
      <c r="O21" s="13" t="s">
        <v>28</v>
      </c>
      <c r="P21" s="113"/>
      <c r="Q21" s="13"/>
      <c r="R21" s="113"/>
      <c r="S21" s="13"/>
      <c r="T21" s="6" t="s">
        <v>943</v>
      </c>
      <c r="BA21" s="9"/>
    </row>
    <row r="22" spans="2:53" x14ac:dyDescent="0.2">
      <c r="B22" s="13"/>
      <c r="C22" s="13" t="s">
        <v>28</v>
      </c>
      <c r="D22" s="32"/>
      <c r="E22" s="32"/>
      <c r="F22" s="33"/>
      <c r="G22" s="40">
        <v>1.8740000000000001</v>
      </c>
      <c r="H22" s="15"/>
      <c r="I22" s="15"/>
      <c r="J22" s="120"/>
      <c r="K22" s="121"/>
      <c r="L22" s="15"/>
      <c r="M22" s="34"/>
      <c r="N22" s="14"/>
      <c r="O22" s="13"/>
      <c r="P22" s="13" t="s">
        <v>683</v>
      </c>
      <c r="Q22" s="13"/>
      <c r="R22" s="113"/>
      <c r="S22" s="13"/>
      <c r="T22" s="6" t="s">
        <v>943</v>
      </c>
      <c r="BA22" s="9"/>
    </row>
    <row r="23" spans="2:53" x14ac:dyDescent="0.2">
      <c r="B23" s="13" t="s">
        <v>856</v>
      </c>
      <c r="C23" s="13" t="s">
        <v>28</v>
      </c>
      <c r="D23" s="13">
        <v>27.9</v>
      </c>
      <c r="E23" s="32">
        <v>0.3</v>
      </c>
      <c r="F23" s="33">
        <v>853</v>
      </c>
      <c r="G23" s="40">
        <v>1.8540000000000001</v>
      </c>
      <c r="H23" s="15">
        <v>5.5540000000000003</v>
      </c>
      <c r="I23" s="15">
        <v>5.51</v>
      </c>
      <c r="J23" s="120">
        <f>IF(M23&lt;&gt;"",(H23-I23)/M23,"")</f>
        <v>1.4666666666666828E-2</v>
      </c>
      <c r="K23" s="121">
        <f>(F23*(273.15+D23)/273.15)/(M23*N23)</f>
        <v>7.834390444810543</v>
      </c>
      <c r="L23" s="15" t="s">
        <v>10</v>
      </c>
      <c r="M23" s="34">
        <f>VLOOKUP(L23,[1]allgemein!$B$3:$C$13,2,FALSE)</f>
        <v>3</v>
      </c>
      <c r="N23" s="14">
        <v>40</v>
      </c>
      <c r="O23" s="13" t="s">
        <v>854</v>
      </c>
      <c r="P23" s="113"/>
      <c r="Q23" s="13"/>
      <c r="R23" s="113"/>
      <c r="S23" s="13"/>
      <c r="T23" s="6" t="s">
        <v>943</v>
      </c>
      <c r="BA23" s="9"/>
    </row>
    <row r="24" spans="2:53" x14ac:dyDescent="0.2">
      <c r="B24" s="13"/>
      <c r="C24" s="13" t="s">
        <v>28</v>
      </c>
      <c r="D24" s="32"/>
      <c r="E24" s="32"/>
      <c r="F24" s="33"/>
      <c r="G24" s="40">
        <v>1.8520000000000001</v>
      </c>
      <c r="H24" s="15"/>
      <c r="I24" s="15"/>
      <c r="J24" s="120"/>
      <c r="K24" s="121"/>
      <c r="L24" s="15"/>
      <c r="M24" s="34"/>
      <c r="N24" s="14"/>
      <c r="O24" s="13"/>
      <c r="P24" s="113"/>
      <c r="Q24" s="13" t="s">
        <v>864</v>
      </c>
      <c r="R24" s="113"/>
      <c r="S24" s="13"/>
      <c r="T24" s="6" t="s">
        <v>943</v>
      </c>
      <c r="BA24" s="9"/>
    </row>
    <row r="25" spans="2:53" x14ac:dyDescent="0.2">
      <c r="B25" s="13"/>
      <c r="C25" s="13" t="s">
        <v>28</v>
      </c>
      <c r="D25" s="32"/>
      <c r="E25" s="32"/>
      <c r="F25" s="33"/>
      <c r="G25" s="40">
        <v>1.8480000000000001</v>
      </c>
      <c r="H25" s="15"/>
      <c r="I25" s="15"/>
      <c r="J25" s="120"/>
      <c r="K25" s="121"/>
      <c r="L25" s="15"/>
      <c r="M25" s="34"/>
      <c r="N25" s="14"/>
      <c r="O25" s="13"/>
      <c r="P25" s="13" t="s">
        <v>683</v>
      </c>
      <c r="Q25" s="67" t="s">
        <v>861</v>
      </c>
      <c r="R25" s="67"/>
      <c r="S25" s="13"/>
      <c r="T25" s="6" t="s">
        <v>943</v>
      </c>
      <c r="BA25" s="9"/>
    </row>
    <row r="26" spans="2:53" x14ac:dyDescent="0.2">
      <c r="B26" s="13" t="s">
        <v>857</v>
      </c>
      <c r="C26" s="13">
        <v>514283</v>
      </c>
      <c r="D26" s="32">
        <v>27.7</v>
      </c>
      <c r="E26" s="32">
        <v>0.8</v>
      </c>
      <c r="F26" s="33">
        <v>853</v>
      </c>
      <c r="G26" s="40">
        <v>1.853</v>
      </c>
      <c r="H26" s="15">
        <v>5.569</v>
      </c>
      <c r="I26" s="15">
        <v>5.5279999999999996</v>
      </c>
      <c r="J26" s="120">
        <f>IF(M26&lt;&gt;"",(H26-I26)/M26,"")</f>
        <v>1.366666666666679E-2</v>
      </c>
      <c r="K26" s="121">
        <f>(F26*(273.15+D26)/273.15)/(M26*N26)</f>
        <v>7.8291857343340041</v>
      </c>
      <c r="L26" s="15" t="s">
        <v>10</v>
      </c>
      <c r="M26" s="34">
        <f>VLOOKUP(L26,[1]allgemein!$B$3:$C$13,2,FALSE)</f>
        <v>3</v>
      </c>
      <c r="N26" s="14">
        <v>40</v>
      </c>
      <c r="O26" s="13" t="s">
        <v>28</v>
      </c>
      <c r="P26" s="13"/>
      <c r="Q26" s="13"/>
      <c r="R26" s="113"/>
      <c r="S26" s="13"/>
      <c r="T26" s="6" t="s">
        <v>943</v>
      </c>
      <c r="BA26" s="9"/>
    </row>
    <row r="27" spans="2:53" x14ac:dyDescent="0.2">
      <c r="B27" s="13"/>
      <c r="C27" s="13" t="s">
        <v>28</v>
      </c>
      <c r="D27" s="32"/>
      <c r="E27" s="32"/>
      <c r="F27" s="33"/>
      <c r="G27" s="40">
        <v>1.855</v>
      </c>
      <c r="H27" s="15"/>
      <c r="I27" s="15"/>
      <c r="J27" s="120"/>
      <c r="K27" s="121"/>
      <c r="L27" s="15"/>
      <c r="M27" s="34"/>
      <c r="N27" s="14"/>
      <c r="O27" s="13"/>
      <c r="P27" s="113"/>
      <c r="Q27" s="13"/>
      <c r="R27" s="113"/>
      <c r="S27" s="13"/>
      <c r="T27" s="6" t="s">
        <v>943</v>
      </c>
      <c r="BA27" s="9"/>
    </row>
    <row r="28" spans="2:53" x14ac:dyDescent="0.2">
      <c r="B28" s="13"/>
      <c r="C28" s="13" t="s">
        <v>28</v>
      </c>
      <c r="D28" s="32"/>
      <c r="E28" s="32"/>
      <c r="F28" s="33"/>
      <c r="G28" s="40">
        <v>1.861</v>
      </c>
      <c r="H28" s="15"/>
      <c r="I28" s="15"/>
      <c r="J28" s="120"/>
      <c r="K28" s="121"/>
      <c r="L28" s="15"/>
      <c r="M28" s="34"/>
      <c r="N28" s="14"/>
      <c r="O28" s="13"/>
      <c r="P28" s="13" t="s">
        <v>683</v>
      </c>
      <c r="Q28" s="13" t="s">
        <v>864</v>
      </c>
      <c r="R28" s="13"/>
      <c r="S28" s="13"/>
      <c r="T28" s="6" t="s">
        <v>943</v>
      </c>
      <c r="BA28" s="9"/>
    </row>
    <row r="29" spans="2:53" x14ac:dyDescent="0.2">
      <c r="B29" s="13" t="s">
        <v>858</v>
      </c>
      <c r="C29" s="13" t="s">
        <v>28</v>
      </c>
      <c r="D29" s="32">
        <v>28.7</v>
      </c>
      <c r="E29" s="32">
        <v>0</v>
      </c>
      <c r="F29" s="33">
        <v>854</v>
      </c>
      <c r="G29" s="40">
        <v>1.865</v>
      </c>
      <c r="H29" s="15">
        <v>5.5880000000000001</v>
      </c>
      <c r="I29" s="15">
        <v>5.5460000000000003</v>
      </c>
      <c r="J29" s="120">
        <f>IF(M29&lt;&gt;"",(H29-I29)/M29,"")</f>
        <v>1.3999999999999938E-2</v>
      </c>
      <c r="K29" s="121">
        <f>(F29*(273.15+D29)/273.15)/(M29*N29)</f>
        <v>7.8644182073341868</v>
      </c>
      <c r="L29" s="15" t="s">
        <v>10</v>
      </c>
      <c r="M29" s="34">
        <f>VLOOKUP(L29,[1]allgemein!$B$3:$C$13,2,FALSE)</f>
        <v>3</v>
      </c>
      <c r="N29" s="14">
        <v>40</v>
      </c>
      <c r="O29" s="13" t="s">
        <v>28</v>
      </c>
      <c r="P29" s="13"/>
      <c r="Q29" s="13"/>
      <c r="R29" s="13"/>
      <c r="S29" s="13"/>
      <c r="T29" s="6" t="s">
        <v>943</v>
      </c>
      <c r="BA29" s="9"/>
    </row>
    <row r="30" spans="2:53" x14ac:dyDescent="0.2">
      <c r="B30" s="13"/>
      <c r="C30" s="13" t="s">
        <v>28</v>
      </c>
      <c r="D30" s="32"/>
      <c r="E30" s="32"/>
      <c r="F30" s="33"/>
      <c r="G30" s="40">
        <v>1.863</v>
      </c>
      <c r="H30" s="15"/>
      <c r="I30" s="15"/>
      <c r="J30" s="120"/>
      <c r="K30" s="121"/>
      <c r="L30" s="15"/>
      <c r="M30" s="34"/>
      <c r="N30" s="14"/>
      <c r="O30" s="13"/>
      <c r="P30" s="13"/>
      <c r="Q30" s="67"/>
      <c r="R30" s="13"/>
      <c r="S30" s="13"/>
      <c r="T30" s="6" t="s">
        <v>943</v>
      </c>
      <c r="BA30" s="9"/>
    </row>
    <row r="31" spans="2:53" x14ac:dyDescent="0.2">
      <c r="B31" s="13"/>
      <c r="C31" s="13" t="s">
        <v>28</v>
      </c>
      <c r="D31" s="32"/>
      <c r="E31" s="32"/>
      <c r="F31" s="33"/>
      <c r="G31" s="40">
        <v>1.86</v>
      </c>
      <c r="H31" s="15"/>
      <c r="I31" s="15"/>
      <c r="J31" s="120"/>
      <c r="K31" s="121"/>
      <c r="L31" s="15"/>
      <c r="M31" s="34"/>
      <c r="N31" s="14"/>
      <c r="O31" s="13"/>
      <c r="P31" s="13" t="s">
        <v>683</v>
      </c>
      <c r="Q31" s="67" t="s">
        <v>861</v>
      </c>
      <c r="R31" s="13"/>
      <c r="S31" s="13"/>
      <c r="T31" s="6" t="s">
        <v>943</v>
      </c>
      <c r="BA31" s="9"/>
    </row>
    <row r="32" spans="2:53" x14ac:dyDescent="0.2">
      <c r="B32" s="13" t="s">
        <v>859</v>
      </c>
      <c r="C32" s="13" t="s">
        <v>28</v>
      </c>
      <c r="D32" s="13">
        <v>28.4</v>
      </c>
      <c r="E32" s="32">
        <v>0.1</v>
      </c>
      <c r="F32" s="33">
        <v>854</v>
      </c>
      <c r="G32" s="40">
        <v>1.861</v>
      </c>
      <c r="H32" s="15">
        <v>5.5759999999999996</v>
      </c>
      <c r="I32" s="15">
        <v>5.5330000000000004</v>
      </c>
      <c r="J32" s="120">
        <f>IF(M32&lt;&gt;"",(H32-I32)/M32,"")</f>
        <v>1.4333333333333087E-2</v>
      </c>
      <c r="K32" s="121">
        <f>(F32*(273.15+D32)/273.15)/(M32*N32)</f>
        <v>7.8566019891390555</v>
      </c>
      <c r="L32" s="15" t="s">
        <v>10</v>
      </c>
      <c r="M32" s="34">
        <f>VLOOKUP(L32,[1]allgemein!$B$3:$C$13,2,FALSE)</f>
        <v>3</v>
      </c>
      <c r="N32" s="14">
        <v>40</v>
      </c>
      <c r="O32" s="13" t="s">
        <v>28</v>
      </c>
      <c r="P32" s="13"/>
      <c r="Q32" s="13"/>
      <c r="R32" s="13"/>
      <c r="S32" s="13"/>
      <c r="T32" s="6" t="s">
        <v>943</v>
      </c>
      <c r="BA32" s="9"/>
    </row>
    <row r="33" spans="2:53" x14ac:dyDescent="0.2">
      <c r="B33" s="13"/>
      <c r="C33" s="13" t="s">
        <v>28</v>
      </c>
      <c r="D33" s="13"/>
      <c r="E33" s="32"/>
      <c r="F33" s="33"/>
      <c r="G33" s="40">
        <v>1.859</v>
      </c>
      <c r="H33" s="15"/>
      <c r="I33" s="15"/>
      <c r="J33" s="120"/>
      <c r="K33" s="121"/>
      <c r="L33" s="15"/>
      <c r="M33" s="34"/>
      <c r="N33" s="14"/>
      <c r="O33" s="13"/>
      <c r="P33" s="13"/>
      <c r="Q33" s="67" t="s">
        <v>861</v>
      </c>
      <c r="R33" s="13"/>
      <c r="S33" s="13"/>
      <c r="T33" s="6" t="s">
        <v>943</v>
      </c>
      <c r="BA33" s="9"/>
    </row>
    <row r="34" spans="2:53" x14ac:dyDescent="0.2">
      <c r="B34" s="13"/>
      <c r="C34" s="13" t="s">
        <v>28</v>
      </c>
      <c r="D34" s="13"/>
      <c r="E34" s="32"/>
      <c r="F34" s="33"/>
      <c r="G34" s="40">
        <v>1.8560000000000001</v>
      </c>
      <c r="H34" s="15"/>
      <c r="I34" s="15"/>
      <c r="J34" s="120"/>
      <c r="K34" s="121"/>
      <c r="L34" s="15"/>
      <c r="M34" s="34"/>
      <c r="N34" s="14"/>
      <c r="O34" s="13"/>
      <c r="P34" s="13" t="s">
        <v>683</v>
      </c>
      <c r="Q34" s="13" t="s">
        <v>28</v>
      </c>
      <c r="R34" s="67"/>
      <c r="S34" s="13"/>
      <c r="T34" s="6" t="s">
        <v>943</v>
      </c>
      <c r="BA34" s="9"/>
    </row>
    <row r="35" spans="2:53" x14ac:dyDescent="0.2">
      <c r="B35" s="13" t="s">
        <v>860</v>
      </c>
      <c r="C35" s="13" t="s">
        <v>28</v>
      </c>
      <c r="D35" s="13">
        <v>28.3</v>
      </c>
      <c r="E35" s="32">
        <v>0.2</v>
      </c>
      <c r="F35" s="33">
        <v>853</v>
      </c>
      <c r="G35" s="40">
        <v>1.869</v>
      </c>
      <c r="H35" s="15">
        <v>5.6050000000000004</v>
      </c>
      <c r="I35" s="15">
        <v>5.5609999999999999</v>
      </c>
      <c r="J35" s="120">
        <f>IF(M35&lt;&gt;"",(H35-I35)/M35,"")</f>
        <v>1.4666666666666828E-2</v>
      </c>
      <c r="K35" s="121">
        <f>(F35*(273.15+D35)/273.15)/(M35*N35)</f>
        <v>7.8447998657636218</v>
      </c>
      <c r="L35" s="15" t="s">
        <v>10</v>
      </c>
      <c r="M35" s="34">
        <f>VLOOKUP(L35,[1]allgemein!$B$3:$C$13,2,FALSE)</f>
        <v>3</v>
      </c>
      <c r="N35" s="14">
        <v>40</v>
      </c>
      <c r="O35" s="13" t="s">
        <v>28</v>
      </c>
      <c r="P35" s="13"/>
      <c r="Q35" s="13" t="s">
        <v>28</v>
      </c>
      <c r="R35" s="13"/>
      <c r="S35" s="13"/>
      <c r="T35" s="6" t="s">
        <v>943</v>
      </c>
      <c r="BA35" s="9"/>
    </row>
    <row r="36" spans="2:53" x14ac:dyDescent="0.2">
      <c r="B36" s="13"/>
      <c r="C36" s="13" t="s">
        <v>28</v>
      </c>
      <c r="D36" s="13"/>
      <c r="E36" s="32"/>
      <c r="F36" s="33"/>
      <c r="G36" s="40">
        <v>1.8680000000000001</v>
      </c>
      <c r="H36" s="15"/>
      <c r="I36" s="15"/>
      <c r="J36" s="120"/>
      <c r="K36" s="121"/>
      <c r="L36" s="15"/>
      <c r="M36" s="34"/>
      <c r="N36" s="14"/>
      <c r="O36" s="13"/>
      <c r="P36" s="13"/>
      <c r="Q36" s="13" t="s">
        <v>28</v>
      </c>
      <c r="R36" s="13"/>
      <c r="S36" s="13"/>
      <c r="T36" s="6" t="s">
        <v>943</v>
      </c>
      <c r="BA36" s="9"/>
    </row>
    <row r="37" spans="2:53" x14ac:dyDescent="0.2">
      <c r="B37" s="13"/>
      <c r="C37" s="13" t="s">
        <v>28</v>
      </c>
      <c r="D37" s="13"/>
      <c r="E37" s="32"/>
      <c r="F37" s="33"/>
      <c r="G37" s="40">
        <v>1.8680000000000001</v>
      </c>
      <c r="H37" s="15"/>
      <c r="I37" s="15"/>
      <c r="J37" s="120"/>
      <c r="K37" s="121"/>
      <c r="L37" s="15"/>
      <c r="M37" s="34"/>
      <c r="N37" s="14"/>
      <c r="O37" s="13"/>
      <c r="P37" s="13" t="s">
        <v>683</v>
      </c>
      <c r="Q37" s="13" t="s">
        <v>28</v>
      </c>
      <c r="R37" s="13"/>
      <c r="S37" s="13"/>
      <c r="T37" s="6" t="s">
        <v>943</v>
      </c>
      <c r="BA37" s="9"/>
    </row>
    <row r="38" spans="2:53" x14ac:dyDescent="0.2">
      <c r="B38" s="13" t="s">
        <v>865</v>
      </c>
      <c r="C38" s="13">
        <v>514283</v>
      </c>
      <c r="D38" s="32">
        <v>28.2</v>
      </c>
      <c r="E38" s="32">
        <v>0.2</v>
      </c>
      <c r="F38" s="33">
        <v>279</v>
      </c>
      <c r="H38" s="15">
        <v>1.885</v>
      </c>
      <c r="I38" s="15">
        <v>1.8713</v>
      </c>
      <c r="J38" s="120">
        <f t="shared" ref="J38:J43" si="2">IF(M38&lt;&gt;"",(H38-I38)/M38,"")</f>
        <v>1.3700000000000045E-2</v>
      </c>
      <c r="K38" s="121">
        <f t="shared" ref="K38:K43" si="3">(F38*(273.15+D38)/273.15)/(M38*N38)</f>
        <v>7.695098846787479</v>
      </c>
      <c r="L38" s="15" t="s">
        <v>23</v>
      </c>
      <c r="M38" s="34">
        <f>VLOOKUP(L38,[1]allgemein!$B$3:$C$13,2,FALSE)</f>
        <v>1</v>
      </c>
      <c r="N38" s="14">
        <v>40</v>
      </c>
      <c r="O38" s="13" t="s">
        <v>912</v>
      </c>
      <c r="P38" s="13"/>
      <c r="Q38" s="13" t="s">
        <v>28</v>
      </c>
      <c r="R38" s="13"/>
      <c r="S38" s="13"/>
      <c r="T38" s="6" t="s">
        <v>943</v>
      </c>
      <c r="BA38" s="9"/>
    </row>
    <row r="39" spans="2:53" x14ac:dyDescent="0.2">
      <c r="B39" s="13" t="s">
        <v>870</v>
      </c>
      <c r="C39" s="13" t="s">
        <v>28</v>
      </c>
      <c r="D39" s="32">
        <v>28.1</v>
      </c>
      <c r="E39" s="32">
        <v>0.1</v>
      </c>
      <c r="F39" s="33">
        <v>278</v>
      </c>
      <c r="H39" s="15">
        <v>1.8879999999999999</v>
      </c>
      <c r="I39" s="15">
        <v>1.8720000000000001</v>
      </c>
      <c r="J39" s="120">
        <f t="shared" si="2"/>
        <v>1.5999999999999792E-2</v>
      </c>
      <c r="K39" s="121">
        <f t="shared" si="3"/>
        <v>7.6649734578070667</v>
      </c>
      <c r="L39" s="15" t="s">
        <v>23</v>
      </c>
      <c r="M39" s="34">
        <f>VLOOKUP(L39,[1]allgemein!$B$3:$C$13,2,FALSE)</f>
        <v>1</v>
      </c>
      <c r="N39" s="14">
        <v>40</v>
      </c>
      <c r="O39" s="13" t="s">
        <v>28</v>
      </c>
      <c r="P39" s="13"/>
      <c r="Q39" s="13" t="s">
        <v>864</v>
      </c>
      <c r="R39" s="13"/>
      <c r="S39" s="13"/>
      <c r="T39" s="6" t="s">
        <v>943</v>
      </c>
      <c r="BA39" s="9"/>
    </row>
    <row r="40" spans="2:53" x14ac:dyDescent="0.2">
      <c r="B40" s="13" t="s">
        <v>866</v>
      </c>
      <c r="C40" s="13" t="s">
        <v>28</v>
      </c>
      <c r="D40" s="32">
        <v>28.1</v>
      </c>
      <c r="E40" s="32">
        <v>0.1</v>
      </c>
      <c r="F40" s="33">
        <v>278</v>
      </c>
      <c r="H40" s="15">
        <v>1.8759999999999999</v>
      </c>
      <c r="I40" s="15">
        <v>1.8620000000000001</v>
      </c>
      <c r="J40" s="120">
        <f t="shared" si="2"/>
        <v>1.399999999999979E-2</v>
      </c>
      <c r="K40" s="121">
        <f t="shared" si="3"/>
        <v>7.6649734578070667</v>
      </c>
      <c r="L40" s="15" t="s">
        <v>23</v>
      </c>
      <c r="M40" s="34">
        <f>VLOOKUP(L40,[1]allgemein!$B$3:$C$13,2,FALSE)</f>
        <v>1</v>
      </c>
      <c r="N40" s="14">
        <v>40</v>
      </c>
      <c r="O40" s="13" t="s">
        <v>773</v>
      </c>
      <c r="P40" s="13"/>
      <c r="Q40" s="13" t="s">
        <v>28</v>
      </c>
      <c r="R40" s="13"/>
      <c r="S40" s="13"/>
      <c r="T40" s="6" t="s">
        <v>943</v>
      </c>
      <c r="BA40" s="9"/>
    </row>
    <row r="41" spans="2:53" x14ac:dyDescent="0.2">
      <c r="B41" s="13" t="s">
        <v>867</v>
      </c>
      <c r="C41" s="13">
        <v>514283</v>
      </c>
      <c r="D41" s="32">
        <v>28</v>
      </c>
      <c r="E41" s="32">
        <v>0.1</v>
      </c>
      <c r="F41" s="33">
        <v>278</v>
      </c>
      <c r="H41" s="15">
        <v>1.8720000000000001</v>
      </c>
      <c r="I41" s="15">
        <v>1.859</v>
      </c>
      <c r="J41" s="120">
        <f t="shared" si="2"/>
        <v>1.3000000000000123E-2</v>
      </c>
      <c r="K41" s="121">
        <f t="shared" si="3"/>
        <v>7.662429068277504</v>
      </c>
      <c r="L41" s="15" t="s">
        <v>23</v>
      </c>
      <c r="M41" s="34">
        <f>VLOOKUP(L41,[1]allgemein!$B$3:$C$13,2,FALSE)</f>
        <v>1</v>
      </c>
      <c r="N41" s="14">
        <v>40</v>
      </c>
      <c r="O41" s="13" t="s">
        <v>28</v>
      </c>
      <c r="P41" s="13"/>
      <c r="Q41" s="67" t="s">
        <v>861</v>
      </c>
      <c r="R41" s="13"/>
      <c r="S41" s="13"/>
      <c r="T41" s="6" t="s">
        <v>943</v>
      </c>
      <c r="BA41" s="9"/>
    </row>
    <row r="42" spans="2:53" x14ac:dyDescent="0.2">
      <c r="B42" s="13" t="s">
        <v>868</v>
      </c>
      <c r="C42" s="13" t="s">
        <v>28</v>
      </c>
      <c r="D42" s="32">
        <v>27.8</v>
      </c>
      <c r="E42" s="32">
        <v>0.1</v>
      </c>
      <c r="F42" s="33">
        <v>278</v>
      </c>
      <c r="H42" s="15">
        <v>1.8640000000000001</v>
      </c>
      <c r="I42" s="15">
        <v>1.849</v>
      </c>
      <c r="J42" s="120">
        <f t="shared" si="2"/>
        <v>1.5000000000000124E-2</v>
      </c>
      <c r="K42" s="121">
        <f t="shared" si="3"/>
        <v>7.6573402892183777</v>
      </c>
      <c r="L42" s="15" t="s">
        <v>23</v>
      </c>
      <c r="M42" s="34">
        <f>VLOOKUP(L42,[1]allgemein!$B$3:$C$13,2,FALSE)</f>
        <v>1</v>
      </c>
      <c r="N42" s="14">
        <v>40</v>
      </c>
      <c r="O42" s="13" t="s">
        <v>852</v>
      </c>
      <c r="P42" s="13"/>
      <c r="Q42" s="67"/>
      <c r="R42" s="13"/>
      <c r="S42" s="13"/>
      <c r="T42" s="6" t="s">
        <v>943</v>
      </c>
      <c r="BA42" s="9"/>
    </row>
    <row r="43" spans="2:53" x14ac:dyDescent="0.2">
      <c r="B43" s="13" t="s">
        <v>869</v>
      </c>
      <c r="C43" s="13" t="s">
        <v>28</v>
      </c>
      <c r="D43" s="32">
        <v>27.7</v>
      </c>
      <c r="E43" s="32">
        <v>0.2</v>
      </c>
      <c r="F43" s="33">
        <v>278</v>
      </c>
      <c r="H43" s="15">
        <v>1.877</v>
      </c>
      <c r="I43" s="15">
        <v>1.8640000000000001</v>
      </c>
      <c r="J43" s="120">
        <f t="shared" si="2"/>
        <v>1.2999999999999901E-2</v>
      </c>
      <c r="K43" s="121">
        <f t="shared" si="3"/>
        <v>7.6547958996888159</v>
      </c>
      <c r="L43" s="15" t="s">
        <v>23</v>
      </c>
      <c r="M43" s="34">
        <f>VLOOKUP(L43,[1]allgemein!$B$3:$C$13,2,FALSE)</f>
        <v>1</v>
      </c>
      <c r="N43" s="14">
        <v>40</v>
      </c>
      <c r="O43" s="13" t="s">
        <v>28</v>
      </c>
      <c r="P43" s="13"/>
      <c r="Q43" s="13" t="s">
        <v>864</v>
      </c>
      <c r="R43" s="13"/>
      <c r="S43" s="13"/>
      <c r="T43" s="6" t="s">
        <v>943</v>
      </c>
      <c r="BA43" s="9"/>
    </row>
    <row r="44" spans="2:53" customFormat="1" x14ac:dyDescent="0.2">
      <c r="B44" s="13" t="s">
        <v>873</v>
      </c>
      <c r="C44" s="13">
        <v>503925</v>
      </c>
      <c r="D44" s="32">
        <v>28.1</v>
      </c>
      <c r="E44" s="145">
        <v>1.4</v>
      </c>
      <c r="F44" s="33">
        <v>172</v>
      </c>
      <c r="G44" s="40"/>
      <c r="H44" s="15">
        <v>1.849</v>
      </c>
      <c r="I44" s="15">
        <v>1.835</v>
      </c>
      <c r="J44" s="120">
        <f>IF(M44&lt;&gt;"",(H44-I44)/M44,"")</f>
        <v>1.4000000000000012E-2</v>
      </c>
      <c r="K44" s="121">
        <f>(F44*(273.15+D44)/273.15)/(M44*N44)</f>
        <v>7.5877722862895851</v>
      </c>
      <c r="L44" s="15" t="s">
        <v>22</v>
      </c>
      <c r="M44" s="34">
        <f>VLOOKUP(L44,[1]allgemein!$B$3:$C$13,2,FALSE)</f>
        <v>1</v>
      </c>
      <c r="N44" s="14">
        <v>25</v>
      </c>
      <c r="O44" s="13" t="s">
        <v>697</v>
      </c>
      <c r="P44" s="13"/>
      <c r="Q44" s="13"/>
      <c r="R44" s="13" t="s">
        <v>872</v>
      </c>
      <c r="S44" s="13"/>
      <c r="T44" s="6" t="s">
        <v>862</v>
      </c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</row>
    <row r="45" spans="2:53" customFormat="1" x14ac:dyDescent="0.2">
      <c r="B45" s="13" t="s">
        <v>874</v>
      </c>
      <c r="C45" s="148" t="s">
        <v>28</v>
      </c>
      <c r="D45" s="32">
        <v>25.2</v>
      </c>
      <c r="E45" s="145">
        <v>1</v>
      </c>
      <c r="F45" s="33">
        <v>172</v>
      </c>
      <c r="G45" s="40"/>
      <c r="H45" s="15">
        <v>1.855</v>
      </c>
      <c r="I45" s="15">
        <v>1.843</v>
      </c>
      <c r="J45" s="120">
        <f t="shared" ref="J45:J58" si="4">IF(M45&lt;&gt;"",(H45-I45)/M45,"")</f>
        <v>1.2000000000000011E-2</v>
      </c>
      <c r="K45" s="121">
        <f t="shared" ref="K45:K58" si="5">(F45*(273.15+D45)/273.15)/(M45*N45)</f>
        <v>7.5147281713344318</v>
      </c>
      <c r="L45" s="15" t="s">
        <v>22</v>
      </c>
      <c r="M45" s="34">
        <f>VLOOKUP(L45,[1]allgemein!$B$3:$C$13,2,FALSE)</f>
        <v>1</v>
      </c>
      <c r="N45" s="14">
        <v>25</v>
      </c>
      <c r="O45" s="13" t="s">
        <v>28</v>
      </c>
      <c r="P45" s="13"/>
      <c r="Q45" s="13"/>
      <c r="R45" s="13" t="s">
        <v>872</v>
      </c>
      <c r="S45" s="13"/>
      <c r="T45" s="6" t="s">
        <v>862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</row>
    <row r="46" spans="2:53" customFormat="1" x14ac:dyDescent="0.2">
      <c r="B46" s="13" t="s">
        <v>875</v>
      </c>
      <c r="C46" s="13" t="s">
        <v>28</v>
      </c>
      <c r="D46" s="32">
        <v>25.6</v>
      </c>
      <c r="E46" s="145">
        <v>1.3</v>
      </c>
      <c r="F46" s="33">
        <v>173</v>
      </c>
      <c r="G46" s="40"/>
      <c r="H46" s="15">
        <v>1.853</v>
      </c>
      <c r="I46" s="15">
        <v>1.8420000000000001</v>
      </c>
      <c r="J46" s="120">
        <f t="shared" si="4"/>
        <v>1.0999999999999899E-2</v>
      </c>
      <c r="K46" s="121">
        <f t="shared" si="5"/>
        <v>7.5685520776130337</v>
      </c>
      <c r="L46" s="15" t="s">
        <v>22</v>
      </c>
      <c r="M46" s="34">
        <f>VLOOKUP(L46,[1]allgemein!$B$3:$C$13,2,FALSE)</f>
        <v>1</v>
      </c>
      <c r="N46" s="14">
        <v>25</v>
      </c>
      <c r="O46" s="13" t="s">
        <v>28</v>
      </c>
      <c r="P46" s="13"/>
      <c r="Q46" s="13"/>
      <c r="R46" s="13" t="s">
        <v>872</v>
      </c>
      <c r="S46" s="13"/>
      <c r="T46" s="6" t="s">
        <v>862</v>
      </c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</row>
    <row r="47" spans="2:53" customFormat="1" x14ac:dyDescent="0.2">
      <c r="B47" s="13" t="s">
        <v>876</v>
      </c>
      <c r="C47" s="13" t="s">
        <v>28</v>
      </c>
      <c r="D47" s="32">
        <v>25.8</v>
      </c>
      <c r="E47" s="145">
        <v>1.7</v>
      </c>
      <c r="F47" s="33">
        <v>172</v>
      </c>
      <c r="G47" s="40"/>
      <c r="H47" s="15">
        <v>1.8540000000000001</v>
      </c>
      <c r="I47" s="15">
        <v>1.8380000000000001</v>
      </c>
      <c r="J47" s="120">
        <f t="shared" si="4"/>
        <v>1.6000000000000014E-2</v>
      </c>
      <c r="K47" s="121">
        <f t="shared" si="5"/>
        <v>7.5298407468423951</v>
      </c>
      <c r="L47" s="15" t="s">
        <v>22</v>
      </c>
      <c r="M47" s="34">
        <f>VLOOKUP(L47,[1]allgemein!$B$3:$C$13,2,FALSE)</f>
        <v>1</v>
      </c>
      <c r="N47" s="14">
        <v>25</v>
      </c>
      <c r="O47" s="13" t="s">
        <v>28</v>
      </c>
      <c r="P47" s="13"/>
      <c r="Q47" s="13"/>
      <c r="R47" s="13" t="s">
        <v>872</v>
      </c>
      <c r="S47" s="13"/>
      <c r="T47" s="6" t="s">
        <v>862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</row>
    <row r="48" spans="2:53" customFormat="1" x14ac:dyDescent="0.2">
      <c r="B48" s="13" t="s">
        <v>877</v>
      </c>
      <c r="C48" s="13" t="s">
        <v>28</v>
      </c>
      <c r="D48" s="32">
        <v>26.1</v>
      </c>
      <c r="E48" s="145">
        <v>1.1000000000000001</v>
      </c>
      <c r="F48" s="33">
        <v>172</v>
      </c>
      <c r="G48" s="40"/>
      <c r="H48" s="15">
        <v>1.851</v>
      </c>
      <c r="I48" s="15">
        <v>1.837</v>
      </c>
      <c r="J48" s="120">
        <f t="shared" si="4"/>
        <v>1.4000000000000012E-2</v>
      </c>
      <c r="K48" s="121">
        <f t="shared" si="5"/>
        <v>7.5373970345963768</v>
      </c>
      <c r="L48" s="15" t="s">
        <v>22</v>
      </c>
      <c r="M48" s="34">
        <f>VLOOKUP(L48,[1]allgemein!$B$3:$C$13,2,FALSE)</f>
        <v>1</v>
      </c>
      <c r="N48" s="14">
        <v>25</v>
      </c>
      <c r="O48" s="13" t="s">
        <v>28</v>
      </c>
      <c r="P48" s="13"/>
      <c r="Q48" s="13"/>
      <c r="R48" s="13" t="s">
        <v>872</v>
      </c>
      <c r="S48" s="13"/>
      <c r="T48" s="6" t="s">
        <v>862</v>
      </c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</row>
    <row r="49" spans="2:53" customFormat="1" x14ac:dyDescent="0.2">
      <c r="B49" s="13" t="s">
        <v>878</v>
      </c>
      <c r="C49" s="13" t="s">
        <v>28</v>
      </c>
      <c r="D49" s="32">
        <v>28.1</v>
      </c>
      <c r="E49" s="145">
        <v>2</v>
      </c>
      <c r="F49" s="33">
        <v>172</v>
      </c>
      <c r="G49" s="40"/>
      <c r="H49" s="15">
        <v>1.839</v>
      </c>
      <c r="I49" s="15">
        <v>1.8260000000000001</v>
      </c>
      <c r="J49" s="120">
        <f t="shared" si="4"/>
        <v>1.2999999999999901E-2</v>
      </c>
      <c r="K49" s="121">
        <f t="shared" si="5"/>
        <v>7.5877722862895851</v>
      </c>
      <c r="L49" s="15" t="s">
        <v>22</v>
      </c>
      <c r="M49" s="34">
        <f>VLOOKUP(L49,[1]allgemein!$B$3:$C$13,2,FALSE)</f>
        <v>1</v>
      </c>
      <c r="N49" s="14">
        <v>25</v>
      </c>
      <c r="O49" s="13" t="s">
        <v>28</v>
      </c>
      <c r="P49" s="13"/>
      <c r="Q49" s="13"/>
      <c r="R49" s="13" t="s">
        <v>872</v>
      </c>
      <c r="S49" s="13"/>
      <c r="T49" s="6" t="s">
        <v>862</v>
      </c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</row>
    <row r="50" spans="2:53" customFormat="1" x14ac:dyDescent="0.2">
      <c r="B50" s="13" t="s">
        <v>879</v>
      </c>
      <c r="C50" s="13" t="s">
        <v>28</v>
      </c>
      <c r="D50" s="13">
        <v>28.1</v>
      </c>
      <c r="E50" s="145">
        <v>1.7</v>
      </c>
      <c r="F50" s="33">
        <v>172</v>
      </c>
      <c r="G50" s="40"/>
      <c r="H50" s="15">
        <v>1.843</v>
      </c>
      <c r="I50" s="15">
        <v>1.829</v>
      </c>
      <c r="J50" s="120">
        <f t="shared" si="4"/>
        <v>1.4000000000000012E-2</v>
      </c>
      <c r="K50" s="121">
        <f t="shared" si="5"/>
        <v>7.5877722862895851</v>
      </c>
      <c r="L50" s="15" t="s">
        <v>22</v>
      </c>
      <c r="M50" s="34">
        <f>VLOOKUP(L50,[1]allgemein!$B$3:$C$13,2,FALSE)</f>
        <v>1</v>
      </c>
      <c r="N50" s="14">
        <v>25</v>
      </c>
      <c r="O50" s="13" t="s">
        <v>28</v>
      </c>
      <c r="P50" s="13"/>
      <c r="Q50" s="13"/>
      <c r="R50" s="13" t="s">
        <v>872</v>
      </c>
      <c r="S50" s="13"/>
      <c r="T50" s="6" t="s">
        <v>862</v>
      </c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</row>
    <row r="51" spans="2:53" customFormat="1" x14ac:dyDescent="0.2">
      <c r="B51" s="13" t="s">
        <v>880</v>
      </c>
      <c r="C51" s="13" t="s">
        <v>28</v>
      </c>
      <c r="D51" s="13">
        <v>28.1</v>
      </c>
      <c r="E51" s="145">
        <v>1.9</v>
      </c>
      <c r="F51" s="33">
        <v>173</v>
      </c>
      <c r="G51" s="40"/>
      <c r="H51" s="15">
        <v>1.847</v>
      </c>
      <c r="I51" s="15">
        <v>1.8340000000000001</v>
      </c>
      <c r="J51" s="120">
        <f t="shared" si="4"/>
        <v>1.2999999999999901E-2</v>
      </c>
      <c r="K51" s="121">
        <f t="shared" si="5"/>
        <v>7.6318872414424312</v>
      </c>
      <c r="L51" s="15" t="s">
        <v>22</v>
      </c>
      <c r="M51" s="34">
        <f>VLOOKUP(L51,[1]allgemein!$B$3:$C$13,2,FALSE)</f>
        <v>1</v>
      </c>
      <c r="N51" s="14">
        <v>25</v>
      </c>
      <c r="O51" s="13" t="s">
        <v>28</v>
      </c>
      <c r="P51" s="13"/>
      <c r="Q51" s="13"/>
      <c r="R51" s="13"/>
      <c r="S51" s="13"/>
      <c r="T51" s="6" t="s">
        <v>862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</row>
    <row r="52" spans="2:53" customFormat="1" x14ac:dyDescent="0.2">
      <c r="B52" s="13" t="s">
        <v>881</v>
      </c>
      <c r="C52" s="13" t="s">
        <v>28</v>
      </c>
      <c r="D52" s="13">
        <v>28.4</v>
      </c>
      <c r="E52" s="145">
        <v>0.9</v>
      </c>
      <c r="F52" s="33">
        <v>173</v>
      </c>
      <c r="G52" s="40"/>
      <c r="H52" s="15">
        <v>1.833</v>
      </c>
      <c r="I52" s="15">
        <v>1.8180000000000001</v>
      </c>
      <c r="J52" s="120">
        <f t="shared" si="4"/>
        <v>1.4999999999999902E-2</v>
      </c>
      <c r="K52" s="121">
        <f t="shared" si="5"/>
        <v>7.6394874611019592</v>
      </c>
      <c r="L52" s="15" t="s">
        <v>22</v>
      </c>
      <c r="M52" s="34">
        <f>VLOOKUP(L52,[1]allgemein!$B$3:$C$13,2,FALSE)</f>
        <v>1</v>
      </c>
      <c r="N52" s="14">
        <v>25</v>
      </c>
      <c r="O52" s="13" t="s">
        <v>28</v>
      </c>
      <c r="P52" s="13"/>
      <c r="Q52" s="13"/>
      <c r="R52" s="13"/>
      <c r="S52" s="13"/>
      <c r="T52" s="6" t="s">
        <v>862</v>
      </c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</row>
    <row r="53" spans="2:53" customFormat="1" x14ac:dyDescent="0.2">
      <c r="B53" s="13" t="s">
        <v>882</v>
      </c>
      <c r="C53" s="13" t="s">
        <v>28</v>
      </c>
      <c r="D53" s="13">
        <v>28.4</v>
      </c>
      <c r="E53" s="145">
        <v>1.6</v>
      </c>
      <c r="F53" s="33">
        <v>173</v>
      </c>
      <c r="G53" s="40"/>
      <c r="H53" s="15">
        <v>1.8320000000000001</v>
      </c>
      <c r="I53" s="15">
        <v>1.8169999999999999</v>
      </c>
      <c r="J53" s="120">
        <f t="shared" si="4"/>
        <v>1.5000000000000124E-2</v>
      </c>
      <c r="K53" s="121">
        <f t="shared" si="5"/>
        <v>7.6394874611019592</v>
      </c>
      <c r="L53" s="15" t="s">
        <v>22</v>
      </c>
      <c r="M53" s="34">
        <f>VLOOKUP(L53,[1]allgemein!$B$3:$C$13,2,FALSE)</f>
        <v>1</v>
      </c>
      <c r="N53" s="14">
        <v>25</v>
      </c>
      <c r="O53" s="13" t="s">
        <v>28</v>
      </c>
      <c r="P53" s="13"/>
      <c r="Q53" s="13"/>
      <c r="R53" s="13"/>
      <c r="S53" s="13"/>
      <c r="T53" s="6" t="s">
        <v>862</v>
      </c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</row>
    <row r="54" spans="2:53" customFormat="1" x14ac:dyDescent="0.2">
      <c r="B54" s="13" t="s">
        <v>883</v>
      </c>
      <c r="C54" s="13" t="s">
        <v>28</v>
      </c>
      <c r="D54" s="13">
        <v>25.1</v>
      </c>
      <c r="E54" s="32">
        <v>0</v>
      </c>
      <c r="F54" s="33">
        <v>173</v>
      </c>
      <c r="G54" s="40">
        <v>1.8680000000000001</v>
      </c>
      <c r="H54" s="15">
        <v>1.8680000000000001</v>
      </c>
      <c r="I54" s="15">
        <v>1.8520000000000001</v>
      </c>
      <c r="J54" s="120">
        <f t="shared" si="4"/>
        <v>1.6000000000000014E-2</v>
      </c>
      <c r="K54" s="121">
        <f t="shared" si="5"/>
        <v>7.5558850448471535</v>
      </c>
      <c r="L54" s="15" t="s">
        <v>22</v>
      </c>
      <c r="M54" s="34">
        <f>VLOOKUP(L54,[1]allgemein!$B$3:$C$13,2,FALSE)</f>
        <v>1</v>
      </c>
      <c r="N54" s="14">
        <v>25</v>
      </c>
      <c r="O54" s="13" t="s">
        <v>28</v>
      </c>
      <c r="P54" s="13"/>
      <c r="Q54" s="13"/>
      <c r="R54" s="13"/>
      <c r="S54" s="13"/>
      <c r="T54" s="6" t="s">
        <v>978</v>
      </c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</row>
    <row r="55" spans="2:53" customFormat="1" x14ac:dyDescent="0.2">
      <c r="B55" s="13" t="s">
        <v>884</v>
      </c>
      <c r="C55" s="13" t="s">
        <v>28</v>
      </c>
      <c r="D55" s="13">
        <v>25.2</v>
      </c>
      <c r="E55" s="32">
        <v>0.2</v>
      </c>
      <c r="F55" s="33">
        <v>173</v>
      </c>
      <c r="G55" s="40">
        <v>1.863</v>
      </c>
      <c r="H55" s="15">
        <v>1.863</v>
      </c>
      <c r="I55" s="15">
        <v>1.85</v>
      </c>
      <c r="J55" s="120">
        <f t="shared" si="4"/>
        <v>1.2999999999999901E-2</v>
      </c>
      <c r="K55" s="121">
        <f t="shared" si="5"/>
        <v>7.5584184514003301</v>
      </c>
      <c r="L55" s="15" t="s">
        <v>22</v>
      </c>
      <c r="M55" s="34">
        <f>VLOOKUP(L55,[1]allgemein!$B$3:$C$13,2,FALSE)</f>
        <v>1</v>
      </c>
      <c r="N55" s="14">
        <v>25</v>
      </c>
      <c r="O55" s="13" t="s">
        <v>991</v>
      </c>
      <c r="P55" s="13"/>
      <c r="Q55" s="13"/>
      <c r="R55" s="13"/>
      <c r="S55" s="13"/>
      <c r="T55" s="6" t="s">
        <v>978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</row>
    <row r="56" spans="2:53" customFormat="1" x14ac:dyDescent="0.2">
      <c r="B56" s="13" t="s">
        <v>885</v>
      </c>
      <c r="C56" s="13" t="s">
        <v>28</v>
      </c>
      <c r="D56" s="13">
        <v>25.3</v>
      </c>
      <c r="E56" s="32">
        <v>0</v>
      </c>
      <c r="F56" s="33">
        <v>173</v>
      </c>
      <c r="G56" s="40">
        <v>1.86</v>
      </c>
      <c r="H56" s="15">
        <v>1.86</v>
      </c>
      <c r="I56" s="15">
        <v>1.847</v>
      </c>
      <c r="J56" s="120">
        <f t="shared" si="4"/>
        <v>1.3000000000000123E-2</v>
      </c>
      <c r="K56" s="121">
        <f t="shared" si="5"/>
        <v>7.5609518579535067</v>
      </c>
      <c r="L56" s="15" t="s">
        <v>22</v>
      </c>
      <c r="M56" s="34">
        <f>VLOOKUP(L56,[1]allgemein!$B$3:$C$13,2,FALSE)</f>
        <v>1</v>
      </c>
      <c r="N56" s="14">
        <v>25</v>
      </c>
      <c r="O56" s="13" t="s">
        <v>28</v>
      </c>
      <c r="P56" s="13"/>
      <c r="Q56" s="13"/>
      <c r="R56" s="13"/>
      <c r="S56" s="13"/>
      <c r="T56" s="6" t="s">
        <v>978</v>
      </c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</row>
    <row r="57" spans="2:53" customFormat="1" x14ac:dyDescent="0.2">
      <c r="B57" s="13" t="s">
        <v>886</v>
      </c>
      <c r="C57" s="13" t="s">
        <v>28</v>
      </c>
      <c r="D57" s="13">
        <v>25.5</v>
      </c>
      <c r="E57" s="32">
        <v>0</v>
      </c>
      <c r="F57" s="33">
        <v>173</v>
      </c>
      <c r="G57" s="40">
        <v>1.8540000000000001</v>
      </c>
      <c r="H57" s="40">
        <v>1.8540000000000001</v>
      </c>
      <c r="I57" s="15">
        <v>1.8420000000000001</v>
      </c>
      <c r="J57" s="120">
        <f t="shared" si="4"/>
        <v>1.2000000000000011E-2</v>
      </c>
      <c r="K57" s="121">
        <f t="shared" si="5"/>
        <v>7.566018671059858</v>
      </c>
      <c r="L57" s="15" t="s">
        <v>22</v>
      </c>
      <c r="M57" s="34">
        <f>VLOOKUP(L57,[1]allgemein!$B$3:$C$13,2,FALSE)</f>
        <v>1</v>
      </c>
      <c r="N57" s="14">
        <v>25</v>
      </c>
      <c r="O57" s="13" t="s">
        <v>28</v>
      </c>
      <c r="P57" s="13"/>
      <c r="Q57" s="13"/>
      <c r="R57" s="13"/>
      <c r="S57" s="13"/>
      <c r="T57" s="6" t="s">
        <v>978</v>
      </c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</row>
    <row r="58" spans="2:53" customFormat="1" x14ac:dyDescent="0.2">
      <c r="B58" s="13" t="s">
        <v>887</v>
      </c>
      <c r="C58" s="13">
        <v>505189</v>
      </c>
      <c r="D58" s="13">
        <v>25.6</v>
      </c>
      <c r="E58" s="32">
        <v>0</v>
      </c>
      <c r="F58" s="33">
        <v>172</v>
      </c>
      <c r="G58" s="40">
        <v>1.905</v>
      </c>
      <c r="H58" s="15">
        <v>1.905</v>
      </c>
      <c r="I58" s="15">
        <v>1.891</v>
      </c>
      <c r="J58" s="120">
        <f t="shared" si="4"/>
        <v>1.4000000000000012E-2</v>
      </c>
      <c r="K58" s="121">
        <f t="shared" si="5"/>
        <v>7.5248032216730731</v>
      </c>
      <c r="L58" s="15" t="s">
        <v>22</v>
      </c>
      <c r="M58" s="34">
        <f>VLOOKUP(L58,[1]allgemein!$B$3:$C$13,2,FALSE)</f>
        <v>1</v>
      </c>
      <c r="N58" s="14">
        <v>25</v>
      </c>
      <c r="O58" s="13" t="s">
        <v>28</v>
      </c>
      <c r="P58" s="13"/>
      <c r="Q58" s="13"/>
      <c r="R58" s="13"/>
      <c r="S58" s="13"/>
      <c r="T58" s="6" t="s">
        <v>978</v>
      </c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</row>
    <row r="59" spans="2:53" customFormat="1" x14ac:dyDescent="0.2">
      <c r="B59" s="13" t="s">
        <v>888</v>
      </c>
      <c r="C59" s="13">
        <v>514283</v>
      </c>
      <c r="D59" s="32">
        <v>24.9</v>
      </c>
      <c r="E59" s="145">
        <v>0</v>
      </c>
      <c r="F59" s="33">
        <v>280</v>
      </c>
      <c r="G59" s="40"/>
      <c r="H59" s="15">
        <v>1.871</v>
      </c>
      <c r="I59" s="15">
        <v>1.85</v>
      </c>
      <c r="J59" s="120">
        <f t="shared" ref="J59:J68" si="6">IF(M59&lt;&gt;"",(H59-I59)/M59,"")</f>
        <v>2.0999999999999908E-2</v>
      </c>
      <c r="K59" s="121">
        <f t="shared" ref="K59:K68" si="7">(F59*(273.15+D59)/273.15)/(M59*N59)</f>
        <v>7.6381109280615034</v>
      </c>
      <c r="L59" s="15" t="s">
        <v>9</v>
      </c>
      <c r="M59" s="34">
        <f>VLOOKUP(L59,[1]allgemein!$B$3:$C$13,2,FALSE)</f>
        <v>1</v>
      </c>
      <c r="N59" s="14">
        <v>40</v>
      </c>
      <c r="O59" s="2" t="s">
        <v>914</v>
      </c>
      <c r="P59" s="13" t="s">
        <v>683</v>
      </c>
      <c r="Q59" s="67" t="s">
        <v>909</v>
      </c>
      <c r="R59" s="13"/>
      <c r="S59" s="13"/>
      <c r="T59" s="6" t="s">
        <v>943</v>
      </c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</row>
    <row r="60" spans="2:53" customFormat="1" x14ac:dyDescent="0.2">
      <c r="B60" s="13" t="s">
        <v>889</v>
      </c>
      <c r="C60" s="13" t="s">
        <v>28</v>
      </c>
      <c r="D60" s="32">
        <v>25.1</v>
      </c>
      <c r="E60" s="145">
        <v>0.2</v>
      </c>
      <c r="F60" s="33">
        <v>280</v>
      </c>
      <c r="G60" s="40"/>
      <c r="H60" s="15">
        <v>1.87</v>
      </c>
      <c r="I60" s="15">
        <v>1.8580000000000001</v>
      </c>
      <c r="J60" s="120">
        <f t="shared" si="6"/>
        <v>1.2000000000000011E-2</v>
      </c>
      <c r="K60" s="121">
        <f t="shared" si="7"/>
        <v>7.6432363170419197</v>
      </c>
      <c r="L60" s="15" t="s">
        <v>9</v>
      </c>
      <c r="M60" s="34">
        <f>VLOOKUP(L60,[1]allgemein!$B$3:$C$13,2,FALSE)</f>
        <v>1</v>
      </c>
      <c r="N60" s="14">
        <v>40</v>
      </c>
      <c r="O60" s="13" t="s">
        <v>28</v>
      </c>
      <c r="P60" s="13" t="s">
        <v>683</v>
      </c>
      <c r="Q60" s="67" t="s">
        <v>910</v>
      </c>
      <c r="R60" s="13"/>
      <c r="S60" s="13"/>
      <c r="T60" s="6" t="s">
        <v>943</v>
      </c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</row>
    <row r="61" spans="2:53" customFormat="1" x14ac:dyDescent="0.2">
      <c r="B61" s="13" t="s">
        <v>891</v>
      </c>
      <c r="C61" s="13" t="s">
        <v>28</v>
      </c>
      <c r="D61" s="32">
        <v>25.3</v>
      </c>
      <c r="E61" s="145">
        <v>0</v>
      </c>
      <c r="F61" s="33">
        <v>280</v>
      </c>
      <c r="G61" s="40"/>
      <c r="H61" s="15">
        <v>1.8620000000000001</v>
      </c>
      <c r="I61" s="15">
        <v>1.85</v>
      </c>
      <c r="J61" s="120">
        <f t="shared" si="6"/>
        <v>1.2000000000000011E-2</v>
      </c>
      <c r="K61" s="121">
        <f t="shared" si="7"/>
        <v>7.6483617060223326</v>
      </c>
      <c r="L61" s="15" t="s">
        <v>9</v>
      </c>
      <c r="M61" s="34">
        <f>VLOOKUP(L61,[1]allgemein!$B$3:$C$13,2,FALSE)</f>
        <v>1</v>
      </c>
      <c r="N61" s="14">
        <v>40</v>
      </c>
      <c r="O61" s="13" t="s">
        <v>28</v>
      </c>
      <c r="P61" s="13" t="s">
        <v>683</v>
      </c>
      <c r="Q61" s="67" t="s">
        <v>911</v>
      </c>
      <c r="R61" s="13"/>
      <c r="S61" s="13"/>
      <c r="T61" s="6" t="s">
        <v>943</v>
      </c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</row>
    <row r="62" spans="2:53" customFormat="1" x14ac:dyDescent="0.2">
      <c r="B62" s="13" t="s">
        <v>890</v>
      </c>
      <c r="C62" s="13">
        <v>514283</v>
      </c>
      <c r="D62" s="32">
        <v>25.1</v>
      </c>
      <c r="E62" s="145">
        <v>0</v>
      </c>
      <c r="F62" s="33">
        <v>279</v>
      </c>
      <c r="G62" s="40"/>
      <c r="H62" s="15">
        <v>1.865</v>
      </c>
      <c r="I62" s="15">
        <v>1.8520000000000001</v>
      </c>
      <c r="J62" s="120">
        <f t="shared" si="6"/>
        <v>1.2999999999999901E-2</v>
      </c>
      <c r="K62" s="121">
        <f t="shared" si="7"/>
        <v>7.6159390444810553</v>
      </c>
      <c r="L62" s="15" t="s">
        <v>9</v>
      </c>
      <c r="M62" s="34">
        <f>VLOOKUP(L62,[1]allgemein!$B$3:$C$13,2,FALSE)</f>
        <v>1</v>
      </c>
      <c r="N62" s="14">
        <v>40</v>
      </c>
      <c r="O62" s="13" t="s">
        <v>28</v>
      </c>
      <c r="P62" s="13" t="s">
        <v>683</v>
      </c>
      <c r="Q62" s="67" t="s">
        <v>861</v>
      </c>
      <c r="R62" s="13"/>
      <c r="S62" s="13"/>
      <c r="T62" s="6" t="s">
        <v>943</v>
      </c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</row>
    <row r="63" spans="2:53" customFormat="1" x14ac:dyDescent="0.2">
      <c r="B63" s="13" t="s">
        <v>892</v>
      </c>
      <c r="C63" s="13" t="s">
        <v>28</v>
      </c>
      <c r="D63" s="32">
        <v>23.6</v>
      </c>
      <c r="E63" s="145">
        <v>0.1</v>
      </c>
      <c r="F63" s="33">
        <v>280</v>
      </c>
      <c r="G63" s="40"/>
      <c r="H63" s="15">
        <v>1.8440000000000001</v>
      </c>
      <c r="I63" s="15">
        <v>1.825</v>
      </c>
      <c r="J63" s="120">
        <f t="shared" si="6"/>
        <v>1.9000000000000128E-2</v>
      </c>
      <c r="K63" s="121">
        <f t="shared" si="7"/>
        <v>7.604795899688817</v>
      </c>
      <c r="L63" s="15" t="s">
        <v>9</v>
      </c>
      <c r="M63" s="34">
        <f>VLOOKUP(L63,[1]allgemein!$B$3:$C$13,2,FALSE)</f>
        <v>1</v>
      </c>
      <c r="N63" s="14">
        <v>40</v>
      </c>
      <c r="O63" s="13" t="s">
        <v>28</v>
      </c>
      <c r="P63" s="13" t="s">
        <v>683</v>
      </c>
      <c r="Q63" s="67" t="s">
        <v>909</v>
      </c>
      <c r="R63" s="13"/>
      <c r="S63" s="13"/>
      <c r="T63" s="6" t="s">
        <v>943</v>
      </c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</row>
    <row r="64" spans="2:53" customFormat="1" x14ac:dyDescent="0.2">
      <c r="B64" s="13" t="s">
        <v>893</v>
      </c>
      <c r="C64" s="13">
        <v>512137</v>
      </c>
      <c r="D64" s="32">
        <v>25.6</v>
      </c>
      <c r="E64" s="145">
        <v>0.2</v>
      </c>
      <c r="F64" s="33">
        <v>281</v>
      </c>
      <c r="G64" s="40"/>
      <c r="H64" s="15">
        <v>1.8979999999999999</v>
      </c>
      <c r="I64" s="15">
        <v>1.877</v>
      </c>
      <c r="J64" s="120">
        <f t="shared" si="6"/>
        <v>2.0999999999999908E-2</v>
      </c>
      <c r="K64" s="121">
        <f t="shared" si="7"/>
        <v>7.6833928244554288</v>
      </c>
      <c r="L64" s="15" t="s">
        <v>9</v>
      </c>
      <c r="M64" s="34">
        <f>VLOOKUP(L64,[1]allgemein!$B$3:$C$13,2,FALSE)</f>
        <v>1</v>
      </c>
      <c r="N64" s="14">
        <v>40</v>
      </c>
      <c r="O64" s="13" t="s">
        <v>28</v>
      </c>
      <c r="P64" s="13" t="s">
        <v>683</v>
      </c>
      <c r="Q64" s="67"/>
      <c r="R64" s="13"/>
      <c r="S64" s="13"/>
      <c r="T64" s="6" t="s">
        <v>944</v>
      </c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</row>
    <row r="65" spans="2:53" customFormat="1" x14ac:dyDescent="0.2">
      <c r="B65" s="13" t="s">
        <v>894</v>
      </c>
      <c r="C65" s="13" t="s">
        <v>28</v>
      </c>
      <c r="D65" s="32">
        <v>25.6</v>
      </c>
      <c r="E65" s="145">
        <v>0.3</v>
      </c>
      <c r="F65" s="33">
        <v>280</v>
      </c>
      <c r="G65" s="40"/>
      <c r="H65" s="15">
        <v>1.8939999999999999</v>
      </c>
      <c r="I65" s="15">
        <v>1.8819999999999999</v>
      </c>
      <c r="J65" s="120">
        <f t="shared" si="6"/>
        <v>1.2000000000000011E-2</v>
      </c>
      <c r="K65" s="121">
        <f t="shared" si="7"/>
        <v>7.6560497894929522</v>
      </c>
      <c r="L65" s="15" t="s">
        <v>9</v>
      </c>
      <c r="M65" s="34">
        <f>VLOOKUP(L65,[1]allgemein!$B$3:$C$13,2,FALSE)</f>
        <v>1</v>
      </c>
      <c r="N65" s="14">
        <v>40</v>
      </c>
      <c r="O65" s="13" t="s">
        <v>898</v>
      </c>
      <c r="P65" s="13" t="s">
        <v>683</v>
      </c>
      <c r="Q65" s="67"/>
      <c r="R65" s="13"/>
      <c r="S65" s="13"/>
      <c r="T65" s="6" t="s">
        <v>944</v>
      </c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</row>
    <row r="66" spans="2:53" customFormat="1" x14ac:dyDescent="0.2">
      <c r="B66" s="13" t="s">
        <v>895</v>
      </c>
      <c r="C66" s="13" t="s">
        <v>28</v>
      </c>
      <c r="D66" s="32">
        <v>25.5</v>
      </c>
      <c r="E66" s="145">
        <v>0.3</v>
      </c>
      <c r="F66" s="33">
        <v>281</v>
      </c>
      <c r="G66" s="40"/>
      <c r="H66" s="15">
        <v>1.8959999999999999</v>
      </c>
      <c r="I66" s="15">
        <v>1.88</v>
      </c>
      <c r="J66" s="120">
        <f t="shared" si="6"/>
        <v>1.6000000000000014E-2</v>
      </c>
      <c r="K66" s="121">
        <f t="shared" si="7"/>
        <v>7.680820977484899</v>
      </c>
      <c r="L66" s="15" t="s">
        <v>9</v>
      </c>
      <c r="M66" s="34">
        <f>VLOOKUP(L66,[1]allgemein!$B$3:$C$13,2,FALSE)</f>
        <v>1</v>
      </c>
      <c r="N66" s="14">
        <v>40</v>
      </c>
      <c r="O66" s="13" t="s">
        <v>28</v>
      </c>
      <c r="P66" s="13" t="s">
        <v>683</v>
      </c>
      <c r="Q66" s="67" t="s">
        <v>915</v>
      </c>
      <c r="R66" s="13"/>
      <c r="S66" s="13"/>
      <c r="T66" s="6" t="s">
        <v>944</v>
      </c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</row>
    <row r="67" spans="2:53" customFormat="1" x14ac:dyDescent="0.2">
      <c r="B67" s="13" t="s">
        <v>896</v>
      </c>
      <c r="C67" s="13" t="s">
        <v>28</v>
      </c>
      <c r="D67" s="32">
        <v>25.5</v>
      </c>
      <c r="E67" s="145">
        <v>0.3</v>
      </c>
      <c r="F67" s="33">
        <v>281</v>
      </c>
      <c r="G67" s="40"/>
      <c r="H67" s="15">
        <v>1.8919999999999999</v>
      </c>
      <c r="I67" s="15">
        <v>1.871</v>
      </c>
      <c r="J67" s="120">
        <f t="shared" si="6"/>
        <v>2.0999999999999908E-2</v>
      </c>
      <c r="K67" s="121">
        <f t="shared" si="7"/>
        <v>7.680820977484899</v>
      </c>
      <c r="L67" s="15" t="s">
        <v>9</v>
      </c>
      <c r="M67" s="34">
        <f>VLOOKUP(L67,[1]allgemein!$B$3:$C$13,2,FALSE)</f>
        <v>1</v>
      </c>
      <c r="N67" s="14">
        <v>40</v>
      </c>
      <c r="O67" s="13" t="s">
        <v>28</v>
      </c>
      <c r="P67" s="13" t="s">
        <v>683</v>
      </c>
      <c r="Q67" s="67" t="s">
        <v>28</v>
      </c>
      <c r="R67" s="13"/>
      <c r="S67" s="13"/>
      <c r="T67" s="6" t="s">
        <v>944</v>
      </c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</row>
    <row r="68" spans="2:53" customFormat="1" x14ac:dyDescent="0.2">
      <c r="B68" s="13" t="s">
        <v>897</v>
      </c>
      <c r="C68" s="13" t="s">
        <v>28</v>
      </c>
      <c r="D68" s="32">
        <v>25.5</v>
      </c>
      <c r="E68" s="145">
        <v>0.5</v>
      </c>
      <c r="F68" s="33">
        <v>280</v>
      </c>
      <c r="G68" s="40"/>
      <c r="H68" s="15">
        <v>1.891</v>
      </c>
      <c r="I68" s="15">
        <v>1.8779999999999999</v>
      </c>
      <c r="J68" s="120">
        <f t="shared" si="6"/>
        <v>1.3000000000000123E-2</v>
      </c>
      <c r="K68" s="121">
        <f t="shared" si="7"/>
        <v>7.6534870950027472</v>
      </c>
      <c r="L68" s="15" t="s">
        <v>9</v>
      </c>
      <c r="M68" s="34">
        <f>VLOOKUP(L68,[1]allgemein!$B$3:$C$13,2,FALSE)</f>
        <v>1</v>
      </c>
      <c r="N68" s="14">
        <v>40</v>
      </c>
      <c r="O68" s="13" t="s">
        <v>28</v>
      </c>
      <c r="P68" s="13" t="s">
        <v>683</v>
      </c>
      <c r="Q68" s="67" t="s">
        <v>916</v>
      </c>
      <c r="R68" s="13"/>
      <c r="S68" s="13"/>
      <c r="T68" s="6" t="s">
        <v>944</v>
      </c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</row>
    <row r="69" spans="2:53" customFormat="1" x14ac:dyDescent="0.2">
      <c r="B69" s="13" t="s">
        <v>899</v>
      </c>
      <c r="C69" s="13" t="s">
        <v>28</v>
      </c>
      <c r="D69" s="32">
        <v>25.5</v>
      </c>
      <c r="E69" s="145">
        <v>1.6</v>
      </c>
      <c r="F69" s="33">
        <v>280</v>
      </c>
      <c r="G69" s="40"/>
      <c r="H69" s="15">
        <v>1.917</v>
      </c>
      <c r="I69" s="15">
        <v>1.891</v>
      </c>
      <c r="J69" s="120">
        <f t="shared" ref="J69:J78" si="8">IF(M69&lt;&gt;"",(H69-I69)/M69,"")</f>
        <v>2.6000000000000023E-2</v>
      </c>
      <c r="K69" s="121">
        <f t="shared" ref="K69:K78" si="9">(F69*(273.15+D69)/273.15)/(M69*N69)</f>
        <v>7.6534870950027472</v>
      </c>
      <c r="L69" s="15" t="s">
        <v>9</v>
      </c>
      <c r="M69" s="34">
        <f>VLOOKUP(L69,[1]allgemein!$B$3:$C$13,2,FALSE)</f>
        <v>1</v>
      </c>
      <c r="N69" s="14">
        <v>40</v>
      </c>
      <c r="O69" s="13" t="s">
        <v>28</v>
      </c>
      <c r="P69" s="13" t="s">
        <v>683</v>
      </c>
      <c r="Q69" s="138" t="s">
        <v>913</v>
      </c>
      <c r="R69" s="13" t="s">
        <v>942</v>
      </c>
      <c r="S69" s="13"/>
      <c r="T69" s="6" t="s">
        <v>944</v>
      </c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</row>
    <row r="70" spans="2:53" customFormat="1" x14ac:dyDescent="0.2">
      <c r="B70" s="13" t="s">
        <v>900</v>
      </c>
      <c r="C70" s="13" t="s">
        <v>28</v>
      </c>
      <c r="D70" s="32">
        <v>25.5</v>
      </c>
      <c r="E70" s="145">
        <v>0</v>
      </c>
      <c r="F70" s="33">
        <v>280</v>
      </c>
      <c r="G70" s="40"/>
      <c r="H70" s="15">
        <v>1.8959999999999999</v>
      </c>
      <c r="I70" s="15">
        <v>1.8740000000000001</v>
      </c>
      <c r="J70" s="120">
        <f t="shared" si="8"/>
        <v>2.1999999999999797E-2</v>
      </c>
      <c r="K70" s="121">
        <f t="shared" si="9"/>
        <v>7.6534870950027472</v>
      </c>
      <c r="L70" s="15" t="s">
        <v>9</v>
      </c>
      <c r="M70" s="34">
        <f>VLOOKUP(L70,[1]allgemein!$B$3:$C$13,2,FALSE)</f>
        <v>1</v>
      </c>
      <c r="N70" s="14">
        <v>40</v>
      </c>
      <c r="O70" s="13" t="s">
        <v>28</v>
      </c>
      <c r="P70" s="13" t="s">
        <v>683</v>
      </c>
      <c r="Q70" s="67" t="s">
        <v>917</v>
      </c>
      <c r="R70" s="13"/>
      <c r="S70" s="13"/>
      <c r="T70" s="6" t="s">
        <v>944</v>
      </c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</row>
    <row r="71" spans="2:53" customFormat="1" x14ac:dyDescent="0.2">
      <c r="B71" s="13" t="s">
        <v>901</v>
      </c>
      <c r="C71" s="13" t="s">
        <v>28</v>
      </c>
      <c r="D71" s="32">
        <v>25.3</v>
      </c>
      <c r="E71" s="145">
        <v>0</v>
      </c>
      <c r="F71" s="33">
        <v>279</v>
      </c>
      <c r="G71" s="40"/>
      <c r="H71" s="15">
        <v>1.8939999999999999</v>
      </c>
      <c r="I71" s="15">
        <v>1.879</v>
      </c>
      <c r="J71" s="120">
        <f t="shared" si="8"/>
        <v>1.4999999999999902E-2</v>
      </c>
      <c r="K71" s="121">
        <f t="shared" si="9"/>
        <v>7.6210461285008249</v>
      </c>
      <c r="L71" s="15" t="s">
        <v>9</v>
      </c>
      <c r="M71" s="34">
        <f>VLOOKUP(L71,[1]allgemein!$B$3:$C$13,2,FALSE)</f>
        <v>1</v>
      </c>
      <c r="N71" s="14">
        <v>40</v>
      </c>
      <c r="O71" s="13" t="s">
        <v>28</v>
      </c>
      <c r="P71" s="13" t="s">
        <v>683</v>
      </c>
      <c r="Q71" s="67" t="s">
        <v>916</v>
      </c>
      <c r="R71" s="13"/>
      <c r="S71" s="13"/>
      <c r="T71" s="6" t="s">
        <v>944</v>
      </c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</row>
    <row r="72" spans="2:53" customFormat="1" x14ac:dyDescent="0.2">
      <c r="B72" s="13" t="s">
        <v>902</v>
      </c>
      <c r="C72" s="13" t="s">
        <v>28</v>
      </c>
      <c r="D72" s="32">
        <v>25.1</v>
      </c>
      <c r="E72" s="145">
        <v>0</v>
      </c>
      <c r="F72" s="33">
        <v>280</v>
      </c>
      <c r="G72" s="40"/>
      <c r="H72" s="15">
        <v>1.891</v>
      </c>
      <c r="I72" s="15">
        <v>1.875</v>
      </c>
      <c r="J72" s="120">
        <f t="shared" si="8"/>
        <v>1.6000000000000014E-2</v>
      </c>
      <c r="K72" s="121">
        <f t="shared" si="9"/>
        <v>7.6432363170419197</v>
      </c>
      <c r="L72" s="15" t="s">
        <v>9</v>
      </c>
      <c r="M72" s="34">
        <f>VLOOKUP(L72,[1]allgemein!$B$3:$C$13,2,FALSE)</f>
        <v>1</v>
      </c>
      <c r="N72" s="14">
        <v>40</v>
      </c>
      <c r="O72" s="13" t="s">
        <v>28</v>
      </c>
      <c r="P72" s="13" t="s">
        <v>683</v>
      </c>
      <c r="Q72" s="67" t="s">
        <v>917</v>
      </c>
      <c r="R72" s="13"/>
      <c r="S72" s="13"/>
      <c r="T72" s="6" t="s">
        <v>944</v>
      </c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</row>
    <row r="73" spans="2:53" customFormat="1" x14ac:dyDescent="0.2">
      <c r="B73" s="13" t="s">
        <v>903</v>
      </c>
      <c r="C73" s="13" t="s">
        <v>28</v>
      </c>
      <c r="D73" s="32">
        <v>25.8</v>
      </c>
      <c r="E73" s="32">
        <v>0</v>
      </c>
      <c r="F73" s="33">
        <v>280</v>
      </c>
      <c r="G73" s="40"/>
      <c r="H73" s="15">
        <v>1.889</v>
      </c>
      <c r="I73" s="15">
        <v>1.8660000000000001</v>
      </c>
      <c r="J73" s="120">
        <f t="shared" si="8"/>
        <v>2.2999999999999909E-2</v>
      </c>
      <c r="K73" s="121">
        <f t="shared" si="9"/>
        <v>7.6611751784733668</v>
      </c>
      <c r="L73" s="15" t="s">
        <v>9</v>
      </c>
      <c r="M73" s="34">
        <f>VLOOKUP(L73,[1]allgemein!$B$3:$C$13,2,FALSE)</f>
        <v>1</v>
      </c>
      <c r="N73" s="14">
        <v>40</v>
      </c>
      <c r="O73" s="13" t="s">
        <v>28</v>
      </c>
      <c r="P73" s="13" t="s">
        <v>683</v>
      </c>
      <c r="Q73" s="67" t="s">
        <v>916</v>
      </c>
      <c r="R73" s="13"/>
      <c r="S73" s="13"/>
      <c r="T73" s="6" t="s">
        <v>944</v>
      </c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</row>
    <row r="74" spans="2:53" customFormat="1" x14ac:dyDescent="0.2">
      <c r="B74" s="13" t="s">
        <v>904</v>
      </c>
      <c r="C74" s="13" t="s">
        <v>28</v>
      </c>
      <c r="D74" s="32">
        <v>25.7</v>
      </c>
      <c r="E74" s="32">
        <v>0</v>
      </c>
      <c r="F74" s="33">
        <v>281</v>
      </c>
      <c r="G74" s="40"/>
      <c r="H74" s="15">
        <v>1.8879999999999999</v>
      </c>
      <c r="I74" s="15">
        <v>1.869</v>
      </c>
      <c r="J74" s="120">
        <f t="shared" si="8"/>
        <v>1.8999999999999906E-2</v>
      </c>
      <c r="K74" s="121">
        <f t="shared" si="9"/>
        <v>7.6859646714259569</v>
      </c>
      <c r="L74" s="15" t="s">
        <v>9</v>
      </c>
      <c r="M74" s="34">
        <f>VLOOKUP(L74,[1]allgemein!$B$3:$C$13,2,FALSE)</f>
        <v>1</v>
      </c>
      <c r="N74" s="14">
        <v>40</v>
      </c>
      <c r="O74" s="13" t="s">
        <v>28</v>
      </c>
      <c r="P74" s="13" t="s">
        <v>683</v>
      </c>
      <c r="Q74" s="67"/>
      <c r="R74" s="13"/>
      <c r="S74" s="13"/>
      <c r="T74" s="6" t="s">
        <v>944</v>
      </c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</row>
    <row r="75" spans="2:53" customFormat="1" x14ac:dyDescent="0.2">
      <c r="B75" s="13" t="s">
        <v>905</v>
      </c>
      <c r="C75" s="13" t="s">
        <v>28</v>
      </c>
      <c r="D75" s="32">
        <v>25.6</v>
      </c>
      <c r="E75" s="32">
        <v>0</v>
      </c>
      <c r="F75" s="33">
        <v>281</v>
      </c>
      <c r="G75" s="40"/>
      <c r="H75" s="15">
        <v>1.887</v>
      </c>
      <c r="I75" s="15">
        <v>1.871</v>
      </c>
      <c r="J75" s="120">
        <f t="shared" si="8"/>
        <v>1.6000000000000014E-2</v>
      </c>
      <c r="K75" s="121">
        <f t="shared" si="9"/>
        <v>7.6833928244554288</v>
      </c>
      <c r="L75" s="15" t="s">
        <v>9</v>
      </c>
      <c r="M75" s="34">
        <f>VLOOKUP(L75,[1]allgemein!$B$3:$C$13,2,FALSE)</f>
        <v>1</v>
      </c>
      <c r="N75" s="14">
        <v>40</v>
      </c>
      <c r="O75" s="13" t="s">
        <v>28</v>
      </c>
      <c r="P75" s="13" t="s">
        <v>683</v>
      </c>
      <c r="Q75" s="67"/>
      <c r="R75" s="13"/>
      <c r="S75" s="13"/>
      <c r="T75" s="6" t="s">
        <v>944</v>
      </c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</row>
    <row r="76" spans="2:53" customFormat="1" x14ac:dyDescent="0.2">
      <c r="B76" s="13" t="s">
        <v>906</v>
      </c>
      <c r="C76" s="13" t="s">
        <v>28</v>
      </c>
      <c r="D76" s="32">
        <v>25.6</v>
      </c>
      <c r="E76" s="32">
        <v>0</v>
      </c>
      <c r="F76" s="33">
        <v>281</v>
      </c>
      <c r="G76" s="40"/>
      <c r="H76" s="15">
        <v>1.881</v>
      </c>
      <c r="I76" s="15">
        <v>1.867</v>
      </c>
      <c r="J76" s="120">
        <f t="shared" si="8"/>
        <v>1.4000000000000012E-2</v>
      </c>
      <c r="K76" s="121">
        <f t="shared" si="9"/>
        <v>7.6833928244554288</v>
      </c>
      <c r="L76" s="15" t="s">
        <v>9</v>
      </c>
      <c r="M76" s="34">
        <f>VLOOKUP(L76,[1]allgemein!$B$3:$C$13,2,FALSE)</f>
        <v>1</v>
      </c>
      <c r="N76" s="14">
        <v>40</v>
      </c>
      <c r="O76" s="13" t="s">
        <v>28</v>
      </c>
      <c r="P76" s="13" t="s">
        <v>683</v>
      </c>
      <c r="Q76" s="67"/>
      <c r="R76" s="13"/>
      <c r="S76" s="13"/>
      <c r="T76" s="6" t="s">
        <v>944</v>
      </c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</row>
    <row r="77" spans="2:53" customFormat="1" x14ac:dyDescent="0.2">
      <c r="B77" s="149" t="s">
        <v>907</v>
      </c>
      <c r="C77" s="13" t="s">
        <v>28</v>
      </c>
      <c r="D77" s="32">
        <v>26.5</v>
      </c>
      <c r="E77" s="145">
        <v>4.5999999999999996</v>
      </c>
      <c r="F77" s="33">
        <v>281</v>
      </c>
      <c r="G77" s="40"/>
      <c r="H77" s="15">
        <v>1.885</v>
      </c>
      <c r="I77" s="15">
        <v>1.871</v>
      </c>
      <c r="J77" s="120">
        <f t="shared" si="8"/>
        <v>1.4000000000000012E-2</v>
      </c>
      <c r="K77" s="121">
        <f t="shared" si="9"/>
        <v>7.7065394471901882</v>
      </c>
      <c r="L77" s="15" t="s">
        <v>9</v>
      </c>
      <c r="M77" s="34">
        <f>VLOOKUP(L77,[1]allgemein!$B$3:$C$13,2,FALSE)</f>
        <v>1</v>
      </c>
      <c r="N77" s="14">
        <v>40</v>
      </c>
      <c r="O77" s="13" t="s">
        <v>946</v>
      </c>
      <c r="P77" s="13" t="s">
        <v>683</v>
      </c>
      <c r="Q77" s="67" t="s">
        <v>861</v>
      </c>
      <c r="R77" s="13"/>
      <c r="S77" s="13"/>
      <c r="T77" s="6" t="s">
        <v>944</v>
      </c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</row>
    <row r="78" spans="2:53" customFormat="1" x14ac:dyDescent="0.2">
      <c r="B78" s="149" t="s">
        <v>908</v>
      </c>
      <c r="C78" s="13">
        <v>512137</v>
      </c>
      <c r="D78" s="32">
        <v>26.5</v>
      </c>
      <c r="E78" s="145">
        <v>3.9</v>
      </c>
      <c r="F78" s="33">
        <v>281</v>
      </c>
      <c r="G78" s="40"/>
      <c r="H78" s="15">
        <v>1.875</v>
      </c>
      <c r="I78" s="15">
        <v>1.86</v>
      </c>
      <c r="J78" s="120">
        <f t="shared" si="8"/>
        <v>1.4999999999999902E-2</v>
      </c>
      <c r="K78" s="121">
        <f t="shared" si="9"/>
        <v>7.7065394471901882</v>
      </c>
      <c r="L78" s="15" t="s">
        <v>9</v>
      </c>
      <c r="M78" s="34">
        <f>VLOOKUP(L78,[1]allgemein!$B$3:$C$13,2,FALSE)</f>
        <v>1</v>
      </c>
      <c r="N78" s="14">
        <v>40</v>
      </c>
      <c r="O78" s="13" t="s">
        <v>28</v>
      </c>
      <c r="P78" s="13" t="s">
        <v>683</v>
      </c>
      <c r="Q78" s="67"/>
      <c r="R78" s="13"/>
      <c r="S78" s="13"/>
      <c r="T78" s="6" t="s">
        <v>944</v>
      </c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</row>
    <row r="79" spans="2:53" customFormat="1" x14ac:dyDescent="0.2">
      <c r="B79" s="149" t="s">
        <v>918</v>
      </c>
      <c r="C79" s="13" t="s">
        <v>28</v>
      </c>
      <c r="D79" s="32">
        <v>26.5</v>
      </c>
      <c r="E79" s="145">
        <v>4</v>
      </c>
      <c r="F79" s="33">
        <v>281</v>
      </c>
      <c r="G79" s="40"/>
      <c r="H79" s="15">
        <v>1.8759999999999999</v>
      </c>
      <c r="I79" s="15">
        <v>1.86</v>
      </c>
      <c r="J79" s="120">
        <f t="shared" ref="J79:J88" si="10">IF(M79&lt;&gt;"",(H79-I79)/M79,"")</f>
        <v>1.5999999999999792E-2</v>
      </c>
      <c r="K79" s="121">
        <f t="shared" ref="K79:K88" si="11">(F79*(273.15+D79)/273.15)/(M79*N79)</f>
        <v>7.7065394471901882</v>
      </c>
      <c r="L79" s="15" t="s">
        <v>9</v>
      </c>
      <c r="M79" s="34">
        <f>VLOOKUP(L79,[1]allgemein!$B$3:$C$13,2,FALSE)</f>
        <v>1</v>
      </c>
      <c r="N79" s="14">
        <v>40</v>
      </c>
      <c r="O79" s="13" t="s">
        <v>28</v>
      </c>
      <c r="P79" s="13" t="s">
        <v>683</v>
      </c>
      <c r="Q79" s="67"/>
      <c r="R79" s="13"/>
      <c r="S79" s="13"/>
      <c r="T79" s="6" t="s">
        <v>944</v>
      </c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</row>
    <row r="80" spans="2:53" customFormat="1" x14ac:dyDescent="0.2">
      <c r="B80" s="149" t="s">
        <v>919</v>
      </c>
      <c r="C80" s="13" t="s">
        <v>28</v>
      </c>
      <c r="D80" s="32">
        <v>26.4</v>
      </c>
      <c r="E80" s="145">
        <v>3.4</v>
      </c>
      <c r="F80" s="33">
        <v>281</v>
      </c>
      <c r="G80" s="40"/>
      <c r="H80" s="15">
        <v>1.869</v>
      </c>
      <c r="I80" s="15">
        <v>1.8540000000000001</v>
      </c>
      <c r="J80" s="120">
        <f t="shared" si="10"/>
        <v>1.4999999999999902E-2</v>
      </c>
      <c r="K80" s="121">
        <f t="shared" si="11"/>
        <v>7.7039676002196584</v>
      </c>
      <c r="L80" s="15" t="s">
        <v>9</v>
      </c>
      <c r="M80" s="34">
        <f>VLOOKUP(L80,[1]allgemein!$B$3:$C$13,2,FALSE)</f>
        <v>1</v>
      </c>
      <c r="N80" s="14">
        <v>40</v>
      </c>
      <c r="O80" s="13" t="s">
        <v>28</v>
      </c>
      <c r="P80" s="13" t="s">
        <v>683</v>
      </c>
      <c r="Q80" s="67"/>
      <c r="R80" s="13"/>
      <c r="S80" s="13"/>
      <c r="T80" s="6" t="s">
        <v>944</v>
      </c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</row>
    <row r="81" spans="2:53" customFormat="1" x14ac:dyDescent="0.2">
      <c r="B81" s="149" t="s">
        <v>920</v>
      </c>
      <c r="C81" s="13" t="s">
        <v>28</v>
      </c>
      <c r="D81" s="32">
        <v>26.3</v>
      </c>
      <c r="E81" s="145">
        <v>2.9</v>
      </c>
      <c r="F81" s="33">
        <v>281</v>
      </c>
      <c r="G81" s="40"/>
      <c r="H81" s="15">
        <v>1.8759999999999999</v>
      </c>
      <c r="I81" s="15">
        <v>1.859</v>
      </c>
      <c r="J81" s="120">
        <f t="shared" si="10"/>
        <v>1.6999999999999904E-2</v>
      </c>
      <c r="K81" s="121">
        <f t="shared" si="11"/>
        <v>7.7013957532491304</v>
      </c>
      <c r="L81" s="15" t="s">
        <v>9</v>
      </c>
      <c r="M81" s="34">
        <f>VLOOKUP(L81,[1]allgemein!$B$3:$C$13,2,FALSE)</f>
        <v>1</v>
      </c>
      <c r="N81" s="14">
        <v>40</v>
      </c>
      <c r="O81" s="13" t="s">
        <v>898</v>
      </c>
      <c r="P81" s="13" t="s">
        <v>683</v>
      </c>
      <c r="Q81" s="67" t="s">
        <v>975</v>
      </c>
      <c r="R81" s="13"/>
      <c r="S81" s="13"/>
      <c r="T81" s="6" t="s">
        <v>944</v>
      </c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</row>
    <row r="82" spans="2:53" customFormat="1" x14ac:dyDescent="0.2">
      <c r="B82" s="149" t="s">
        <v>921</v>
      </c>
      <c r="C82" s="13" t="s">
        <v>28</v>
      </c>
      <c r="D82" s="32">
        <v>26.2</v>
      </c>
      <c r="E82" s="145">
        <v>2.4</v>
      </c>
      <c r="F82" s="33">
        <v>281</v>
      </c>
      <c r="G82" s="40"/>
      <c r="H82" s="15">
        <v>1.873</v>
      </c>
      <c r="I82" s="15">
        <v>1.8580000000000001</v>
      </c>
      <c r="J82" s="120">
        <f t="shared" si="10"/>
        <v>1.4999999999999902E-2</v>
      </c>
      <c r="K82" s="121">
        <f t="shared" si="11"/>
        <v>7.6988239062786006</v>
      </c>
      <c r="L82" s="15" t="s">
        <v>9</v>
      </c>
      <c r="M82" s="34">
        <f>VLOOKUP(L82,[1]allgemein!$B$3:$C$13,2,FALSE)</f>
        <v>1</v>
      </c>
      <c r="N82" s="14">
        <v>40</v>
      </c>
      <c r="O82" s="13" t="s">
        <v>28</v>
      </c>
      <c r="P82" s="13" t="s">
        <v>683</v>
      </c>
      <c r="Q82" s="67"/>
      <c r="R82" s="13"/>
      <c r="S82" s="13"/>
      <c r="T82" s="6" t="s">
        <v>944</v>
      </c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</row>
    <row r="83" spans="2:53" customFormat="1" x14ac:dyDescent="0.2">
      <c r="B83" s="149" t="s">
        <v>922</v>
      </c>
      <c r="C83" s="13" t="s">
        <v>28</v>
      </c>
      <c r="D83" s="32">
        <v>26.9</v>
      </c>
      <c r="E83" s="145">
        <v>2.6</v>
      </c>
      <c r="F83" s="33">
        <v>279</v>
      </c>
      <c r="G83" s="40"/>
      <c r="H83" s="15">
        <v>1.8779999999999999</v>
      </c>
      <c r="I83" s="15">
        <v>1.8660000000000001</v>
      </c>
      <c r="J83" s="120">
        <f t="shared" si="10"/>
        <v>1.1999999999999789E-2</v>
      </c>
      <c r="K83" s="121">
        <f t="shared" si="11"/>
        <v>7.6619028006589769</v>
      </c>
      <c r="L83" s="15" t="s">
        <v>9</v>
      </c>
      <c r="M83" s="34">
        <f>VLOOKUP(L83,[1]allgemein!$B$3:$C$13,2,FALSE)</f>
        <v>1</v>
      </c>
      <c r="N83" s="14">
        <v>40</v>
      </c>
      <c r="O83" s="13" t="s">
        <v>28</v>
      </c>
      <c r="P83" s="13" t="s">
        <v>683</v>
      </c>
      <c r="Q83" s="67"/>
      <c r="R83" s="13"/>
      <c r="S83" s="13"/>
      <c r="T83" s="6" t="s">
        <v>944</v>
      </c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</row>
    <row r="84" spans="2:53" customFormat="1" x14ac:dyDescent="0.2">
      <c r="B84" s="149" t="s">
        <v>923</v>
      </c>
      <c r="C84" s="13" t="s">
        <v>28</v>
      </c>
      <c r="D84" s="32">
        <v>26.8</v>
      </c>
      <c r="E84" s="145">
        <v>1.3</v>
      </c>
      <c r="F84" s="33">
        <v>280</v>
      </c>
      <c r="G84" s="40"/>
      <c r="H84" s="15">
        <v>1.8759999999999999</v>
      </c>
      <c r="I84" s="15">
        <v>1.861</v>
      </c>
      <c r="J84" s="120">
        <f t="shared" si="10"/>
        <v>1.4999999999999902E-2</v>
      </c>
      <c r="K84" s="121">
        <f t="shared" si="11"/>
        <v>7.6868021233754344</v>
      </c>
      <c r="L84" s="15" t="s">
        <v>9</v>
      </c>
      <c r="M84" s="34">
        <f>VLOOKUP(L84,[1]allgemein!$B$3:$C$13,2,FALSE)</f>
        <v>1</v>
      </c>
      <c r="N84" s="14">
        <v>40</v>
      </c>
      <c r="O84" s="13" t="s">
        <v>28</v>
      </c>
      <c r="P84" s="13" t="s">
        <v>683</v>
      </c>
      <c r="Q84" s="67"/>
      <c r="R84" s="13"/>
      <c r="S84" s="13"/>
      <c r="T84" s="6" t="s">
        <v>944</v>
      </c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</row>
    <row r="85" spans="2:53" customFormat="1" x14ac:dyDescent="0.2">
      <c r="B85" s="149" t="s">
        <v>924</v>
      </c>
      <c r="C85" s="13" t="s">
        <v>28</v>
      </c>
      <c r="D85" s="32">
        <v>26.8</v>
      </c>
      <c r="E85" s="145">
        <v>0.9</v>
      </c>
      <c r="F85" s="33">
        <v>281</v>
      </c>
      <c r="G85" s="40"/>
      <c r="H85" s="15">
        <v>1.885</v>
      </c>
      <c r="I85" s="15">
        <v>1.863</v>
      </c>
      <c r="J85" s="120">
        <f t="shared" si="10"/>
        <v>2.200000000000002E-2</v>
      </c>
      <c r="K85" s="121">
        <f t="shared" si="11"/>
        <v>7.7142549881017759</v>
      </c>
      <c r="L85" s="15" t="s">
        <v>9</v>
      </c>
      <c r="M85" s="34">
        <f>VLOOKUP(L85,[1]allgemein!$B$3:$C$13,2,FALSE)</f>
        <v>1</v>
      </c>
      <c r="N85" s="14">
        <v>40</v>
      </c>
      <c r="O85" s="13" t="s">
        <v>28</v>
      </c>
      <c r="P85" s="13" t="s">
        <v>683</v>
      </c>
      <c r="Q85" s="67" t="s">
        <v>861</v>
      </c>
      <c r="R85" s="13"/>
      <c r="S85" s="13"/>
      <c r="T85" s="6" t="s">
        <v>944</v>
      </c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</row>
    <row r="86" spans="2:53" customFormat="1" x14ac:dyDescent="0.2">
      <c r="B86" s="149" t="s">
        <v>925</v>
      </c>
      <c r="C86" s="13" t="s">
        <v>28</v>
      </c>
      <c r="D86" s="32">
        <v>26.8</v>
      </c>
      <c r="E86" s="145">
        <v>1.2</v>
      </c>
      <c r="F86" s="33">
        <v>280</v>
      </c>
      <c r="G86" s="40"/>
      <c r="H86" s="15">
        <v>1.8640000000000001</v>
      </c>
      <c r="I86" s="15">
        <v>1.851</v>
      </c>
      <c r="J86" s="120">
        <f t="shared" si="10"/>
        <v>1.3000000000000123E-2</v>
      </c>
      <c r="K86" s="121">
        <f t="shared" si="11"/>
        <v>7.6868021233754344</v>
      </c>
      <c r="L86" s="15" t="s">
        <v>9</v>
      </c>
      <c r="M86" s="34">
        <f>VLOOKUP(L86,[1]allgemein!$B$3:$C$13,2,FALSE)</f>
        <v>1</v>
      </c>
      <c r="N86" s="14">
        <v>40</v>
      </c>
      <c r="O86" s="13" t="s">
        <v>28</v>
      </c>
      <c r="P86" s="13" t="s">
        <v>683</v>
      </c>
      <c r="Q86" s="13" t="s">
        <v>28</v>
      </c>
      <c r="R86" s="13"/>
      <c r="S86" s="13"/>
      <c r="T86" s="6" t="s">
        <v>944</v>
      </c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</row>
    <row r="87" spans="2:53" customFormat="1" x14ac:dyDescent="0.2">
      <c r="B87" s="150" t="s">
        <v>926</v>
      </c>
      <c r="C87" s="13" t="s">
        <v>28</v>
      </c>
      <c r="D87" s="32">
        <v>26.8</v>
      </c>
      <c r="E87" s="145">
        <v>0.9</v>
      </c>
      <c r="F87" s="33">
        <v>281</v>
      </c>
      <c r="G87" s="40"/>
      <c r="H87" s="15">
        <v>1.881</v>
      </c>
      <c r="I87" s="15">
        <v>1.8660000000000001</v>
      </c>
      <c r="J87" s="120">
        <f>IF(M87&lt;&gt;"",(H87-I87)/M87,"")</f>
        <v>1.4999999999999902E-2</v>
      </c>
      <c r="K87" s="121">
        <f>(F87*(273.15+D87)/273.15)/(M87*N87)</f>
        <v>7.7142549881017759</v>
      </c>
      <c r="L87" s="15" t="s">
        <v>9</v>
      </c>
      <c r="M87" s="34">
        <f>VLOOKUP(L87,[1]allgemein!$B$3:$C$13,2,FALSE)</f>
        <v>1</v>
      </c>
      <c r="N87" s="14">
        <v>40</v>
      </c>
      <c r="O87" s="13" t="s">
        <v>28</v>
      </c>
      <c r="P87" s="13" t="s">
        <v>683</v>
      </c>
      <c r="Q87" s="67"/>
      <c r="R87" s="13"/>
      <c r="S87" s="13"/>
      <c r="T87" s="6" t="s">
        <v>944</v>
      </c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</row>
    <row r="88" spans="2:53" customFormat="1" x14ac:dyDescent="0.2">
      <c r="B88" s="149" t="s">
        <v>927</v>
      </c>
      <c r="C88" s="13" t="s">
        <v>28</v>
      </c>
      <c r="D88" s="32">
        <v>26.8</v>
      </c>
      <c r="E88" s="145">
        <v>0.9</v>
      </c>
      <c r="F88" s="33">
        <v>281</v>
      </c>
      <c r="G88" s="40"/>
      <c r="H88" s="15">
        <v>1.871</v>
      </c>
      <c r="I88" s="15">
        <v>1.855</v>
      </c>
      <c r="J88" s="120">
        <f t="shared" si="10"/>
        <v>1.6000000000000014E-2</v>
      </c>
      <c r="K88" s="121">
        <f t="shared" si="11"/>
        <v>7.7142549881017759</v>
      </c>
      <c r="L88" s="15" t="s">
        <v>9</v>
      </c>
      <c r="M88" s="34">
        <f>VLOOKUP(L88,[1]allgemein!$B$3:$C$13,2,FALSE)</f>
        <v>1</v>
      </c>
      <c r="N88" s="14">
        <v>40</v>
      </c>
      <c r="O88" s="13" t="s">
        <v>28</v>
      </c>
      <c r="P88" s="13" t="s">
        <v>683</v>
      </c>
      <c r="Q88" s="67" t="s">
        <v>833</v>
      </c>
      <c r="R88" s="13"/>
      <c r="S88" s="13"/>
      <c r="T88" s="6" t="s">
        <v>944</v>
      </c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</row>
    <row r="89" spans="2:53" customFormat="1" x14ac:dyDescent="0.2">
      <c r="B89" s="149" t="s">
        <v>940</v>
      </c>
      <c r="C89" s="13" t="s">
        <v>28</v>
      </c>
      <c r="D89" s="32">
        <v>26.2</v>
      </c>
      <c r="E89" s="145">
        <v>3.3</v>
      </c>
      <c r="F89" s="33">
        <v>280</v>
      </c>
      <c r="G89" s="40"/>
      <c r="H89" s="15">
        <v>1.901</v>
      </c>
      <c r="I89" s="15">
        <v>1.8879999999999999</v>
      </c>
      <c r="J89" s="120">
        <f>IF(M89&lt;&gt;"",(H89-I89)/M89,"")</f>
        <v>1.3000000000000123E-2</v>
      </c>
      <c r="K89" s="121">
        <f>(F89*(273.15+D89)/273.15)/(M89*N89)</f>
        <v>7.6714259564341933</v>
      </c>
      <c r="L89" s="15" t="s">
        <v>23</v>
      </c>
      <c r="M89" s="34">
        <f>VLOOKUP(L89,[1]allgemein!$B$3:$C$13,2,FALSE)</f>
        <v>1</v>
      </c>
      <c r="N89" s="14">
        <v>40</v>
      </c>
      <c r="O89" s="13" t="s">
        <v>852</v>
      </c>
      <c r="P89" s="13"/>
      <c r="Q89" s="67" t="s">
        <v>775</v>
      </c>
      <c r="R89" s="13"/>
      <c r="S89" s="13"/>
      <c r="T89" s="6" t="s">
        <v>943</v>
      </c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</row>
    <row r="90" spans="2:53" customFormat="1" x14ac:dyDescent="0.2">
      <c r="B90" s="149" t="s">
        <v>941</v>
      </c>
      <c r="C90" s="13" t="s">
        <v>28</v>
      </c>
      <c r="D90" s="32">
        <v>26.2</v>
      </c>
      <c r="E90" s="145">
        <v>3.6</v>
      </c>
      <c r="F90" s="33">
        <v>280</v>
      </c>
      <c r="G90" s="40"/>
      <c r="H90" s="15">
        <v>1.899</v>
      </c>
      <c r="I90" s="15">
        <v>1.885</v>
      </c>
      <c r="J90" s="120">
        <f>IF(M90&lt;&gt;"",(H90-I90)/M90,"")</f>
        <v>1.4000000000000012E-2</v>
      </c>
      <c r="K90" s="121">
        <f>(F90*(273.15+D90)/273.15)/(M90*N90)</f>
        <v>7.6714259564341933</v>
      </c>
      <c r="L90" s="15" t="s">
        <v>23</v>
      </c>
      <c r="M90" s="34">
        <f>VLOOKUP(L90,[1]allgemein!$B$3:$C$13,2,FALSE)</f>
        <v>1</v>
      </c>
      <c r="N90" s="14">
        <v>40</v>
      </c>
      <c r="O90" s="13" t="s">
        <v>28</v>
      </c>
      <c r="P90" s="13"/>
      <c r="Q90" s="67" t="s">
        <v>28</v>
      </c>
      <c r="R90" s="13"/>
      <c r="S90" s="13"/>
      <c r="T90" s="6" t="s">
        <v>943</v>
      </c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</row>
    <row r="91" spans="2:53" customFormat="1" x14ac:dyDescent="0.2">
      <c r="B91" s="13" t="s">
        <v>928</v>
      </c>
      <c r="C91" s="13">
        <v>505189</v>
      </c>
      <c r="D91" s="32">
        <v>25.6</v>
      </c>
      <c r="E91" s="32">
        <v>0.1</v>
      </c>
      <c r="F91" s="33">
        <v>172</v>
      </c>
      <c r="G91" s="40">
        <v>1.93</v>
      </c>
      <c r="H91" s="15">
        <v>1.93</v>
      </c>
      <c r="I91" s="15">
        <v>1.917</v>
      </c>
      <c r="J91" s="120">
        <f t="shared" ref="J91:J102" si="12">IF(M91&lt;&gt;"",(H91-I91)/M91,"")</f>
        <v>1.2999999999999901E-2</v>
      </c>
      <c r="K91" s="121">
        <f t="shared" ref="K91:K102" si="13">(F91*(273.15+D91)/273.15)/(M91*N91)</f>
        <v>7.5248032216730731</v>
      </c>
      <c r="L91" s="15" t="s">
        <v>22</v>
      </c>
      <c r="M91" s="34">
        <f>VLOOKUP(L91,[1]allgemein!$B$3:$C$13,2,FALSE)</f>
        <v>1</v>
      </c>
      <c r="N91" s="14">
        <v>25</v>
      </c>
      <c r="O91" s="13" t="s">
        <v>991</v>
      </c>
      <c r="P91" s="13"/>
      <c r="Q91" s="13"/>
      <c r="R91" s="13"/>
      <c r="S91" s="13"/>
      <c r="T91" s="6" t="s">
        <v>978</v>
      </c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</row>
    <row r="92" spans="2:53" customFormat="1" x14ac:dyDescent="0.2">
      <c r="B92" s="13" t="s">
        <v>929</v>
      </c>
      <c r="C92" s="13" t="s">
        <v>28</v>
      </c>
      <c r="D92" s="32">
        <v>22.9</v>
      </c>
      <c r="E92" s="32">
        <v>0.2</v>
      </c>
      <c r="F92" s="33">
        <v>172</v>
      </c>
      <c r="G92" s="40">
        <v>1.893</v>
      </c>
      <c r="H92" s="15">
        <v>1.893</v>
      </c>
      <c r="I92" s="15">
        <v>1.883</v>
      </c>
      <c r="J92" s="120">
        <f t="shared" si="12"/>
        <v>1.0000000000000009E-2</v>
      </c>
      <c r="K92" s="121">
        <f t="shared" si="13"/>
        <v>7.456796631887241</v>
      </c>
      <c r="L92" s="15" t="s">
        <v>22</v>
      </c>
      <c r="M92" s="34">
        <f>VLOOKUP(L92,[1]allgemein!$B$3:$C$13,2,FALSE)</f>
        <v>1</v>
      </c>
      <c r="N92" s="14">
        <v>25</v>
      </c>
      <c r="O92" s="13" t="s">
        <v>28</v>
      </c>
      <c r="P92" s="13"/>
      <c r="Q92" s="13"/>
      <c r="R92" s="13"/>
      <c r="S92" s="13"/>
      <c r="T92" s="6" t="s">
        <v>978</v>
      </c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</row>
    <row r="93" spans="2:53" customFormat="1" x14ac:dyDescent="0.2">
      <c r="B93" s="13" t="s">
        <v>930</v>
      </c>
      <c r="C93" s="13" t="s">
        <v>28</v>
      </c>
      <c r="D93" s="32">
        <v>25.7</v>
      </c>
      <c r="E93" s="32">
        <v>0</v>
      </c>
      <c r="F93" s="33">
        <v>172</v>
      </c>
      <c r="G93" s="40">
        <v>1.9</v>
      </c>
      <c r="H93" s="15">
        <v>1.9</v>
      </c>
      <c r="I93" s="15">
        <v>1.8819999999999999</v>
      </c>
      <c r="J93" s="120">
        <f t="shared" si="12"/>
        <v>1.8000000000000016E-2</v>
      </c>
      <c r="K93" s="121">
        <f t="shared" si="13"/>
        <v>7.5273219842577337</v>
      </c>
      <c r="L93" s="15" t="s">
        <v>22</v>
      </c>
      <c r="M93" s="34">
        <f>VLOOKUP(L93,[1]allgemein!$B$3:$C$13,2,FALSE)</f>
        <v>1</v>
      </c>
      <c r="N93" s="14">
        <v>25</v>
      </c>
      <c r="O93" s="13" t="s">
        <v>28</v>
      </c>
      <c r="P93" s="13"/>
      <c r="Q93" s="13"/>
      <c r="R93" s="13"/>
      <c r="S93" s="13"/>
      <c r="T93" s="6" t="s">
        <v>978</v>
      </c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</row>
    <row r="94" spans="2:53" customFormat="1" x14ac:dyDescent="0.2">
      <c r="B94" s="13" t="s">
        <v>931</v>
      </c>
      <c r="C94" s="13" t="s">
        <v>28</v>
      </c>
      <c r="D94" s="13">
        <v>25.8</v>
      </c>
      <c r="E94" s="32">
        <v>0.1</v>
      </c>
      <c r="F94" s="33">
        <v>172</v>
      </c>
      <c r="G94" s="40">
        <v>1.8979999999999999</v>
      </c>
      <c r="H94" s="15">
        <v>1.8979999999999999</v>
      </c>
      <c r="I94" s="15">
        <v>1.8859999999999999</v>
      </c>
      <c r="J94" s="120">
        <f t="shared" si="12"/>
        <v>1.2000000000000011E-2</v>
      </c>
      <c r="K94" s="121">
        <f t="shared" si="13"/>
        <v>7.5298407468423951</v>
      </c>
      <c r="L94" s="15" t="s">
        <v>22</v>
      </c>
      <c r="M94" s="34">
        <f>VLOOKUP(L94,[1]allgemein!$B$3:$C$13,2,FALSE)</f>
        <v>1</v>
      </c>
      <c r="N94" s="14">
        <v>25</v>
      </c>
      <c r="O94" s="13" t="s">
        <v>28</v>
      </c>
      <c r="P94" s="13"/>
      <c r="Q94" s="13"/>
      <c r="R94" s="13"/>
      <c r="S94" s="13"/>
      <c r="T94" s="6" t="s">
        <v>978</v>
      </c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</row>
    <row r="95" spans="2:53" customFormat="1" x14ac:dyDescent="0.2">
      <c r="B95" s="13" t="s">
        <v>932</v>
      </c>
      <c r="C95" s="13" t="s">
        <v>28</v>
      </c>
      <c r="D95" s="13">
        <v>22.9</v>
      </c>
      <c r="E95" s="32">
        <v>0.3</v>
      </c>
      <c r="F95" s="33">
        <v>174</v>
      </c>
      <c r="G95" s="40">
        <v>1.889</v>
      </c>
      <c r="H95" s="15">
        <v>1.889</v>
      </c>
      <c r="I95" s="15">
        <v>1.871</v>
      </c>
      <c r="J95" s="120">
        <f t="shared" si="12"/>
        <v>1.8000000000000016E-2</v>
      </c>
      <c r="K95" s="121">
        <f t="shared" si="13"/>
        <v>7.5435035694673251</v>
      </c>
      <c r="L95" s="15" t="s">
        <v>22</v>
      </c>
      <c r="M95" s="34">
        <f>VLOOKUP(L95,[1]allgemein!$B$3:$C$13,2,FALSE)</f>
        <v>1</v>
      </c>
      <c r="N95" s="14">
        <v>25</v>
      </c>
      <c r="O95" s="13" t="s">
        <v>28</v>
      </c>
      <c r="P95" s="13"/>
      <c r="Q95" s="13"/>
      <c r="R95" s="13"/>
      <c r="S95" s="13"/>
      <c r="T95" s="6" t="s">
        <v>978</v>
      </c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</row>
    <row r="96" spans="2:53" customFormat="1" x14ac:dyDescent="0.2">
      <c r="B96" s="13" t="s">
        <v>933</v>
      </c>
      <c r="C96" s="13" t="s">
        <v>28</v>
      </c>
      <c r="D96" s="13">
        <v>22.9</v>
      </c>
      <c r="E96" s="32">
        <v>0</v>
      </c>
      <c r="F96" s="33">
        <v>173</v>
      </c>
      <c r="G96" s="40">
        <v>1.8839999999999999</v>
      </c>
      <c r="H96" s="15">
        <v>1.8839999999999999</v>
      </c>
      <c r="I96" s="15">
        <v>1.871</v>
      </c>
      <c r="J96" s="120">
        <f t="shared" si="12"/>
        <v>1.2999999999999901E-2</v>
      </c>
      <c r="K96" s="121">
        <f t="shared" si="13"/>
        <v>7.500150100677283</v>
      </c>
      <c r="L96" s="15" t="s">
        <v>22</v>
      </c>
      <c r="M96" s="34">
        <f>VLOOKUP(L96,[1]allgemein!$B$3:$C$13,2,FALSE)</f>
        <v>1</v>
      </c>
      <c r="N96" s="14">
        <v>25</v>
      </c>
      <c r="O96" s="13" t="s">
        <v>28</v>
      </c>
      <c r="P96" s="13"/>
      <c r="Q96" s="13"/>
      <c r="R96" s="13"/>
      <c r="S96" s="13"/>
      <c r="T96" s="6" t="s">
        <v>978</v>
      </c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</row>
    <row r="97" spans="2:53" customFormat="1" x14ac:dyDescent="0.2">
      <c r="B97" s="13" t="s">
        <v>934</v>
      </c>
      <c r="C97" s="13" t="s">
        <v>28</v>
      </c>
      <c r="D97" s="13">
        <v>22.9</v>
      </c>
      <c r="E97" s="32">
        <v>0</v>
      </c>
      <c r="F97" s="33">
        <v>172</v>
      </c>
      <c r="G97" s="40">
        <v>1.8919999999999999</v>
      </c>
      <c r="H97" s="15">
        <v>1.8919999999999999</v>
      </c>
      <c r="I97" s="15">
        <v>1.881</v>
      </c>
      <c r="J97" s="120">
        <f t="shared" si="12"/>
        <v>1.0999999999999899E-2</v>
      </c>
      <c r="K97" s="121">
        <f t="shared" si="13"/>
        <v>7.456796631887241</v>
      </c>
      <c r="L97" s="15" t="s">
        <v>22</v>
      </c>
      <c r="M97" s="34">
        <f>VLOOKUP(L97,[1]allgemein!$B$3:$C$13,2,FALSE)</f>
        <v>1</v>
      </c>
      <c r="N97" s="14">
        <v>25</v>
      </c>
      <c r="O97" s="13" t="s">
        <v>28</v>
      </c>
      <c r="P97" s="13"/>
      <c r="Q97" s="13"/>
      <c r="R97" s="13"/>
      <c r="S97" s="13"/>
      <c r="T97" s="6" t="s">
        <v>978</v>
      </c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</row>
    <row r="98" spans="2:53" customFormat="1" x14ac:dyDescent="0.2">
      <c r="B98" s="13" t="s">
        <v>935</v>
      </c>
      <c r="C98" s="13" t="s">
        <v>28</v>
      </c>
      <c r="D98" s="13">
        <v>23</v>
      </c>
      <c r="E98" s="32">
        <v>0</v>
      </c>
      <c r="F98" s="33">
        <v>173</v>
      </c>
      <c r="G98" s="40">
        <v>1.905</v>
      </c>
      <c r="H98" s="15">
        <v>1.905</v>
      </c>
      <c r="I98" s="15">
        <v>1.89</v>
      </c>
      <c r="J98" s="120">
        <f t="shared" si="12"/>
        <v>1.5000000000000124E-2</v>
      </c>
      <c r="K98" s="121">
        <f t="shared" si="13"/>
        <v>7.5026835072304596</v>
      </c>
      <c r="L98" s="15" t="s">
        <v>22</v>
      </c>
      <c r="M98" s="34">
        <f>VLOOKUP(L98,[1]allgemein!$B$3:$C$13,2,FALSE)</f>
        <v>1</v>
      </c>
      <c r="N98" s="14">
        <v>25</v>
      </c>
      <c r="O98" s="13" t="s">
        <v>28</v>
      </c>
      <c r="P98" s="13"/>
      <c r="Q98" s="13" t="s">
        <v>939</v>
      </c>
      <c r="R98" s="13"/>
      <c r="S98" s="13"/>
      <c r="T98" s="6" t="s">
        <v>978</v>
      </c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</row>
    <row r="99" spans="2:53" customFormat="1" x14ac:dyDescent="0.2">
      <c r="B99" s="13" t="s">
        <v>936</v>
      </c>
      <c r="C99" s="13" t="s">
        <v>28</v>
      </c>
      <c r="D99" s="13">
        <v>24.4</v>
      </c>
      <c r="E99" s="32">
        <v>0</v>
      </c>
      <c r="F99" s="33">
        <v>173</v>
      </c>
      <c r="G99" s="40">
        <v>1.8959999999999999</v>
      </c>
      <c r="H99" s="15">
        <v>1.8959999999999999</v>
      </c>
      <c r="I99" s="15">
        <v>1.883</v>
      </c>
      <c r="J99" s="120">
        <f t="shared" si="12"/>
        <v>1.2999999999999901E-2</v>
      </c>
      <c r="K99" s="121">
        <f t="shared" si="13"/>
        <v>7.5381511989749219</v>
      </c>
      <c r="L99" s="15" t="s">
        <v>22</v>
      </c>
      <c r="M99" s="34">
        <f>VLOOKUP(L99,[1]allgemein!$B$3:$C$13,2,FALSE)</f>
        <v>1</v>
      </c>
      <c r="N99" s="14">
        <v>25</v>
      </c>
      <c r="O99" s="13" t="s">
        <v>28</v>
      </c>
      <c r="P99" s="13"/>
      <c r="Q99" s="13"/>
      <c r="R99" s="13"/>
      <c r="S99" s="13"/>
      <c r="T99" s="6" t="s">
        <v>978</v>
      </c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</row>
    <row r="100" spans="2:53" customFormat="1" x14ac:dyDescent="0.2">
      <c r="B100" s="13" t="s">
        <v>937</v>
      </c>
      <c r="C100" s="13" t="s">
        <v>28</v>
      </c>
      <c r="D100" s="13">
        <v>24.6</v>
      </c>
      <c r="E100" s="32">
        <v>0</v>
      </c>
      <c r="F100" s="33">
        <v>173</v>
      </c>
      <c r="G100" s="40">
        <v>1.8939999999999999</v>
      </c>
      <c r="H100" s="15">
        <v>1.8939999999999999</v>
      </c>
      <c r="I100" s="15">
        <v>1.879</v>
      </c>
      <c r="J100" s="120">
        <f t="shared" si="12"/>
        <v>1.4999999999999902E-2</v>
      </c>
      <c r="K100" s="121">
        <f t="shared" si="13"/>
        <v>7.5432180120812742</v>
      </c>
      <c r="L100" s="15" t="s">
        <v>22</v>
      </c>
      <c r="M100" s="34">
        <f>VLOOKUP(L100,[1]allgemein!$B$3:$C$13,2,FALSE)</f>
        <v>1</v>
      </c>
      <c r="N100" s="14">
        <v>25</v>
      </c>
      <c r="O100" s="13" t="s">
        <v>28</v>
      </c>
      <c r="P100" s="13"/>
      <c r="Q100" s="13"/>
      <c r="R100" s="13"/>
      <c r="S100" s="13"/>
      <c r="T100" s="6" t="s">
        <v>978</v>
      </c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</row>
    <row r="101" spans="2:53" customFormat="1" x14ac:dyDescent="0.2">
      <c r="B101" s="13" t="s">
        <v>938</v>
      </c>
      <c r="C101" s="13" t="s">
        <v>28</v>
      </c>
      <c r="D101" s="13">
        <v>24.9</v>
      </c>
      <c r="E101" s="32">
        <v>0</v>
      </c>
      <c r="F101" s="33">
        <v>173</v>
      </c>
      <c r="G101" s="40">
        <v>1.905</v>
      </c>
      <c r="H101" s="15">
        <v>1.905</v>
      </c>
      <c r="I101" s="15">
        <v>1.8919999999999999</v>
      </c>
      <c r="J101" s="120">
        <f t="shared" si="12"/>
        <v>1.3000000000000123E-2</v>
      </c>
      <c r="K101" s="121">
        <f t="shared" si="13"/>
        <v>7.5508182317408012</v>
      </c>
      <c r="L101" s="15" t="s">
        <v>22</v>
      </c>
      <c r="M101" s="34">
        <f>VLOOKUP(L101,[1]allgemein!$B$3:$C$13,2,FALSE)</f>
        <v>1</v>
      </c>
      <c r="N101" s="14">
        <v>25</v>
      </c>
      <c r="O101" s="13" t="s">
        <v>28</v>
      </c>
      <c r="P101" s="13"/>
      <c r="Q101" s="67"/>
      <c r="R101" s="13"/>
      <c r="S101" s="13"/>
      <c r="T101" s="6" t="s">
        <v>978</v>
      </c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</row>
    <row r="102" spans="2:53" customFormat="1" x14ac:dyDescent="0.2">
      <c r="B102" s="13" t="s">
        <v>945</v>
      </c>
      <c r="C102" s="13">
        <v>512137</v>
      </c>
      <c r="D102" s="88">
        <v>26.7</v>
      </c>
      <c r="E102" s="145">
        <v>1.2</v>
      </c>
      <c r="F102" s="33">
        <v>281</v>
      </c>
      <c r="G102" s="40"/>
      <c r="H102" s="15">
        <v>1.877</v>
      </c>
      <c r="I102" s="15">
        <v>1.861</v>
      </c>
      <c r="J102" s="120">
        <f t="shared" si="12"/>
        <v>1.6000000000000014E-2</v>
      </c>
      <c r="K102" s="121">
        <f t="shared" si="13"/>
        <v>7.7116831411312461</v>
      </c>
      <c r="L102" s="15" t="s">
        <v>9</v>
      </c>
      <c r="M102" s="34">
        <f>VLOOKUP(L102,[1]allgemein!$B$3:$C$13,2,FALSE)</f>
        <v>1</v>
      </c>
      <c r="N102" s="14">
        <v>40</v>
      </c>
      <c r="O102" s="13" t="s">
        <v>898</v>
      </c>
      <c r="P102" s="13" t="s">
        <v>683</v>
      </c>
      <c r="Q102" s="67" t="s">
        <v>975</v>
      </c>
      <c r="R102" s="13"/>
      <c r="S102" s="13"/>
      <c r="T102" s="6" t="s">
        <v>944</v>
      </c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</row>
    <row r="103" spans="2:53" customFormat="1" x14ac:dyDescent="0.2">
      <c r="B103" s="13" t="s">
        <v>947</v>
      </c>
      <c r="C103" s="13" t="s">
        <v>28</v>
      </c>
      <c r="D103" s="88">
        <v>26.5</v>
      </c>
      <c r="E103" s="145">
        <v>2.6</v>
      </c>
      <c r="F103" s="33">
        <v>281</v>
      </c>
      <c r="G103" s="40"/>
      <c r="H103" s="15">
        <v>1.875</v>
      </c>
      <c r="I103" s="15">
        <v>1.859</v>
      </c>
      <c r="J103" s="120">
        <f t="shared" ref="J103:J111" si="14">IF(M103&lt;&gt;"",(H103-I103)/M103,"")</f>
        <v>1.6000000000000014E-2</v>
      </c>
      <c r="K103" s="121">
        <f t="shared" ref="K103:K111" si="15">(F103*(273.15+D103)/273.15)/(M103*N103)</f>
        <v>7.7065394471901882</v>
      </c>
      <c r="L103" s="15" t="s">
        <v>9</v>
      </c>
      <c r="M103" s="34">
        <f>VLOOKUP(L103,[1]allgemein!$B$3:$C$13,2,FALSE)</f>
        <v>1</v>
      </c>
      <c r="N103" s="14">
        <v>40</v>
      </c>
      <c r="O103" s="13" t="s">
        <v>28</v>
      </c>
      <c r="P103" s="13" t="s">
        <v>683</v>
      </c>
      <c r="Q103" s="67" t="s">
        <v>976</v>
      </c>
      <c r="R103" s="13"/>
      <c r="S103" s="13"/>
      <c r="T103" s="6" t="s">
        <v>944</v>
      </c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</row>
    <row r="104" spans="2:53" customFormat="1" x14ac:dyDescent="0.2">
      <c r="B104" s="13" t="s">
        <v>948</v>
      </c>
      <c r="C104" s="13" t="s">
        <v>28</v>
      </c>
      <c r="D104" s="88">
        <v>26.4</v>
      </c>
      <c r="E104" s="145">
        <v>2.2999999999999998</v>
      </c>
      <c r="F104" s="33">
        <v>281</v>
      </c>
      <c r="G104" s="40"/>
      <c r="H104" s="15">
        <v>1.8740000000000001</v>
      </c>
      <c r="I104" s="15">
        <v>1.859</v>
      </c>
      <c r="J104" s="120">
        <f t="shared" si="14"/>
        <v>1.5000000000000124E-2</v>
      </c>
      <c r="K104" s="121">
        <f t="shared" si="15"/>
        <v>7.7039676002196584</v>
      </c>
      <c r="L104" s="15" t="s">
        <v>9</v>
      </c>
      <c r="M104" s="34">
        <f>VLOOKUP(L104,[1]allgemein!$B$3:$C$13,2,FALSE)</f>
        <v>1</v>
      </c>
      <c r="N104" s="14">
        <v>40</v>
      </c>
      <c r="O104" s="13" t="s">
        <v>28</v>
      </c>
      <c r="P104" s="13" t="s">
        <v>683</v>
      </c>
      <c r="Q104" s="67" t="s">
        <v>833</v>
      </c>
      <c r="R104" s="13"/>
      <c r="S104" s="13"/>
      <c r="T104" s="6" t="s">
        <v>944</v>
      </c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</row>
    <row r="105" spans="2:53" customFormat="1" x14ac:dyDescent="0.2">
      <c r="B105" s="13" t="s">
        <v>949</v>
      </c>
      <c r="C105" s="13" t="s">
        <v>28</v>
      </c>
      <c r="D105" s="88">
        <v>26.5</v>
      </c>
      <c r="E105" s="145">
        <v>1.4</v>
      </c>
      <c r="F105" s="33">
        <v>281</v>
      </c>
      <c r="G105" s="40"/>
      <c r="H105" s="15">
        <v>1.8660000000000001</v>
      </c>
      <c r="I105" s="15">
        <v>1.849</v>
      </c>
      <c r="J105" s="120">
        <f t="shared" si="14"/>
        <v>1.7000000000000126E-2</v>
      </c>
      <c r="K105" s="121">
        <f t="shared" si="15"/>
        <v>7.7065394471901882</v>
      </c>
      <c r="L105" s="15" t="s">
        <v>9</v>
      </c>
      <c r="M105" s="34">
        <f>VLOOKUP(L105,[1]allgemein!$B$3:$C$13,2,FALSE)</f>
        <v>1</v>
      </c>
      <c r="N105" s="14">
        <v>40</v>
      </c>
      <c r="O105" s="13" t="s">
        <v>28</v>
      </c>
      <c r="P105" s="13" t="s">
        <v>683</v>
      </c>
      <c r="Q105" s="67"/>
      <c r="R105" s="13"/>
      <c r="S105" s="13"/>
      <c r="T105" s="6" t="s">
        <v>944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</row>
    <row r="106" spans="2:53" customFormat="1" x14ac:dyDescent="0.2">
      <c r="B106" s="13" t="s">
        <v>950</v>
      </c>
      <c r="C106" s="13" t="s">
        <v>28</v>
      </c>
      <c r="D106" s="32">
        <v>26.1</v>
      </c>
      <c r="E106" s="145">
        <v>1.7</v>
      </c>
      <c r="F106" s="33">
        <v>281</v>
      </c>
      <c r="G106" s="40"/>
      <c r="H106" s="15">
        <v>1.8859999999999999</v>
      </c>
      <c r="I106" s="15">
        <v>1.87</v>
      </c>
      <c r="J106" s="120">
        <f t="shared" si="14"/>
        <v>1.5999999999999792E-2</v>
      </c>
      <c r="K106" s="121">
        <f t="shared" si="15"/>
        <v>7.6962520593080725</v>
      </c>
      <c r="L106" s="15" t="s">
        <v>9</v>
      </c>
      <c r="M106" s="34">
        <f>VLOOKUP(L106,[1]allgemein!$B$3:$C$13,2,FALSE)</f>
        <v>1</v>
      </c>
      <c r="N106" s="14">
        <v>40</v>
      </c>
      <c r="O106" s="13" t="s">
        <v>956</v>
      </c>
      <c r="P106" s="13" t="s">
        <v>683</v>
      </c>
      <c r="Q106" s="67" t="s">
        <v>975</v>
      </c>
      <c r="R106" s="13"/>
      <c r="S106" s="13"/>
      <c r="T106" s="6" t="s">
        <v>944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</row>
    <row r="107" spans="2:53" customFormat="1" x14ac:dyDescent="0.2">
      <c r="B107" s="13" t="s">
        <v>951</v>
      </c>
      <c r="C107" s="13" t="s">
        <v>28</v>
      </c>
      <c r="D107" s="32">
        <v>25.8</v>
      </c>
      <c r="E107" s="145">
        <v>0.8</v>
      </c>
      <c r="F107" s="33">
        <v>281</v>
      </c>
      <c r="G107" s="40"/>
      <c r="H107" s="15">
        <v>1.897</v>
      </c>
      <c r="I107" s="15">
        <v>1.881</v>
      </c>
      <c r="J107" s="120">
        <f t="shared" si="14"/>
        <v>1.6000000000000014E-2</v>
      </c>
      <c r="K107" s="121">
        <f t="shared" si="15"/>
        <v>7.6885365183964867</v>
      </c>
      <c r="L107" s="15" t="s">
        <v>9</v>
      </c>
      <c r="M107" s="34">
        <f>VLOOKUP(L107,[1]allgemein!$B$3:$C$13,2,FALSE)</f>
        <v>1</v>
      </c>
      <c r="N107" s="14">
        <v>40</v>
      </c>
      <c r="O107" s="13" t="s">
        <v>28</v>
      </c>
      <c r="P107" s="13" t="s">
        <v>683</v>
      </c>
      <c r="Q107" s="67"/>
      <c r="R107" s="13"/>
      <c r="S107" s="13"/>
      <c r="T107" s="6" t="s">
        <v>944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</row>
    <row r="108" spans="2:53" customFormat="1" x14ac:dyDescent="0.2">
      <c r="B108" s="13" t="s">
        <v>952</v>
      </c>
      <c r="C108" s="13">
        <v>512138</v>
      </c>
      <c r="D108" s="32">
        <v>26.2</v>
      </c>
      <c r="E108" s="32">
        <v>0</v>
      </c>
      <c r="F108" s="33">
        <v>280</v>
      </c>
      <c r="G108" s="40"/>
      <c r="H108" s="15">
        <v>1.879</v>
      </c>
      <c r="I108" s="15">
        <v>1.865</v>
      </c>
      <c r="J108" s="120">
        <f t="shared" si="14"/>
        <v>1.4000000000000012E-2</v>
      </c>
      <c r="K108" s="121">
        <f t="shared" si="15"/>
        <v>7.6714259564341933</v>
      </c>
      <c r="L108" s="15" t="s">
        <v>9</v>
      </c>
      <c r="M108" s="34">
        <f>VLOOKUP(L108,[1]allgemein!$B$3:$C$13,2,FALSE)</f>
        <v>1</v>
      </c>
      <c r="N108" s="14">
        <v>40</v>
      </c>
      <c r="O108" s="13" t="s">
        <v>28</v>
      </c>
      <c r="P108" s="13" t="s">
        <v>683</v>
      </c>
      <c r="Q108" s="67" t="s">
        <v>975</v>
      </c>
      <c r="R108" s="13"/>
      <c r="S108" s="13"/>
      <c r="T108" s="6" t="s">
        <v>944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</row>
    <row r="109" spans="2:53" customFormat="1" x14ac:dyDescent="0.2">
      <c r="B109" s="13" t="s">
        <v>953</v>
      </c>
      <c r="C109" s="13" t="s">
        <v>28</v>
      </c>
      <c r="D109" s="32">
        <v>26.2</v>
      </c>
      <c r="E109" s="32">
        <v>0.1</v>
      </c>
      <c r="F109" s="33">
        <v>280</v>
      </c>
      <c r="G109" s="40"/>
      <c r="H109" s="15">
        <v>1.87</v>
      </c>
      <c r="I109" s="15">
        <v>1.857</v>
      </c>
      <c r="J109" s="120">
        <f t="shared" si="14"/>
        <v>1.3000000000000123E-2</v>
      </c>
      <c r="K109" s="121">
        <f t="shared" si="15"/>
        <v>7.6714259564341933</v>
      </c>
      <c r="L109" s="15" t="s">
        <v>9</v>
      </c>
      <c r="M109" s="34">
        <f>VLOOKUP(L109,[1]allgemein!$B$3:$C$13,2,FALSE)</f>
        <v>1</v>
      </c>
      <c r="N109" s="14">
        <v>40</v>
      </c>
      <c r="O109" s="13" t="s">
        <v>28</v>
      </c>
      <c r="P109" s="13" t="s">
        <v>683</v>
      </c>
      <c r="Q109" s="67" t="s">
        <v>989</v>
      </c>
      <c r="R109" s="13"/>
      <c r="S109" s="13"/>
      <c r="T109" s="6" t="s">
        <v>944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</row>
    <row r="110" spans="2:53" customFormat="1" x14ac:dyDescent="0.2">
      <c r="B110" s="13" t="s">
        <v>954</v>
      </c>
      <c r="C110" s="13" t="s">
        <v>28</v>
      </c>
      <c r="D110" s="32">
        <v>26.2</v>
      </c>
      <c r="E110" s="32">
        <v>0.1</v>
      </c>
      <c r="F110" s="33">
        <v>280</v>
      </c>
      <c r="G110" s="40"/>
      <c r="H110" s="15">
        <v>1.869</v>
      </c>
      <c r="I110" s="15">
        <v>1.8540000000000001</v>
      </c>
      <c r="J110" s="120">
        <f t="shared" si="14"/>
        <v>1.4999999999999902E-2</v>
      </c>
      <c r="K110" s="121">
        <f t="shared" si="15"/>
        <v>7.6714259564341933</v>
      </c>
      <c r="L110" s="15" t="s">
        <v>9</v>
      </c>
      <c r="M110" s="34">
        <f>VLOOKUP(L110,[1]allgemein!$B$3:$C$13,2,FALSE)</f>
        <v>1</v>
      </c>
      <c r="N110" s="14">
        <v>40</v>
      </c>
      <c r="O110" s="13" t="s">
        <v>28</v>
      </c>
      <c r="P110" s="13" t="s">
        <v>683</v>
      </c>
      <c r="Q110" s="67"/>
      <c r="R110" s="13"/>
      <c r="S110" s="13"/>
      <c r="T110" s="6" t="s">
        <v>944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</row>
    <row r="111" spans="2:53" customFormat="1" x14ac:dyDescent="0.2">
      <c r="B111" s="13" t="s">
        <v>955</v>
      </c>
      <c r="C111" s="13" t="s">
        <v>28</v>
      </c>
      <c r="D111" s="32">
        <v>26.2</v>
      </c>
      <c r="E111" s="32">
        <v>1.8</v>
      </c>
      <c r="F111" s="33">
        <v>280</v>
      </c>
      <c r="G111" s="40"/>
      <c r="H111" s="15">
        <v>1.881</v>
      </c>
      <c r="I111" s="15">
        <v>1.8640000000000001</v>
      </c>
      <c r="J111" s="120">
        <f t="shared" si="14"/>
        <v>1.6999999999999904E-2</v>
      </c>
      <c r="K111" s="121">
        <f t="shared" si="15"/>
        <v>7.6714259564341933</v>
      </c>
      <c r="L111" s="15" t="s">
        <v>9</v>
      </c>
      <c r="M111" s="34">
        <f>VLOOKUP(L111,[1]allgemein!$B$3:$C$13,2,FALSE)</f>
        <v>1</v>
      </c>
      <c r="N111" s="14">
        <v>40</v>
      </c>
      <c r="O111" s="13" t="s">
        <v>28</v>
      </c>
      <c r="P111" s="13" t="s">
        <v>683</v>
      </c>
      <c r="Q111" s="67"/>
      <c r="R111" s="13"/>
      <c r="S111" s="13"/>
      <c r="T111" s="6" t="s">
        <v>944</v>
      </c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</row>
    <row r="112" spans="2:53" customFormat="1" x14ac:dyDescent="0.2">
      <c r="B112" s="13" t="s">
        <v>957</v>
      </c>
      <c r="C112" s="13" t="s">
        <v>28</v>
      </c>
      <c r="D112" s="32">
        <v>26.2</v>
      </c>
      <c r="E112" s="32">
        <v>1.7</v>
      </c>
      <c r="F112" s="33">
        <v>280</v>
      </c>
      <c r="G112" s="40"/>
      <c r="H112" s="15">
        <v>1.875</v>
      </c>
      <c r="I112" s="15">
        <v>1.857</v>
      </c>
      <c r="J112" s="120">
        <f t="shared" ref="J112:J117" si="16">IF(M112&lt;&gt;"",(H112-I112)/M112,"")</f>
        <v>1.8000000000000016E-2</v>
      </c>
      <c r="K112" s="121">
        <f t="shared" ref="K112:K117" si="17">(F112*(273.15+D112)/273.15)/(M112*N112)</f>
        <v>7.6714259564341933</v>
      </c>
      <c r="L112" s="15" t="s">
        <v>9</v>
      </c>
      <c r="M112" s="34">
        <f>VLOOKUP(L112,[1]allgemein!$B$3:$C$13,2,FALSE)</f>
        <v>1</v>
      </c>
      <c r="N112" s="14">
        <v>40</v>
      </c>
      <c r="O112" s="13" t="s">
        <v>28</v>
      </c>
      <c r="P112" s="13" t="s">
        <v>683</v>
      </c>
      <c r="Q112" s="67"/>
      <c r="R112" s="13"/>
      <c r="S112" s="13"/>
      <c r="T112" s="6" t="s">
        <v>944</v>
      </c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</row>
    <row r="113" spans="2:53" customFormat="1" x14ac:dyDescent="0.2">
      <c r="B113" s="13" t="s">
        <v>958</v>
      </c>
      <c r="C113" s="13" t="s">
        <v>28</v>
      </c>
      <c r="D113" s="32">
        <v>26.2</v>
      </c>
      <c r="E113" s="32">
        <v>2.1</v>
      </c>
      <c r="F113" s="33">
        <v>280</v>
      </c>
      <c r="G113" s="40"/>
      <c r="H113" s="15">
        <v>1.873</v>
      </c>
      <c r="I113" s="15">
        <v>1.857</v>
      </c>
      <c r="J113" s="120">
        <f t="shared" si="16"/>
        <v>1.6000000000000014E-2</v>
      </c>
      <c r="K113" s="121">
        <f t="shared" si="17"/>
        <v>7.6714259564341933</v>
      </c>
      <c r="L113" s="15" t="s">
        <v>9</v>
      </c>
      <c r="M113" s="34">
        <f>VLOOKUP(L113,[1]allgemein!$B$3:$C$13,2,FALSE)</f>
        <v>1</v>
      </c>
      <c r="N113" s="14">
        <v>40</v>
      </c>
      <c r="O113" s="13" t="s">
        <v>28</v>
      </c>
      <c r="P113" s="13" t="s">
        <v>683</v>
      </c>
      <c r="Q113" s="67" t="s">
        <v>990</v>
      </c>
      <c r="R113" s="13"/>
      <c r="S113" s="13"/>
      <c r="T113" s="6" t="s">
        <v>944</v>
      </c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</row>
    <row r="114" spans="2:53" customFormat="1" x14ac:dyDescent="0.2">
      <c r="B114" s="13" t="s">
        <v>959</v>
      </c>
      <c r="C114" s="13" t="s">
        <v>28</v>
      </c>
      <c r="D114" s="32">
        <v>26.2</v>
      </c>
      <c r="E114" s="32">
        <v>2</v>
      </c>
      <c r="F114" s="33">
        <v>280</v>
      </c>
      <c r="G114" s="40"/>
      <c r="H114" s="15">
        <v>1.869</v>
      </c>
      <c r="I114" s="15">
        <v>1.8540000000000001</v>
      </c>
      <c r="J114" s="120">
        <f t="shared" si="16"/>
        <v>1.4999999999999902E-2</v>
      </c>
      <c r="K114" s="121">
        <f t="shared" si="17"/>
        <v>7.6714259564341933</v>
      </c>
      <c r="L114" s="15" t="s">
        <v>9</v>
      </c>
      <c r="M114" s="34">
        <f>VLOOKUP(L114,[1]allgemein!$B$3:$C$13,2,FALSE)</f>
        <v>1</v>
      </c>
      <c r="N114" s="14">
        <v>40</v>
      </c>
      <c r="O114" s="13" t="s">
        <v>28</v>
      </c>
      <c r="P114" s="13" t="s">
        <v>683</v>
      </c>
      <c r="Q114" s="67"/>
      <c r="R114" s="13"/>
      <c r="S114" s="13"/>
      <c r="T114" s="6" t="s">
        <v>944</v>
      </c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</row>
    <row r="115" spans="2:53" customFormat="1" x14ac:dyDescent="0.2">
      <c r="B115" s="13" t="s">
        <v>960</v>
      </c>
      <c r="C115" s="13" t="s">
        <v>28</v>
      </c>
      <c r="D115" s="32">
        <v>26.1</v>
      </c>
      <c r="E115" s="32">
        <v>1.7</v>
      </c>
      <c r="F115" s="33">
        <v>280</v>
      </c>
      <c r="G115" s="40"/>
      <c r="H115" s="15">
        <v>1.871</v>
      </c>
      <c r="I115" s="15">
        <v>1.855</v>
      </c>
      <c r="J115" s="120">
        <f t="shared" si="16"/>
        <v>1.6000000000000014E-2</v>
      </c>
      <c r="K115" s="121">
        <f t="shared" si="17"/>
        <v>7.6688632619439874</v>
      </c>
      <c r="L115" s="15" t="s">
        <v>9</v>
      </c>
      <c r="M115" s="34">
        <f>VLOOKUP(L115,[1]allgemein!$B$3:$C$13,2,FALSE)</f>
        <v>1</v>
      </c>
      <c r="N115" s="14">
        <v>40</v>
      </c>
      <c r="O115" s="13" t="s">
        <v>28</v>
      </c>
      <c r="P115" s="13" t="s">
        <v>683</v>
      </c>
      <c r="Q115" s="67"/>
      <c r="R115" s="13"/>
      <c r="S115" s="13"/>
      <c r="T115" s="6" t="s">
        <v>944</v>
      </c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</row>
    <row r="116" spans="2:53" customFormat="1" x14ac:dyDescent="0.2">
      <c r="B116" s="13" t="s">
        <v>961</v>
      </c>
      <c r="C116" s="13" t="s">
        <v>28</v>
      </c>
      <c r="D116" s="32">
        <v>26.1</v>
      </c>
      <c r="E116" s="32">
        <v>1.1000000000000001</v>
      </c>
      <c r="F116" s="33">
        <v>281</v>
      </c>
      <c r="G116" s="40"/>
      <c r="H116" s="15">
        <v>1.8640000000000001</v>
      </c>
      <c r="I116" s="15">
        <v>1.8460000000000001</v>
      </c>
      <c r="J116" s="120">
        <f t="shared" si="16"/>
        <v>1.8000000000000016E-2</v>
      </c>
      <c r="K116" s="121">
        <f t="shared" si="17"/>
        <v>7.6962520593080725</v>
      </c>
      <c r="L116" s="15" t="s">
        <v>9</v>
      </c>
      <c r="M116" s="34">
        <f>VLOOKUP(L116,[1]allgemein!$B$3:$C$13,2,FALSE)</f>
        <v>1</v>
      </c>
      <c r="N116" s="14">
        <v>40</v>
      </c>
      <c r="O116" s="13" t="s">
        <v>28</v>
      </c>
      <c r="P116" s="13" t="s">
        <v>683</v>
      </c>
      <c r="Q116" s="67"/>
      <c r="R116" s="13"/>
      <c r="S116" s="13"/>
      <c r="T116" s="6" t="s">
        <v>944</v>
      </c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</row>
    <row r="117" spans="2:53" customFormat="1" x14ac:dyDescent="0.2">
      <c r="B117" s="13" t="s">
        <v>962</v>
      </c>
      <c r="C117" s="13" t="s">
        <v>28</v>
      </c>
      <c r="D117" s="32">
        <v>26</v>
      </c>
      <c r="E117" s="32">
        <v>1.7</v>
      </c>
      <c r="F117" s="33">
        <v>278</v>
      </c>
      <c r="G117" s="40"/>
      <c r="H117" s="15">
        <v>1.855</v>
      </c>
      <c r="I117" s="15">
        <v>1.837</v>
      </c>
      <c r="J117" s="120">
        <f t="shared" si="16"/>
        <v>1.8000000000000016E-2</v>
      </c>
      <c r="K117" s="121">
        <f t="shared" si="17"/>
        <v>7.6115412776862525</v>
      </c>
      <c r="L117" s="15" t="s">
        <v>9</v>
      </c>
      <c r="M117" s="34">
        <f>VLOOKUP(L117,[1]allgemein!$B$3:$C$13,2,FALSE)</f>
        <v>1</v>
      </c>
      <c r="N117" s="14">
        <v>40</v>
      </c>
      <c r="O117" s="13" t="s">
        <v>28</v>
      </c>
      <c r="P117" s="13" t="s">
        <v>683</v>
      </c>
      <c r="Q117" s="67"/>
      <c r="R117" s="13"/>
      <c r="S117" s="13"/>
      <c r="T117" s="6" t="s">
        <v>944</v>
      </c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</row>
    <row r="118" spans="2:53" customFormat="1" x14ac:dyDescent="0.2">
      <c r="B118" s="13" t="s">
        <v>963</v>
      </c>
      <c r="C118" s="13" t="s">
        <v>28</v>
      </c>
      <c r="D118" s="32">
        <v>25.1</v>
      </c>
      <c r="E118" s="145">
        <v>0.1</v>
      </c>
      <c r="F118" s="33">
        <v>280</v>
      </c>
      <c r="G118" s="40"/>
      <c r="H118" s="15">
        <v>1.877</v>
      </c>
      <c r="I118" s="15">
        <v>1.86</v>
      </c>
      <c r="J118" s="120">
        <f t="shared" ref="J118:J129" si="18">IF(M118&lt;&gt;"",(H118-I118)/M118,"")</f>
        <v>1.6999999999999904E-2</v>
      </c>
      <c r="K118" s="121">
        <f t="shared" ref="K118:K129" si="19">(F118*(273.15+D118)/273.15)/(M118*N118)</f>
        <v>7.6432363170419197</v>
      </c>
      <c r="L118" s="15" t="s">
        <v>9</v>
      </c>
      <c r="M118" s="34">
        <f>VLOOKUP(L118,[1]allgemein!$B$3:$C$13,2,FALSE)</f>
        <v>1</v>
      </c>
      <c r="N118" s="14">
        <v>40</v>
      </c>
      <c r="O118" s="13" t="s">
        <v>28</v>
      </c>
      <c r="P118" s="13" t="s">
        <v>683</v>
      </c>
      <c r="Q118" s="67"/>
      <c r="R118" s="13"/>
      <c r="S118" s="13"/>
      <c r="T118" s="6" t="s">
        <v>944</v>
      </c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</row>
    <row r="119" spans="2:53" customFormat="1" x14ac:dyDescent="0.2">
      <c r="B119" s="13" t="s">
        <v>964</v>
      </c>
      <c r="C119" s="13" t="s">
        <v>28</v>
      </c>
      <c r="D119" s="32">
        <v>24.9</v>
      </c>
      <c r="E119" s="145">
        <v>0.1</v>
      </c>
      <c r="F119" s="33">
        <v>280</v>
      </c>
      <c r="G119" s="40"/>
      <c r="H119" s="15">
        <v>1.8779999999999999</v>
      </c>
      <c r="I119" s="15">
        <v>1.8640000000000001</v>
      </c>
      <c r="J119" s="120">
        <f t="shared" si="18"/>
        <v>1.399999999999979E-2</v>
      </c>
      <c r="K119" s="121">
        <f t="shared" si="19"/>
        <v>7.6381109280615034</v>
      </c>
      <c r="L119" s="15" t="s">
        <v>9</v>
      </c>
      <c r="M119" s="34">
        <f>VLOOKUP(L119,[1]allgemein!$B$3:$C$13,2,FALSE)</f>
        <v>1</v>
      </c>
      <c r="N119" s="14">
        <v>40</v>
      </c>
      <c r="O119" s="13" t="s">
        <v>28</v>
      </c>
      <c r="P119" s="13" t="s">
        <v>683</v>
      </c>
      <c r="Q119" s="67"/>
      <c r="R119" s="13"/>
      <c r="S119" s="13"/>
      <c r="T119" s="6" t="s">
        <v>944</v>
      </c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</row>
    <row r="120" spans="2:53" customFormat="1" x14ac:dyDescent="0.2">
      <c r="B120" s="13" t="s">
        <v>965</v>
      </c>
      <c r="C120" s="13" t="s">
        <v>28</v>
      </c>
      <c r="D120" s="32">
        <v>24.8</v>
      </c>
      <c r="E120" s="145">
        <v>0</v>
      </c>
      <c r="F120" s="33">
        <v>280</v>
      </c>
      <c r="G120" s="40"/>
      <c r="H120" s="15">
        <v>1.871</v>
      </c>
      <c r="I120" s="15">
        <v>1.8540000000000001</v>
      </c>
      <c r="J120" s="120">
        <f t="shared" si="18"/>
        <v>1.6999999999999904E-2</v>
      </c>
      <c r="K120" s="121">
        <f t="shared" si="19"/>
        <v>7.6355482335712974</v>
      </c>
      <c r="L120" s="15" t="s">
        <v>9</v>
      </c>
      <c r="M120" s="34">
        <f>VLOOKUP(L120,[1]allgemein!$B$3:$C$13,2,FALSE)</f>
        <v>1</v>
      </c>
      <c r="N120" s="14">
        <v>40</v>
      </c>
      <c r="O120" s="13" t="s">
        <v>28</v>
      </c>
      <c r="P120" s="13" t="s">
        <v>683</v>
      </c>
      <c r="Q120" s="67"/>
      <c r="R120" s="13"/>
      <c r="S120" s="13"/>
      <c r="T120" s="6" t="s">
        <v>944</v>
      </c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</row>
    <row r="121" spans="2:53" customFormat="1" x14ac:dyDescent="0.2">
      <c r="B121" s="13" t="s">
        <v>966</v>
      </c>
      <c r="C121" s="13" t="s">
        <v>28</v>
      </c>
      <c r="D121" s="32">
        <v>24.6</v>
      </c>
      <c r="E121" s="145">
        <v>0</v>
      </c>
      <c r="F121" s="33">
        <v>280</v>
      </c>
      <c r="G121" s="40"/>
      <c r="H121" s="15">
        <v>1.8740000000000001</v>
      </c>
      <c r="I121" s="15">
        <v>1.86</v>
      </c>
      <c r="J121" s="120">
        <f t="shared" si="18"/>
        <v>1.4000000000000012E-2</v>
      </c>
      <c r="K121" s="121">
        <f t="shared" si="19"/>
        <v>7.6304228445908846</v>
      </c>
      <c r="L121" s="15" t="s">
        <v>9</v>
      </c>
      <c r="M121" s="34">
        <f>VLOOKUP(L121,[1]allgemein!$B$3:$C$13,2,FALSE)</f>
        <v>1</v>
      </c>
      <c r="N121" s="14">
        <v>40</v>
      </c>
      <c r="O121" s="13" t="s">
        <v>28</v>
      </c>
      <c r="P121" s="13" t="s">
        <v>683</v>
      </c>
      <c r="Q121" s="67" t="s">
        <v>989</v>
      </c>
      <c r="R121" s="13"/>
      <c r="S121" s="13"/>
      <c r="T121" s="6" t="s">
        <v>944</v>
      </c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</row>
    <row r="122" spans="2:53" customFormat="1" x14ac:dyDescent="0.2">
      <c r="B122" s="13" t="s">
        <v>967</v>
      </c>
      <c r="C122" s="13" t="s">
        <v>28</v>
      </c>
      <c r="D122" s="32">
        <v>24.5</v>
      </c>
      <c r="E122" s="145">
        <v>0</v>
      </c>
      <c r="F122" s="33">
        <v>280</v>
      </c>
      <c r="G122" s="40"/>
      <c r="H122" s="15">
        <v>1.87</v>
      </c>
      <c r="I122" s="15">
        <v>1.855</v>
      </c>
      <c r="J122" s="120">
        <f t="shared" si="18"/>
        <v>1.5000000000000124E-2</v>
      </c>
      <c r="K122" s="121">
        <f t="shared" si="19"/>
        <v>7.6278601501006777</v>
      </c>
      <c r="L122" s="15" t="s">
        <v>9</v>
      </c>
      <c r="M122" s="34">
        <f>VLOOKUP(L122,[1]allgemein!$B$3:$C$13,2,FALSE)</f>
        <v>1</v>
      </c>
      <c r="N122" s="14">
        <v>40</v>
      </c>
      <c r="O122" s="13" t="s">
        <v>28</v>
      </c>
      <c r="P122" s="13" t="s">
        <v>683</v>
      </c>
      <c r="Q122" s="67"/>
      <c r="R122" s="13"/>
      <c r="S122" s="13"/>
      <c r="T122" s="6" t="s">
        <v>944</v>
      </c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</row>
    <row r="123" spans="2:53" customFormat="1" x14ac:dyDescent="0.2">
      <c r="B123" s="13" t="s">
        <v>968</v>
      </c>
      <c r="C123" s="13" t="s">
        <v>28</v>
      </c>
      <c r="D123" s="32">
        <v>23.8</v>
      </c>
      <c r="E123" s="145">
        <v>0.1</v>
      </c>
      <c r="F123" s="33">
        <v>280</v>
      </c>
      <c r="G123" s="40"/>
      <c r="H123" s="15">
        <v>1.883</v>
      </c>
      <c r="I123" s="15">
        <v>1.8640000000000001</v>
      </c>
      <c r="J123" s="120">
        <f t="shared" si="18"/>
        <v>1.8999999999999906E-2</v>
      </c>
      <c r="K123" s="121">
        <f t="shared" si="19"/>
        <v>7.6099212886692298</v>
      </c>
      <c r="L123" s="15" t="s">
        <v>9</v>
      </c>
      <c r="M123" s="34">
        <f>VLOOKUP(L123,[1]allgemein!$B$3:$C$13,2,FALSE)</f>
        <v>1</v>
      </c>
      <c r="N123" s="14">
        <v>40</v>
      </c>
      <c r="O123" s="13" t="s">
        <v>28</v>
      </c>
      <c r="P123" s="13" t="s">
        <v>683</v>
      </c>
      <c r="Q123" s="67"/>
      <c r="R123" s="13"/>
      <c r="S123" s="13"/>
      <c r="T123" s="6" t="s">
        <v>944</v>
      </c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</row>
    <row r="124" spans="2:53" customFormat="1" x14ac:dyDescent="0.2">
      <c r="B124" s="13" t="s">
        <v>969</v>
      </c>
      <c r="C124" s="13" t="s">
        <v>28</v>
      </c>
      <c r="D124" s="32">
        <v>23.7</v>
      </c>
      <c r="E124" s="145">
        <v>0.1</v>
      </c>
      <c r="F124" s="33">
        <v>280</v>
      </c>
      <c r="G124" s="40"/>
      <c r="H124" s="15">
        <v>1.875</v>
      </c>
      <c r="I124" s="15">
        <v>1.86</v>
      </c>
      <c r="J124" s="120">
        <f t="shared" si="18"/>
        <v>1.4999999999999902E-2</v>
      </c>
      <c r="K124" s="121">
        <f t="shared" si="19"/>
        <v>7.6073585941790212</v>
      </c>
      <c r="L124" s="15" t="s">
        <v>9</v>
      </c>
      <c r="M124" s="34">
        <f>VLOOKUP(L124,[1]allgemein!$B$3:$C$13,2,FALSE)</f>
        <v>1</v>
      </c>
      <c r="N124" s="14">
        <v>40</v>
      </c>
      <c r="O124" s="13" t="s">
        <v>992</v>
      </c>
      <c r="P124" s="13" t="s">
        <v>683</v>
      </c>
      <c r="Q124" s="67"/>
      <c r="R124" s="13"/>
      <c r="S124" s="13"/>
      <c r="T124" s="6" t="s">
        <v>944</v>
      </c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</row>
    <row r="125" spans="2:53" customFormat="1" x14ac:dyDescent="0.2">
      <c r="B125" s="13" t="s">
        <v>970</v>
      </c>
      <c r="C125" s="13" t="s">
        <v>28</v>
      </c>
      <c r="D125" s="32">
        <v>23.7</v>
      </c>
      <c r="E125" s="145">
        <v>0</v>
      </c>
      <c r="F125" s="33">
        <v>280</v>
      </c>
      <c r="G125" s="40"/>
      <c r="H125" s="15">
        <v>1.879</v>
      </c>
      <c r="I125" s="15">
        <v>1.863</v>
      </c>
      <c r="J125" s="120">
        <f t="shared" si="18"/>
        <v>1.6000000000000014E-2</v>
      </c>
      <c r="K125" s="121">
        <f t="shared" si="19"/>
        <v>7.6073585941790212</v>
      </c>
      <c r="L125" s="15" t="s">
        <v>9</v>
      </c>
      <c r="M125" s="34">
        <f>VLOOKUP(L125,[1]allgemein!$B$3:$C$13,2,FALSE)</f>
        <v>1</v>
      </c>
      <c r="N125" s="14">
        <v>40</v>
      </c>
      <c r="O125" s="13" t="s">
        <v>28</v>
      </c>
      <c r="P125" s="13" t="s">
        <v>683</v>
      </c>
      <c r="Q125" s="67"/>
      <c r="R125" s="13"/>
      <c r="S125" s="13"/>
      <c r="T125" s="6" t="s">
        <v>944</v>
      </c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</row>
    <row r="126" spans="2:53" customFormat="1" x14ac:dyDescent="0.2">
      <c r="B126" s="13" t="s">
        <v>971</v>
      </c>
      <c r="C126" s="13" t="s">
        <v>28</v>
      </c>
      <c r="D126" s="32">
        <v>23.5</v>
      </c>
      <c r="E126" s="145">
        <v>0</v>
      </c>
      <c r="F126" s="33">
        <v>280</v>
      </c>
      <c r="G126" s="40"/>
      <c r="H126" s="15">
        <v>1.867</v>
      </c>
      <c r="I126" s="15">
        <v>1.8520000000000001</v>
      </c>
      <c r="J126" s="120">
        <f t="shared" si="18"/>
        <v>1.4999999999999902E-2</v>
      </c>
      <c r="K126" s="121">
        <f t="shared" si="19"/>
        <v>7.6022332051986101</v>
      </c>
      <c r="L126" s="15" t="s">
        <v>9</v>
      </c>
      <c r="M126" s="34">
        <f>VLOOKUP(L126,[1]allgemein!$B$3:$C$13,2,FALSE)</f>
        <v>1</v>
      </c>
      <c r="N126" s="14">
        <v>40</v>
      </c>
      <c r="O126" s="13" t="s">
        <v>28</v>
      </c>
      <c r="P126" s="13" t="s">
        <v>683</v>
      </c>
      <c r="Q126" s="67" t="s">
        <v>989</v>
      </c>
      <c r="R126" s="13"/>
      <c r="S126" s="13"/>
      <c r="T126" s="6" t="s">
        <v>944</v>
      </c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</row>
    <row r="127" spans="2:53" customFormat="1" x14ac:dyDescent="0.2">
      <c r="B127" s="13" t="s">
        <v>972</v>
      </c>
      <c r="C127" s="13">
        <v>512138</v>
      </c>
      <c r="D127" s="32">
        <v>23.3</v>
      </c>
      <c r="E127" s="145">
        <v>0</v>
      </c>
      <c r="F127" s="33">
        <v>280</v>
      </c>
      <c r="G127" s="40"/>
      <c r="H127" s="15">
        <v>1.8759999999999999</v>
      </c>
      <c r="I127" s="15">
        <v>1.8580000000000001</v>
      </c>
      <c r="J127" s="120">
        <f t="shared" si="18"/>
        <v>1.7999999999999794E-2</v>
      </c>
      <c r="K127" s="121">
        <f t="shared" si="19"/>
        <v>7.5971078162181955</v>
      </c>
      <c r="L127" s="15" t="s">
        <v>9</v>
      </c>
      <c r="M127" s="34">
        <f>VLOOKUP(L127,[1]allgemein!$B$3:$C$13,2,FALSE)</f>
        <v>1</v>
      </c>
      <c r="N127" s="14">
        <v>40</v>
      </c>
      <c r="O127" s="13" t="s">
        <v>28</v>
      </c>
      <c r="P127" s="13" t="s">
        <v>683</v>
      </c>
      <c r="Q127" s="67" t="s">
        <v>975</v>
      </c>
      <c r="R127" s="13"/>
      <c r="S127" s="13"/>
      <c r="T127" s="6" t="s">
        <v>944</v>
      </c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</row>
    <row r="128" spans="2:53" customFormat="1" x14ac:dyDescent="0.2">
      <c r="B128" s="13" t="s">
        <v>973</v>
      </c>
      <c r="C128" s="13" t="s">
        <v>28</v>
      </c>
      <c r="D128" s="32">
        <v>26.4</v>
      </c>
      <c r="E128" s="145">
        <v>1.3</v>
      </c>
      <c r="F128" s="33">
        <v>280</v>
      </c>
      <c r="G128" s="40"/>
      <c r="H128" s="15">
        <v>1.8819999999999999</v>
      </c>
      <c r="I128" s="15">
        <v>1.8680000000000001</v>
      </c>
      <c r="J128" s="120">
        <f t="shared" si="18"/>
        <v>1.399999999999979E-2</v>
      </c>
      <c r="K128" s="121">
        <f t="shared" si="19"/>
        <v>7.6765513454146062</v>
      </c>
      <c r="L128" s="15" t="s">
        <v>9</v>
      </c>
      <c r="M128" s="34">
        <f>VLOOKUP(L128,[1]allgemein!$B$3:$C$13,2,FALSE)</f>
        <v>1</v>
      </c>
      <c r="N128" s="14">
        <v>40</v>
      </c>
      <c r="O128" s="13" t="s">
        <v>28</v>
      </c>
      <c r="P128" s="13" t="s">
        <v>683</v>
      </c>
      <c r="Q128" s="67"/>
      <c r="R128" s="13"/>
      <c r="S128" s="13"/>
      <c r="T128" s="147" t="s">
        <v>1032</v>
      </c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</row>
    <row r="129" spans="2:53" customFormat="1" x14ac:dyDescent="0.2">
      <c r="B129" s="13" t="s">
        <v>974</v>
      </c>
      <c r="C129" s="13" t="s">
        <v>28</v>
      </c>
      <c r="D129" s="32">
        <v>26.4</v>
      </c>
      <c r="E129" s="145">
        <v>1.3</v>
      </c>
      <c r="F129" s="33">
        <v>281</v>
      </c>
      <c r="G129" s="40"/>
      <c r="H129" s="15">
        <v>1.881</v>
      </c>
      <c r="I129" s="15">
        <v>1.867</v>
      </c>
      <c r="J129" s="120">
        <f t="shared" si="18"/>
        <v>1.4000000000000012E-2</v>
      </c>
      <c r="K129" s="121">
        <f t="shared" si="19"/>
        <v>7.7039676002196584</v>
      </c>
      <c r="L129" s="15" t="s">
        <v>9</v>
      </c>
      <c r="M129" s="34">
        <f>VLOOKUP(L129,[1]allgemein!$B$3:$C$13,2,FALSE)</f>
        <v>1</v>
      </c>
      <c r="N129" s="14">
        <v>40</v>
      </c>
      <c r="O129" s="13" t="s">
        <v>28</v>
      </c>
      <c r="P129" s="13" t="s">
        <v>683</v>
      </c>
      <c r="Q129" s="67"/>
      <c r="R129" s="13"/>
      <c r="S129" s="13"/>
      <c r="T129" s="147" t="s">
        <v>1032</v>
      </c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</row>
    <row r="130" spans="2:53" customFormat="1" x14ac:dyDescent="0.2">
      <c r="B130" s="13" t="s">
        <v>979</v>
      </c>
      <c r="C130" s="13">
        <v>505188</v>
      </c>
      <c r="D130" s="32">
        <v>26.8</v>
      </c>
      <c r="E130" s="32">
        <v>0.1</v>
      </c>
      <c r="F130" s="33">
        <v>173</v>
      </c>
      <c r="G130" s="40"/>
      <c r="H130" s="15">
        <v>1.831</v>
      </c>
      <c r="I130" s="15">
        <v>1.8180000000000001</v>
      </c>
      <c r="J130" s="120">
        <f t="shared" ref="J130:J137" si="20">IF(M130&lt;&gt;"",(H130-I130)/M130,"")</f>
        <v>1.2999999999999901E-2</v>
      </c>
      <c r="K130" s="121">
        <f t="shared" ref="K130:K137" si="21">(F130*(273.15+D130)/273.15)/(M130*N130)</f>
        <v>7.5989529562511446</v>
      </c>
      <c r="L130" s="15" t="s">
        <v>22</v>
      </c>
      <c r="M130" s="34">
        <f>VLOOKUP(L130,[1]allgemein!$B$3:$C$13,2,FALSE)</f>
        <v>1</v>
      </c>
      <c r="N130" s="14">
        <v>25</v>
      </c>
      <c r="O130" s="13">
        <v>503036</v>
      </c>
      <c r="P130" s="13"/>
      <c r="Q130" s="67"/>
      <c r="R130" s="13"/>
      <c r="S130" s="13"/>
      <c r="T130" s="6" t="s">
        <v>862</v>
      </c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</row>
    <row r="131" spans="2:53" customFormat="1" x14ac:dyDescent="0.2">
      <c r="B131" s="13" t="s">
        <v>980</v>
      </c>
      <c r="C131" s="13" t="s">
        <v>28</v>
      </c>
      <c r="D131" s="32">
        <v>26.5</v>
      </c>
      <c r="E131" s="32">
        <v>0</v>
      </c>
      <c r="F131" s="33">
        <v>173</v>
      </c>
      <c r="G131" s="40"/>
      <c r="H131" s="15">
        <v>1.839</v>
      </c>
      <c r="I131" s="15">
        <v>1.821</v>
      </c>
      <c r="J131" s="120">
        <f>IF(M131&lt;&gt;"",(H131-I131)/M131,"")</f>
        <v>1.8000000000000016E-2</v>
      </c>
      <c r="K131" s="121">
        <f>(F131*(273.15+D131)/273.15)/(M131*N131)</f>
        <v>7.5913527365916158</v>
      </c>
      <c r="L131" s="15" t="s">
        <v>22</v>
      </c>
      <c r="M131" s="34">
        <f>VLOOKUP(L131,[1]allgemein!$B$3:$C$13,2,FALSE)</f>
        <v>1</v>
      </c>
      <c r="N131" s="14">
        <v>25</v>
      </c>
      <c r="O131" s="13" t="s">
        <v>28</v>
      </c>
      <c r="P131" s="13"/>
      <c r="Q131" s="67"/>
      <c r="R131" s="13"/>
      <c r="S131" s="13"/>
      <c r="T131" s="6" t="s">
        <v>862</v>
      </c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</row>
    <row r="132" spans="2:53" customFormat="1" x14ac:dyDescent="0.2">
      <c r="B132" s="13" t="s">
        <v>981</v>
      </c>
      <c r="C132" s="13" t="s">
        <v>28</v>
      </c>
      <c r="D132" s="32">
        <v>26.4</v>
      </c>
      <c r="E132" s="32">
        <v>0</v>
      </c>
      <c r="F132" s="33">
        <v>173</v>
      </c>
      <c r="G132" s="40"/>
      <c r="H132" s="15">
        <v>1.891</v>
      </c>
      <c r="I132" s="15">
        <v>1.875</v>
      </c>
      <c r="J132" s="120">
        <f t="shared" si="20"/>
        <v>1.6000000000000014E-2</v>
      </c>
      <c r="K132" s="121">
        <f t="shared" si="21"/>
        <v>7.5888193300384401</v>
      </c>
      <c r="L132" s="15" t="s">
        <v>22</v>
      </c>
      <c r="M132" s="34">
        <f>VLOOKUP(L132,[1]allgemein!$B$3:$C$13,2,FALSE)</f>
        <v>1</v>
      </c>
      <c r="N132" s="14">
        <v>25</v>
      </c>
      <c r="O132" s="13" t="s">
        <v>28</v>
      </c>
      <c r="P132" s="13"/>
      <c r="Q132" s="67"/>
      <c r="R132" s="13"/>
      <c r="S132" s="13"/>
      <c r="T132" s="6" t="s">
        <v>862</v>
      </c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</row>
    <row r="133" spans="2:53" customFormat="1" x14ac:dyDescent="0.2">
      <c r="B133" s="13" t="s">
        <v>982</v>
      </c>
      <c r="C133" s="13" t="s">
        <v>28</v>
      </c>
      <c r="D133" s="32">
        <v>26.4</v>
      </c>
      <c r="E133" s="32">
        <v>0</v>
      </c>
      <c r="F133" s="13">
        <v>173</v>
      </c>
      <c r="G133" s="40"/>
      <c r="H133" s="15">
        <v>1.891</v>
      </c>
      <c r="I133" s="15">
        <v>1.877</v>
      </c>
      <c r="J133" s="120">
        <f>IF(M133&lt;&gt;"",(H133-I133)/M133,"")</f>
        <v>1.4000000000000012E-2</v>
      </c>
      <c r="K133" s="121">
        <f>(F133*(273.15+D133)/273.15)/(M133*N133)</f>
        <v>7.5888193300384401</v>
      </c>
      <c r="L133" s="15" t="s">
        <v>22</v>
      </c>
      <c r="M133" s="34">
        <f>VLOOKUP(L133,[1]allgemein!$B$3:$C$13,2,FALSE)</f>
        <v>1</v>
      </c>
      <c r="N133" s="14">
        <v>25</v>
      </c>
      <c r="O133" s="13" t="s">
        <v>28</v>
      </c>
      <c r="P133" s="13"/>
      <c r="Q133" s="67"/>
      <c r="R133" s="13"/>
      <c r="S133" s="13"/>
      <c r="T133" s="6" t="s">
        <v>862</v>
      </c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</row>
    <row r="134" spans="2:53" customFormat="1" x14ac:dyDescent="0.2">
      <c r="B134" s="13" t="s">
        <v>983</v>
      </c>
      <c r="C134" s="13" t="s">
        <v>28</v>
      </c>
      <c r="D134" s="32">
        <v>26.4</v>
      </c>
      <c r="E134" s="32">
        <v>0</v>
      </c>
      <c r="F134" s="33">
        <v>173</v>
      </c>
      <c r="G134" s="40"/>
      <c r="H134" s="15">
        <v>1.8460000000000001</v>
      </c>
      <c r="I134" s="15">
        <v>1.8320000000000001</v>
      </c>
      <c r="J134" s="120">
        <f t="shared" si="20"/>
        <v>1.4000000000000012E-2</v>
      </c>
      <c r="K134" s="121">
        <f t="shared" si="21"/>
        <v>7.5888193300384401</v>
      </c>
      <c r="L134" s="15" t="s">
        <v>22</v>
      </c>
      <c r="M134" s="34">
        <f>VLOOKUP(L134,[1]allgemein!$B$3:$C$13,2,FALSE)</f>
        <v>1</v>
      </c>
      <c r="N134" s="14">
        <v>25</v>
      </c>
      <c r="O134" s="13" t="s">
        <v>28</v>
      </c>
      <c r="P134" s="13"/>
      <c r="Q134" s="67"/>
      <c r="R134" s="13"/>
      <c r="S134" s="13"/>
      <c r="T134" s="6" t="s">
        <v>862</v>
      </c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</row>
    <row r="135" spans="2:53" customFormat="1" x14ac:dyDescent="0.2">
      <c r="B135" s="13" t="s">
        <v>984</v>
      </c>
      <c r="C135" s="13" t="s">
        <v>28</v>
      </c>
      <c r="D135" s="32">
        <v>26.4</v>
      </c>
      <c r="E135" s="32">
        <v>0.1</v>
      </c>
      <c r="F135" s="33">
        <v>173</v>
      </c>
      <c r="G135" s="40"/>
      <c r="H135" s="15">
        <v>1.889</v>
      </c>
      <c r="I135" s="15">
        <v>1.875</v>
      </c>
      <c r="J135" s="120">
        <f t="shared" si="20"/>
        <v>1.4000000000000012E-2</v>
      </c>
      <c r="K135" s="121">
        <f t="shared" si="21"/>
        <v>7.5888193300384401</v>
      </c>
      <c r="L135" s="15" t="s">
        <v>22</v>
      </c>
      <c r="M135" s="34">
        <f>VLOOKUP(L135,[1]allgemein!$B$3:$C$13,2,FALSE)</f>
        <v>1</v>
      </c>
      <c r="N135" s="14">
        <v>25</v>
      </c>
      <c r="O135" s="13">
        <v>525606</v>
      </c>
      <c r="P135" s="13"/>
      <c r="Q135" s="67"/>
      <c r="R135" s="13"/>
      <c r="S135" s="13"/>
      <c r="T135" s="6" t="s">
        <v>862</v>
      </c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</row>
    <row r="136" spans="2:53" customFormat="1" x14ac:dyDescent="0.2">
      <c r="B136" s="13" t="s">
        <v>985</v>
      </c>
      <c r="C136" s="13" t="s">
        <v>28</v>
      </c>
      <c r="D136" s="32">
        <v>26.4</v>
      </c>
      <c r="E136" s="32">
        <v>0.1</v>
      </c>
      <c r="F136" s="33">
        <v>173</v>
      </c>
      <c r="G136" s="40"/>
      <c r="H136" s="15">
        <v>1.89</v>
      </c>
      <c r="I136" s="15">
        <v>1.877</v>
      </c>
      <c r="J136" s="120">
        <f t="shared" si="20"/>
        <v>1.2999999999999901E-2</v>
      </c>
      <c r="K136" s="121">
        <f t="shared" si="21"/>
        <v>7.5888193300384401</v>
      </c>
      <c r="L136" s="15" t="s">
        <v>22</v>
      </c>
      <c r="M136" s="34">
        <f>VLOOKUP(L136,[1]allgemein!$B$3:$C$13,2,FALSE)</f>
        <v>1</v>
      </c>
      <c r="N136" s="14">
        <v>25</v>
      </c>
      <c r="O136" s="13">
        <v>525606</v>
      </c>
      <c r="P136" s="13"/>
      <c r="Q136" s="67"/>
      <c r="R136" s="13"/>
      <c r="S136" s="13"/>
      <c r="T136" s="6" t="s">
        <v>862</v>
      </c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</row>
    <row r="137" spans="2:53" customFormat="1" x14ac:dyDescent="0.2">
      <c r="B137" s="13" t="s">
        <v>986</v>
      </c>
      <c r="C137" s="13" t="s">
        <v>28</v>
      </c>
      <c r="D137" s="32">
        <v>26.3</v>
      </c>
      <c r="E137" s="32">
        <v>0</v>
      </c>
      <c r="F137" s="33">
        <v>173</v>
      </c>
      <c r="G137" s="40"/>
      <c r="H137" s="15">
        <v>1.883</v>
      </c>
      <c r="I137" s="15">
        <v>1.871</v>
      </c>
      <c r="J137" s="120">
        <f t="shared" si="20"/>
        <v>1.2000000000000011E-2</v>
      </c>
      <c r="K137" s="121">
        <f t="shared" si="21"/>
        <v>7.5862859234852644</v>
      </c>
      <c r="L137" s="15" t="s">
        <v>22</v>
      </c>
      <c r="M137" s="34">
        <f>VLOOKUP(L137,[1]allgemein!$B$3:$C$13,2,FALSE)</f>
        <v>1</v>
      </c>
      <c r="N137" s="14">
        <v>25</v>
      </c>
      <c r="O137" s="13">
        <v>496363</v>
      </c>
      <c r="P137" s="13"/>
      <c r="Q137" s="67"/>
      <c r="R137" s="13"/>
      <c r="S137" s="13"/>
      <c r="T137" s="6" t="s">
        <v>862</v>
      </c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</row>
    <row r="138" spans="2:53" customFormat="1" x14ac:dyDescent="0.2">
      <c r="B138" s="13" t="s">
        <v>987</v>
      </c>
      <c r="C138" s="13" t="s">
        <v>28</v>
      </c>
      <c r="D138" s="32">
        <v>26.2</v>
      </c>
      <c r="E138" s="32">
        <v>0</v>
      </c>
      <c r="F138" s="33">
        <v>173</v>
      </c>
      <c r="G138" s="40"/>
      <c r="H138" s="15">
        <v>1.895</v>
      </c>
      <c r="I138" s="15">
        <v>1.881</v>
      </c>
      <c r="J138" s="120">
        <f>IF(M138&lt;&gt;"",(H138-I138)/M138,"")</f>
        <v>1.4000000000000012E-2</v>
      </c>
      <c r="K138" s="121">
        <f>(F138*(273.15+D138)/273.15)/(M138*N138)</f>
        <v>7.5837525169320887</v>
      </c>
      <c r="L138" s="15" t="s">
        <v>22</v>
      </c>
      <c r="M138" s="34">
        <f>VLOOKUP(L138,[1]allgemein!$B$3:$C$13,2,FALSE)</f>
        <v>1</v>
      </c>
      <c r="N138" s="14">
        <v>25</v>
      </c>
      <c r="O138" s="13">
        <v>503036</v>
      </c>
      <c r="P138" s="13"/>
      <c r="Q138" s="67"/>
      <c r="R138" s="13"/>
      <c r="S138" s="13"/>
      <c r="T138" s="6" t="s">
        <v>862</v>
      </c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</row>
    <row r="139" spans="2:53" customFormat="1" x14ac:dyDescent="0.2">
      <c r="B139" s="13" t="s">
        <v>988</v>
      </c>
      <c r="C139" s="13" t="s">
        <v>28</v>
      </c>
      <c r="D139" s="32">
        <v>26.1</v>
      </c>
      <c r="E139" s="32">
        <v>0</v>
      </c>
      <c r="F139" s="33">
        <v>173</v>
      </c>
      <c r="G139" s="40"/>
      <c r="H139" s="15">
        <v>1.903</v>
      </c>
      <c r="I139" s="15">
        <v>1.8879999999999999</v>
      </c>
      <c r="J139" s="120">
        <f>IF(M139&lt;&gt;"",(H139-I139)/M139,"")</f>
        <v>1.5000000000000124E-2</v>
      </c>
      <c r="K139" s="121">
        <f>(F139*(273.15+D139)/273.15)/(M139*N139)</f>
        <v>7.5812191103789131</v>
      </c>
      <c r="L139" s="15" t="s">
        <v>22</v>
      </c>
      <c r="M139" s="34">
        <f>VLOOKUP(L139,[1]allgemein!$B$3:$C$13,2,FALSE)</f>
        <v>1</v>
      </c>
      <c r="N139" s="14">
        <v>25</v>
      </c>
      <c r="O139" s="13" t="s">
        <v>28</v>
      </c>
      <c r="P139" s="13"/>
      <c r="Q139" s="67"/>
      <c r="R139" s="13"/>
      <c r="S139" s="13"/>
      <c r="T139" s="6" t="s">
        <v>862</v>
      </c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</row>
    <row r="140" spans="2:53" customFormat="1" x14ac:dyDescent="0.2">
      <c r="B140" s="13" t="s">
        <v>993</v>
      </c>
      <c r="C140" s="13">
        <v>512138</v>
      </c>
      <c r="D140" s="32">
        <v>26.2</v>
      </c>
      <c r="E140" s="145">
        <v>3.4</v>
      </c>
      <c r="F140" s="33">
        <v>281</v>
      </c>
      <c r="G140" s="40"/>
      <c r="H140" s="15">
        <v>1.893</v>
      </c>
      <c r="I140" s="15">
        <v>1.8779999999999999</v>
      </c>
      <c r="J140" s="120">
        <f t="shared" ref="J140:J156" si="22">IF(M140&lt;&gt;"",(H140-I140)/M140,"")</f>
        <v>1.5000000000000124E-2</v>
      </c>
      <c r="K140" s="121">
        <f t="shared" ref="K140:K156" si="23">(F140*(273.15+D140)/273.15)/(M140*N140)</f>
        <v>7.6988239062786006</v>
      </c>
      <c r="L140" s="15" t="s">
        <v>9</v>
      </c>
      <c r="M140" s="34">
        <f>VLOOKUP(L140,[1]allgemein!$B$3:$C$13,2,FALSE)</f>
        <v>1</v>
      </c>
      <c r="N140" s="14">
        <v>40</v>
      </c>
      <c r="O140" s="13" t="s">
        <v>992</v>
      </c>
      <c r="P140" s="13" t="s">
        <v>683</v>
      </c>
      <c r="Q140" s="67"/>
      <c r="R140" s="13"/>
      <c r="S140" s="13"/>
      <c r="T140" s="147" t="s">
        <v>1032</v>
      </c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</row>
    <row r="141" spans="2:53" customFormat="1" x14ac:dyDescent="0.2">
      <c r="B141" s="13" t="s">
        <v>994</v>
      </c>
      <c r="C141" s="13" t="s">
        <v>28</v>
      </c>
      <c r="D141" s="32">
        <v>26.1</v>
      </c>
      <c r="E141" s="145">
        <v>2.4</v>
      </c>
      <c r="F141" s="33">
        <v>280</v>
      </c>
      <c r="G141" s="40"/>
      <c r="H141" s="15">
        <v>1.891</v>
      </c>
      <c r="I141" s="15">
        <v>1.8759999999999999</v>
      </c>
      <c r="J141" s="120">
        <f t="shared" si="22"/>
        <v>1.5000000000000124E-2</v>
      </c>
      <c r="K141" s="121">
        <f t="shared" si="23"/>
        <v>7.6688632619439874</v>
      </c>
      <c r="L141" s="15" t="s">
        <v>9</v>
      </c>
      <c r="M141" s="34">
        <f>VLOOKUP(L141,[1]allgemein!$B$3:$C$13,2,FALSE)</f>
        <v>1</v>
      </c>
      <c r="N141" s="14">
        <v>40</v>
      </c>
      <c r="O141" s="13" t="s">
        <v>28</v>
      </c>
      <c r="P141" s="13" t="s">
        <v>683</v>
      </c>
      <c r="Q141" s="67"/>
      <c r="R141" s="13"/>
      <c r="S141" s="13"/>
      <c r="T141" s="147" t="s">
        <v>1032</v>
      </c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</row>
    <row r="142" spans="2:53" customFormat="1" x14ac:dyDescent="0.2">
      <c r="B142" s="13" t="s">
        <v>995</v>
      </c>
      <c r="C142" s="13" t="s">
        <v>28</v>
      </c>
      <c r="D142" s="32">
        <v>25.9</v>
      </c>
      <c r="E142" s="145">
        <v>2</v>
      </c>
      <c r="F142" s="33">
        <v>280</v>
      </c>
      <c r="G142" s="40"/>
      <c r="H142" s="15">
        <v>1.877</v>
      </c>
      <c r="I142" s="15">
        <v>1.863</v>
      </c>
      <c r="J142" s="120">
        <f t="shared" si="22"/>
        <v>1.4000000000000012E-2</v>
      </c>
      <c r="K142" s="121">
        <f t="shared" si="23"/>
        <v>7.6637378729635728</v>
      </c>
      <c r="L142" s="15" t="s">
        <v>9</v>
      </c>
      <c r="M142" s="34">
        <f>VLOOKUP(L142,[1]allgemein!$B$3:$C$13,2,FALSE)</f>
        <v>1</v>
      </c>
      <c r="N142" s="14">
        <v>40</v>
      </c>
      <c r="O142" s="13" t="s">
        <v>28</v>
      </c>
      <c r="P142" s="13" t="s">
        <v>683</v>
      </c>
      <c r="Q142" s="67"/>
      <c r="R142" s="13"/>
      <c r="S142" s="13"/>
      <c r="T142" s="147" t="s">
        <v>1032</v>
      </c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</row>
    <row r="143" spans="2:53" customFormat="1" x14ac:dyDescent="0.2">
      <c r="B143" s="13" t="s">
        <v>996</v>
      </c>
      <c r="C143" s="13" t="s">
        <v>28</v>
      </c>
      <c r="D143" s="32">
        <v>25.8</v>
      </c>
      <c r="E143" s="145">
        <v>1.3</v>
      </c>
      <c r="F143" s="33">
        <v>281</v>
      </c>
      <c r="G143" s="40"/>
      <c r="H143" s="15">
        <v>1.8819999999999999</v>
      </c>
      <c r="I143" s="15">
        <v>1.867</v>
      </c>
      <c r="J143" s="120">
        <f t="shared" si="22"/>
        <v>1.4999999999999902E-2</v>
      </c>
      <c r="K143" s="121">
        <f t="shared" si="23"/>
        <v>7.6885365183964867</v>
      </c>
      <c r="L143" s="15" t="s">
        <v>9</v>
      </c>
      <c r="M143" s="34">
        <f>VLOOKUP(L143,[1]allgemein!$B$3:$C$13,2,FALSE)</f>
        <v>1</v>
      </c>
      <c r="N143" s="14">
        <v>40</v>
      </c>
      <c r="O143" s="13" t="s">
        <v>28</v>
      </c>
      <c r="P143" s="13" t="s">
        <v>683</v>
      </c>
      <c r="Q143" s="67" t="s">
        <v>1033</v>
      </c>
      <c r="R143" s="13"/>
      <c r="S143" s="13"/>
      <c r="T143" s="147" t="s">
        <v>1032</v>
      </c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</row>
    <row r="144" spans="2:53" customFormat="1" x14ac:dyDescent="0.2">
      <c r="B144" s="13" t="s">
        <v>997</v>
      </c>
      <c r="C144" s="13" t="s">
        <v>28</v>
      </c>
      <c r="D144" s="32">
        <v>25.6</v>
      </c>
      <c r="E144" s="145">
        <v>3.4</v>
      </c>
      <c r="F144" s="33">
        <v>280</v>
      </c>
      <c r="G144" s="40"/>
      <c r="H144" s="15">
        <v>1.8919999999999999</v>
      </c>
      <c r="I144" s="15">
        <v>1.8759999999999999</v>
      </c>
      <c r="J144" s="120">
        <f t="shared" si="22"/>
        <v>1.6000000000000014E-2</v>
      </c>
      <c r="K144" s="121">
        <f t="shared" si="23"/>
        <v>7.6560497894929522</v>
      </c>
      <c r="L144" s="15" t="s">
        <v>9</v>
      </c>
      <c r="M144" s="34">
        <f>VLOOKUP(L144,[1]allgemein!$B$3:$C$13,2,FALSE)</f>
        <v>1</v>
      </c>
      <c r="N144" s="14">
        <v>40</v>
      </c>
      <c r="O144" s="13" t="s">
        <v>28</v>
      </c>
      <c r="P144" s="13" t="s">
        <v>683</v>
      </c>
      <c r="Q144" s="67"/>
      <c r="R144" s="13"/>
      <c r="S144" s="13"/>
      <c r="T144" s="147" t="s">
        <v>1032</v>
      </c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</row>
    <row r="145" spans="2:53" customFormat="1" x14ac:dyDescent="0.2">
      <c r="B145" s="13" t="s">
        <v>998</v>
      </c>
      <c r="C145" s="13" t="s">
        <v>28</v>
      </c>
      <c r="D145" s="32">
        <v>25.5</v>
      </c>
      <c r="E145" s="145">
        <v>3.1</v>
      </c>
      <c r="F145" s="33">
        <v>280</v>
      </c>
      <c r="G145" s="40"/>
      <c r="H145" s="15">
        <v>1.883</v>
      </c>
      <c r="I145" s="15">
        <v>1.869</v>
      </c>
      <c r="J145" s="120">
        <f t="shared" si="22"/>
        <v>1.4000000000000012E-2</v>
      </c>
      <c r="K145" s="121">
        <f t="shared" si="23"/>
        <v>7.6534870950027472</v>
      </c>
      <c r="L145" s="15" t="s">
        <v>9</v>
      </c>
      <c r="M145" s="34">
        <f>VLOOKUP(L145,[1]allgemein!$B$3:$C$13,2,FALSE)</f>
        <v>1</v>
      </c>
      <c r="N145" s="14">
        <v>40</v>
      </c>
      <c r="O145" s="13" t="s">
        <v>28</v>
      </c>
      <c r="P145" s="13" t="s">
        <v>683</v>
      </c>
      <c r="Q145" s="67"/>
      <c r="R145" s="13"/>
      <c r="S145" s="13"/>
      <c r="T145" s="147" t="s">
        <v>1032</v>
      </c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</row>
    <row r="146" spans="2:53" customFormat="1" x14ac:dyDescent="0.2">
      <c r="B146" s="13" t="s">
        <v>999</v>
      </c>
      <c r="C146" s="13" t="s">
        <v>28</v>
      </c>
      <c r="D146" s="32">
        <v>25.4</v>
      </c>
      <c r="E146" s="145">
        <v>3.4</v>
      </c>
      <c r="F146" s="33">
        <v>280</v>
      </c>
      <c r="G146" s="40"/>
      <c r="H146" s="15">
        <v>1.887</v>
      </c>
      <c r="I146" s="15">
        <v>1.8720000000000001</v>
      </c>
      <c r="J146" s="120">
        <f t="shared" si="22"/>
        <v>1.4999999999999902E-2</v>
      </c>
      <c r="K146" s="121">
        <f t="shared" si="23"/>
        <v>7.6509244005125385</v>
      </c>
      <c r="L146" s="15" t="s">
        <v>9</v>
      </c>
      <c r="M146" s="34">
        <f>VLOOKUP(L146,[1]allgemein!$B$3:$C$13,2,FALSE)</f>
        <v>1</v>
      </c>
      <c r="N146" s="14">
        <v>40</v>
      </c>
      <c r="O146" s="13" t="s">
        <v>28</v>
      </c>
      <c r="P146" s="13" t="s">
        <v>683</v>
      </c>
      <c r="Q146" s="67"/>
      <c r="R146" s="13"/>
      <c r="S146" s="13"/>
      <c r="T146" s="147" t="s">
        <v>1032</v>
      </c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</row>
    <row r="147" spans="2:53" customFormat="1" x14ac:dyDescent="0.2">
      <c r="B147" s="13" t="s">
        <v>1000</v>
      </c>
      <c r="C147" s="13" t="s">
        <v>28</v>
      </c>
      <c r="D147" s="32">
        <v>25.2</v>
      </c>
      <c r="E147" s="145">
        <v>3.4</v>
      </c>
      <c r="F147" s="33">
        <v>280</v>
      </c>
      <c r="G147" s="40"/>
      <c r="H147" s="15">
        <v>1.8979999999999999</v>
      </c>
      <c r="I147" s="15">
        <v>1.8839999999999999</v>
      </c>
      <c r="J147" s="120">
        <f t="shared" si="22"/>
        <v>1.4000000000000012E-2</v>
      </c>
      <c r="K147" s="121">
        <f t="shared" si="23"/>
        <v>7.6457990115321248</v>
      </c>
      <c r="L147" s="15" t="s">
        <v>9</v>
      </c>
      <c r="M147" s="34">
        <f>VLOOKUP(L147,[1]allgemein!$B$3:$C$13,2,FALSE)</f>
        <v>1</v>
      </c>
      <c r="N147" s="14">
        <v>40</v>
      </c>
      <c r="O147" s="13" t="s">
        <v>28</v>
      </c>
      <c r="P147" s="13" t="s">
        <v>683</v>
      </c>
      <c r="Q147" s="67"/>
      <c r="R147" s="13"/>
      <c r="S147" s="13"/>
      <c r="T147" s="147" t="s">
        <v>1032</v>
      </c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</row>
    <row r="148" spans="2:53" customFormat="1" x14ac:dyDescent="0.2">
      <c r="B148" s="13" t="s">
        <v>1008</v>
      </c>
      <c r="C148" s="13" t="s">
        <v>28</v>
      </c>
      <c r="D148" s="32">
        <v>26.1</v>
      </c>
      <c r="E148" s="145">
        <v>1.3</v>
      </c>
      <c r="F148" s="33">
        <v>281</v>
      </c>
      <c r="G148" s="40"/>
      <c r="H148" s="15">
        <v>1.883</v>
      </c>
      <c r="I148" s="15">
        <v>1.865</v>
      </c>
      <c r="J148" s="120">
        <f t="shared" si="22"/>
        <v>1.8000000000000016E-2</v>
      </c>
      <c r="K148" s="121">
        <f t="shared" si="23"/>
        <v>7.6962520593080725</v>
      </c>
      <c r="L148" s="15" t="s">
        <v>9</v>
      </c>
      <c r="M148" s="34">
        <f>VLOOKUP(L148,[1]allgemein!$B$3:$C$13,2,FALSE)</f>
        <v>1</v>
      </c>
      <c r="N148" s="14">
        <v>40</v>
      </c>
      <c r="O148" s="13" t="s">
        <v>28</v>
      </c>
      <c r="P148" s="13" t="s">
        <v>683</v>
      </c>
      <c r="Q148" s="67"/>
      <c r="R148" s="13"/>
      <c r="S148" s="13"/>
      <c r="T148" s="147" t="s">
        <v>1032</v>
      </c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</row>
    <row r="149" spans="2:53" customFormat="1" x14ac:dyDescent="0.2">
      <c r="B149" s="13" t="s">
        <v>1001</v>
      </c>
      <c r="C149" s="13" t="s">
        <v>28</v>
      </c>
      <c r="D149" s="32">
        <v>25.9</v>
      </c>
      <c r="E149" s="145">
        <v>0.7</v>
      </c>
      <c r="F149" s="33">
        <v>280</v>
      </c>
      <c r="G149" s="40"/>
      <c r="H149" s="15">
        <v>1.881</v>
      </c>
      <c r="I149" s="15">
        <v>1.8660000000000001</v>
      </c>
      <c r="J149" s="120">
        <f t="shared" si="22"/>
        <v>1.4999999999999902E-2</v>
      </c>
      <c r="K149" s="121">
        <f t="shared" si="23"/>
        <v>7.6637378729635728</v>
      </c>
      <c r="L149" s="15" t="s">
        <v>9</v>
      </c>
      <c r="M149" s="34">
        <f>VLOOKUP(L149,[1]allgemein!$B$3:$C$13,2,FALSE)</f>
        <v>1</v>
      </c>
      <c r="N149" s="14">
        <v>40</v>
      </c>
      <c r="O149" s="13" t="s">
        <v>28</v>
      </c>
      <c r="P149" s="13" t="s">
        <v>683</v>
      </c>
      <c r="Q149" s="67"/>
      <c r="R149" s="13"/>
      <c r="S149" s="13"/>
      <c r="T149" s="147" t="s">
        <v>1032</v>
      </c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</row>
    <row r="150" spans="2:53" customFormat="1" x14ac:dyDescent="0.2">
      <c r="B150" s="13" t="s">
        <v>1002</v>
      </c>
      <c r="C150" s="13" t="s">
        <v>28</v>
      </c>
      <c r="D150" s="32">
        <v>25.9</v>
      </c>
      <c r="E150" s="145">
        <v>1.4</v>
      </c>
      <c r="F150" s="33">
        <v>280</v>
      </c>
      <c r="G150" s="40"/>
      <c r="H150" s="15">
        <v>1.8839999999999999</v>
      </c>
      <c r="I150" s="15">
        <v>1.867</v>
      </c>
      <c r="J150" s="120">
        <f t="shared" si="22"/>
        <v>1.6999999999999904E-2</v>
      </c>
      <c r="K150" s="121">
        <f t="shared" si="23"/>
        <v>7.6637378729635728</v>
      </c>
      <c r="L150" s="15" t="s">
        <v>9</v>
      </c>
      <c r="M150" s="34">
        <f>VLOOKUP(L150,[1]allgemein!$B$3:$C$13,2,FALSE)</f>
        <v>1</v>
      </c>
      <c r="N150" s="14">
        <v>40</v>
      </c>
      <c r="O150" s="13" t="s">
        <v>28</v>
      </c>
      <c r="P150" s="13" t="s">
        <v>683</v>
      </c>
      <c r="Q150" s="67"/>
      <c r="R150" s="13"/>
      <c r="S150" s="13"/>
      <c r="T150" s="147" t="s">
        <v>1032</v>
      </c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</row>
    <row r="151" spans="2:53" customFormat="1" x14ac:dyDescent="0.2">
      <c r="B151" s="13" t="s">
        <v>1003</v>
      </c>
      <c r="C151" s="13" t="s">
        <v>28</v>
      </c>
      <c r="D151" s="32">
        <v>25.8</v>
      </c>
      <c r="E151" s="145">
        <v>1.1000000000000001</v>
      </c>
      <c r="F151" s="33">
        <v>280</v>
      </c>
      <c r="G151" s="40"/>
      <c r="H151" s="15">
        <v>1.875</v>
      </c>
      <c r="I151" s="15">
        <v>1.86</v>
      </c>
      <c r="J151" s="120">
        <f t="shared" si="22"/>
        <v>1.4999999999999902E-2</v>
      </c>
      <c r="K151" s="121">
        <f t="shared" si="23"/>
        <v>7.6611751784733668</v>
      </c>
      <c r="L151" s="15" t="s">
        <v>9</v>
      </c>
      <c r="M151" s="34">
        <f>VLOOKUP(L151,[1]allgemein!$B$3:$C$13,2,FALSE)</f>
        <v>1</v>
      </c>
      <c r="N151" s="14">
        <v>40</v>
      </c>
      <c r="O151" s="13" t="s">
        <v>28</v>
      </c>
      <c r="P151" s="13" t="s">
        <v>683</v>
      </c>
      <c r="Q151" s="67"/>
      <c r="R151" s="13"/>
      <c r="S151" s="13"/>
      <c r="T151" s="147" t="s">
        <v>1032</v>
      </c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</row>
    <row r="152" spans="2:53" customFormat="1" x14ac:dyDescent="0.2">
      <c r="B152" s="13" t="s">
        <v>1004</v>
      </c>
      <c r="C152" s="13" t="s">
        <v>28</v>
      </c>
      <c r="D152" s="32">
        <v>28.2</v>
      </c>
      <c r="E152" s="145">
        <v>1.7</v>
      </c>
      <c r="F152" s="33">
        <v>280</v>
      </c>
      <c r="G152" s="40"/>
      <c r="H152" s="15">
        <v>1.859</v>
      </c>
      <c r="I152" s="15">
        <v>1.8440000000000001</v>
      </c>
      <c r="J152" s="120">
        <f t="shared" si="22"/>
        <v>1.4999999999999902E-2</v>
      </c>
      <c r="K152" s="121">
        <f t="shared" si="23"/>
        <v>7.7226798462383304</v>
      </c>
      <c r="L152" s="15" t="s">
        <v>9</v>
      </c>
      <c r="M152" s="34">
        <f>VLOOKUP(L152,[1]allgemein!$B$3:$C$13,2,FALSE)</f>
        <v>1</v>
      </c>
      <c r="N152" s="14">
        <v>40</v>
      </c>
      <c r="O152" s="13" t="s">
        <v>28</v>
      </c>
      <c r="P152" s="13" t="s">
        <v>683</v>
      </c>
      <c r="Q152" s="67"/>
      <c r="R152" s="13"/>
      <c r="S152" s="13"/>
      <c r="T152" s="147" t="s">
        <v>1047</v>
      </c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</row>
    <row r="153" spans="2:53" customFormat="1" x14ac:dyDescent="0.2">
      <c r="B153" s="13" t="s">
        <v>1005</v>
      </c>
      <c r="C153" s="13" t="s">
        <v>28</v>
      </c>
      <c r="D153" s="32">
        <v>25.8</v>
      </c>
      <c r="E153" s="145">
        <v>3.6</v>
      </c>
      <c r="F153" s="33">
        <v>280</v>
      </c>
      <c r="G153" s="40"/>
      <c r="H153" s="15">
        <v>1.9</v>
      </c>
      <c r="I153" s="15">
        <v>1.889</v>
      </c>
      <c r="J153" s="120">
        <f t="shared" si="22"/>
        <v>1.0999999999999899E-2</v>
      </c>
      <c r="K153" s="121">
        <f t="shared" si="23"/>
        <v>7.6611751784733668</v>
      </c>
      <c r="L153" s="15" t="s">
        <v>9</v>
      </c>
      <c r="M153" s="34">
        <f>VLOOKUP(L153,[1]allgemein!$B$3:$C$13,2,FALSE)</f>
        <v>1</v>
      </c>
      <c r="N153" s="14">
        <v>40</v>
      </c>
      <c r="O153" s="13" t="s">
        <v>28</v>
      </c>
      <c r="P153" s="13" t="s">
        <v>683</v>
      </c>
      <c r="Q153" s="67"/>
      <c r="R153" s="13"/>
      <c r="S153" s="13"/>
      <c r="T153" s="151" t="s">
        <v>1035</v>
      </c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</row>
    <row r="154" spans="2:53" customFormat="1" x14ac:dyDescent="0.2">
      <c r="B154" s="13" t="s">
        <v>1006</v>
      </c>
      <c r="C154" s="13" t="s">
        <v>28</v>
      </c>
      <c r="D154" s="32">
        <v>25.9</v>
      </c>
      <c r="E154" s="145">
        <v>1.2</v>
      </c>
      <c r="F154" s="33">
        <v>281</v>
      </c>
      <c r="G154" s="40"/>
      <c r="H154" s="15">
        <v>1.8859999999999999</v>
      </c>
      <c r="I154" s="15">
        <v>1.861</v>
      </c>
      <c r="J154" s="120">
        <f t="shared" si="22"/>
        <v>2.4999999999999911E-2</v>
      </c>
      <c r="K154" s="121">
        <f t="shared" si="23"/>
        <v>7.6911083653670147</v>
      </c>
      <c r="L154" s="15" t="s">
        <v>9</v>
      </c>
      <c r="M154" s="34">
        <f>VLOOKUP(L154,[1]allgemein!$B$3:$C$13,2,FALSE)</f>
        <v>1</v>
      </c>
      <c r="N154" s="14">
        <v>40</v>
      </c>
      <c r="O154" s="13" t="s">
        <v>28</v>
      </c>
      <c r="P154" s="13" t="s">
        <v>683</v>
      </c>
      <c r="Q154" s="67" t="s">
        <v>1036</v>
      </c>
      <c r="R154" s="13"/>
      <c r="S154" s="13"/>
      <c r="T154" s="151" t="s">
        <v>1035</v>
      </c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</row>
    <row r="155" spans="2:53" customFormat="1" x14ac:dyDescent="0.2">
      <c r="B155" s="13" t="s">
        <v>1007</v>
      </c>
      <c r="C155" s="13" t="s">
        <v>28</v>
      </c>
      <c r="D155" s="32">
        <v>25.8</v>
      </c>
      <c r="E155" s="145">
        <v>1</v>
      </c>
      <c r="F155" s="33">
        <v>281</v>
      </c>
      <c r="G155" s="40"/>
      <c r="H155" s="15">
        <v>1.89</v>
      </c>
      <c r="I155" s="15">
        <v>1.873</v>
      </c>
      <c r="J155" s="120">
        <f t="shared" si="22"/>
        <v>1.6999999999999904E-2</v>
      </c>
      <c r="K155" s="121">
        <f t="shared" si="23"/>
        <v>7.6885365183964867</v>
      </c>
      <c r="L155" s="15" t="s">
        <v>9</v>
      </c>
      <c r="M155" s="34">
        <f>VLOOKUP(L155,[1]allgemein!$B$3:$C$13,2,FALSE)</f>
        <v>1</v>
      </c>
      <c r="N155" s="14">
        <v>40</v>
      </c>
      <c r="O155" s="13" t="s">
        <v>28</v>
      </c>
      <c r="P155" s="13" t="s">
        <v>683</v>
      </c>
      <c r="Q155" s="67"/>
      <c r="R155" s="13"/>
      <c r="S155" s="13"/>
      <c r="T155" s="151" t="s">
        <v>1035</v>
      </c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</row>
    <row r="156" spans="2:53" customFormat="1" x14ac:dyDescent="0.2">
      <c r="B156" s="13" t="s">
        <v>1010</v>
      </c>
      <c r="C156" s="13" t="s">
        <v>28</v>
      </c>
      <c r="D156" s="32">
        <v>26.9</v>
      </c>
      <c r="E156" s="32">
        <v>0.1</v>
      </c>
      <c r="F156" s="33">
        <v>172</v>
      </c>
      <c r="G156" s="40"/>
      <c r="H156" s="15">
        <v>1.8280000000000001</v>
      </c>
      <c r="I156" s="15">
        <v>1.8149999999999999</v>
      </c>
      <c r="J156" s="120">
        <f t="shared" si="22"/>
        <v>1.3000000000000123E-2</v>
      </c>
      <c r="K156" s="121">
        <f t="shared" si="23"/>
        <v>7.5575471352736585</v>
      </c>
      <c r="L156" s="15" t="s">
        <v>22</v>
      </c>
      <c r="M156" s="34">
        <f>VLOOKUP(L156,[1]allgemein!$B$3:$C$13,2,FALSE)</f>
        <v>1</v>
      </c>
      <c r="N156" s="14">
        <v>25</v>
      </c>
      <c r="O156" s="13" t="s">
        <v>1009</v>
      </c>
      <c r="P156" s="13"/>
      <c r="Q156" s="67"/>
      <c r="R156" s="13"/>
      <c r="S156" s="13"/>
      <c r="T156" s="6" t="s">
        <v>1034</v>
      </c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</row>
    <row r="157" spans="2:53" customFormat="1" x14ac:dyDescent="0.2">
      <c r="B157" s="13" t="s">
        <v>1011</v>
      </c>
      <c r="C157" s="13" t="s">
        <v>28</v>
      </c>
      <c r="D157" s="32">
        <v>27.1</v>
      </c>
      <c r="E157" s="32">
        <v>0.1</v>
      </c>
      <c r="F157" s="33">
        <v>173</v>
      </c>
      <c r="G157" s="40"/>
      <c r="H157" s="15">
        <v>1.8280000000000001</v>
      </c>
      <c r="I157" s="15">
        <v>1.8160000000000001</v>
      </c>
      <c r="J157" s="120">
        <f t="shared" ref="J157:J163" si="24">IF(M157&lt;&gt;"",(H157-I157)/M157,"")</f>
        <v>1.2000000000000011E-2</v>
      </c>
      <c r="K157" s="121">
        <f t="shared" ref="K157:K163" si="25">(F157*(273.15+D157)/273.15)/(M157*N157)</f>
        <v>7.6065531759106726</v>
      </c>
      <c r="L157" s="15" t="s">
        <v>22</v>
      </c>
      <c r="M157" s="34">
        <f>VLOOKUP(L157,[1]allgemein!$B$3:$C$13,2,FALSE)</f>
        <v>1</v>
      </c>
      <c r="N157" s="14">
        <v>25</v>
      </c>
      <c r="O157" s="13" t="s">
        <v>28</v>
      </c>
      <c r="P157" s="13"/>
      <c r="Q157" s="67"/>
      <c r="R157" s="13"/>
      <c r="S157" s="13"/>
      <c r="T157" s="6" t="s">
        <v>1034</v>
      </c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</row>
    <row r="158" spans="2:53" customFormat="1" x14ac:dyDescent="0.2">
      <c r="B158" s="13" t="s">
        <v>1012</v>
      </c>
      <c r="C158" s="13" t="s">
        <v>28</v>
      </c>
      <c r="D158" s="32">
        <v>27.1</v>
      </c>
      <c r="E158" s="32">
        <v>0</v>
      </c>
      <c r="F158" s="33">
        <v>172</v>
      </c>
      <c r="G158" s="40"/>
      <c r="H158" s="15">
        <v>1.8240000000000001</v>
      </c>
      <c r="I158" s="15">
        <v>1.8080000000000001</v>
      </c>
      <c r="J158" s="120">
        <f t="shared" si="24"/>
        <v>1.6000000000000014E-2</v>
      </c>
      <c r="K158" s="121">
        <f t="shared" si="25"/>
        <v>7.5625846604429805</v>
      </c>
      <c r="L158" s="15" t="s">
        <v>22</v>
      </c>
      <c r="M158" s="34">
        <f>VLOOKUP(L158,[1]allgemein!$B$3:$C$13,2,FALSE)</f>
        <v>1</v>
      </c>
      <c r="N158" s="14">
        <v>25</v>
      </c>
      <c r="O158" s="13" t="s">
        <v>28</v>
      </c>
      <c r="P158" s="13"/>
      <c r="Q158" s="67"/>
      <c r="R158" s="13"/>
      <c r="S158" s="13"/>
      <c r="T158" s="6" t="s">
        <v>1034</v>
      </c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</row>
    <row r="159" spans="2:53" customFormat="1" x14ac:dyDescent="0.2">
      <c r="B159" s="13" t="s">
        <v>1013</v>
      </c>
      <c r="C159" s="13" t="s">
        <v>28</v>
      </c>
      <c r="D159" s="32">
        <v>27</v>
      </c>
      <c r="E159" s="32">
        <v>0.1</v>
      </c>
      <c r="F159" s="33">
        <v>173</v>
      </c>
      <c r="G159" s="40"/>
      <c r="H159" s="15">
        <v>1.829</v>
      </c>
      <c r="I159" s="15">
        <v>1.8140000000000001</v>
      </c>
      <c r="J159" s="120">
        <f t="shared" si="24"/>
        <v>1.4999999999999902E-2</v>
      </c>
      <c r="K159" s="121">
        <f t="shared" si="25"/>
        <v>7.604019769357496</v>
      </c>
      <c r="L159" s="15" t="s">
        <v>22</v>
      </c>
      <c r="M159" s="34">
        <f>VLOOKUP(L159,[1]allgemein!$B$3:$C$13,2,FALSE)</f>
        <v>1</v>
      </c>
      <c r="N159" s="14">
        <v>25</v>
      </c>
      <c r="O159" s="13" t="s">
        <v>28</v>
      </c>
      <c r="P159" s="13"/>
      <c r="Q159" s="67"/>
      <c r="R159" s="13"/>
      <c r="S159" s="13"/>
      <c r="T159" s="6" t="s">
        <v>1034</v>
      </c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</row>
    <row r="160" spans="2:53" customFormat="1" x14ac:dyDescent="0.2">
      <c r="B160" s="13" t="s">
        <v>1014</v>
      </c>
      <c r="C160" s="13" t="s">
        <v>28</v>
      </c>
      <c r="D160" s="32">
        <v>26.9</v>
      </c>
      <c r="E160" s="32">
        <v>0</v>
      </c>
      <c r="F160" s="33">
        <v>174</v>
      </c>
      <c r="G160" s="40"/>
      <c r="H160" s="15">
        <v>1.83</v>
      </c>
      <c r="I160" s="15">
        <v>1.8169999999999999</v>
      </c>
      <c r="J160" s="120">
        <f t="shared" si="24"/>
        <v>1.3000000000000123E-2</v>
      </c>
      <c r="K160" s="121">
        <f t="shared" si="25"/>
        <v>7.6454255903349804</v>
      </c>
      <c r="L160" s="15" t="s">
        <v>22</v>
      </c>
      <c r="M160" s="34">
        <f>VLOOKUP(L160,[1]allgemein!$B$3:$C$13,2,FALSE)</f>
        <v>1</v>
      </c>
      <c r="N160" s="14">
        <v>25</v>
      </c>
      <c r="O160" s="13" t="s">
        <v>28</v>
      </c>
      <c r="P160" s="13"/>
      <c r="Q160" s="67"/>
      <c r="R160" s="13"/>
      <c r="S160" s="13"/>
      <c r="T160" s="6" t="s">
        <v>1034</v>
      </c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</row>
    <row r="161" spans="2:53" customFormat="1" x14ac:dyDescent="0.2">
      <c r="B161" s="13" t="s">
        <v>1015</v>
      </c>
      <c r="C161" s="13" t="s">
        <v>28</v>
      </c>
      <c r="D161" s="32">
        <v>26.8</v>
      </c>
      <c r="E161" s="32">
        <v>0</v>
      </c>
      <c r="F161" s="33">
        <v>174</v>
      </c>
      <c r="G161" s="40"/>
      <c r="H161" s="15">
        <v>1.83</v>
      </c>
      <c r="I161" s="15">
        <v>1.8149999999999999</v>
      </c>
      <c r="J161" s="120">
        <f t="shared" si="24"/>
        <v>1.5000000000000124E-2</v>
      </c>
      <c r="K161" s="121">
        <f t="shared" si="25"/>
        <v>7.6428775398132895</v>
      </c>
      <c r="L161" s="15" t="s">
        <v>22</v>
      </c>
      <c r="M161" s="34">
        <f>VLOOKUP(L161,[1]allgemein!$B$3:$C$13,2,FALSE)</f>
        <v>1</v>
      </c>
      <c r="N161" s="14">
        <v>25</v>
      </c>
      <c r="O161" s="13" t="s">
        <v>28</v>
      </c>
      <c r="P161" s="13"/>
      <c r="Q161" s="67"/>
      <c r="R161" s="13"/>
      <c r="S161" s="13"/>
      <c r="T161" s="6" t="s">
        <v>1034</v>
      </c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</row>
    <row r="162" spans="2:53" customFormat="1" x14ac:dyDescent="0.2">
      <c r="B162" s="13" t="s">
        <v>1016</v>
      </c>
      <c r="C162" s="13" t="s">
        <v>28</v>
      </c>
      <c r="D162" s="32">
        <v>26.8</v>
      </c>
      <c r="E162" s="32">
        <v>0.1</v>
      </c>
      <c r="F162" s="33">
        <v>173</v>
      </c>
      <c r="G162" s="40"/>
      <c r="H162" s="15">
        <v>1.825</v>
      </c>
      <c r="I162" s="15">
        <v>1.8180000000000001</v>
      </c>
      <c r="J162" s="120">
        <f t="shared" si="24"/>
        <v>6.9999999999998952E-3</v>
      </c>
      <c r="K162" s="121">
        <f t="shared" si="25"/>
        <v>7.5989529562511446</v>
      </c>
      <c r="L162" s="15" t="s">
        <v>22</v>
      </c>
      <c r="M162" s="34">
        <f>VLOOKUP(L162,[1]allgemein!$B$3:$C$13,2,FALSE)</f>
        <v>1</v>
      </c>
      <c r="N162" s="14">
        <v>25</v>
      </c>
      <c r="O162" s="13" t="s">
        <v>28</v>
      </c>
      <c r="P162" s="13"/>
      <c r="Q162" s="67"/>
      <c r="R162" s="13"/>
      <c r="S162" s="13"/>
      <c r="T162" s="6" t="s">
        <v>1034</v>
      </c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</row>
    <row r="163" spans="2:53" customFormat="1" x14ac:dyDescent="0.2">
      <c r="B163" s="13" t="s">
        <v>1017</v>
      </c>
      <c r="C163" s="13" t="s">
        <v>28</v>
      </c>
      <c r="D163" s="32">
        <v>26.6</v>
      </c>
      <c r="E163" s="32">
        <v>0.3</v>
      </c>
      <c r="F163" s="33">
        <v>174</v>
      </c>
      <c r="G163" s="40"/>
      <c r="H163" s="15">
        <v>1.83</v>
      </c>
      <c r="I163" s="15">
        <v>1.8169999999999999</v>
      </c>
      <c r="J163" s="120">
        <f t="shared" si="24"/>
        <v>1.3000000000000123E-2</v>
      </c>
      <c r="K163" s="121">
        <f t="shared" si="25"/>
        <v>7.637781438769907</v>
      </c>
      <c r="L163" s="15" t="s">
        <v>22</v>
      </c>
      <c r="M163" s="34">
        <f>VLOOKUP(L163,[1]allgemein!$B$3:$C$13,2,FALSE)</f>
        <v>1</v>
      </c>
      <c r="N163" s="14">
        <v>25</v>
      </c>
      <c r="O163" s="13" t="s">
        <v>28</v>
      </c>
      <c r="P163" s="13"/>
      <c r="Q163" s="67"/>
      <c r="R163" s="13"/>
      <c r="S163" s="13"/>
      <c r="T163" s="6" t="s">
        <v>1034</v>
      </c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</row>
    <row r="164" spans="2:53" customFormat="1" x14ac:dyDescent="0.2">
      <c r="B164" s="13" t="s">
        <v>1019</v>
      </c>
      <c r="C164" s="13" t="s">
        <v>28</v>
      </c>
      <c r="D164" s="32">
        <v>24.9</v>
      </c>
      <c r="E164" s="32">
        <v>0</v>
      </c>
      <c r="F164" s="33">
        <v>172</v>
      </c>
      <c r="G164" s="40"/>
      <c r="H164" s="15">
        <v>1.863</v>
      </c>
      <c r="I164" s="15">
        <v>1.85</v>
      </c>
      <c r="J164" s="120">
        <f t="shared" ref="J164:J174" si="26">IF(M164&lt;&gt;"",(H164-I164)/M164,"")</f>
        <v>1.2999999999999901E-2</v>
      </c>
      <c r="K164" s="121">
        <f t="shared" ref="K164:K174" si="27">(F164*(273.15+D164)/273.15)/(M164*N164)</f>
        <v>7.5071718835804493</v>
      </c>
      <c r="L164" s="15" t="s">
        <v>22</v>
      </c>
      <c r="M164" s="34">
        <f>VLOOKUP(L164,[1]allgemein!$B$3:$C$13,2,FALSE)</f>
        <v>1</v>
      </c>
      <c r="N164" s="14">
        <v>25</v>
      </c>
      <c r="O164" s="13" t="s">
        <v>1018</v>
      </c>
      <c r="P164" s="13"/>
      <c r="Q164" s="67"/>
      <c r="R164" s="13"/>
      <c r="S164" s="13"/>
      <c r="T164" s="6" t="s">
        <v>1034</v>
      </c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</row>
    <row r="165" spans="2:53" customFormat="1" x14ac:dyDescent="0.2">
      <c r="B165" s="13" t="s">
        <v>1020</v>
      </c>
      <c r="C165" s="13" t="s">
        <v>28</v>
      </c>
      <c r="D165" s="32">
        <v>24.9</v>
      </c>
      <c r="E165" s="32">
        <v>0</v>
      </c>
      <c r="F165" s="33">
        <v>171</v>
      </c>
      <c r="G165" s="40"/>
      <c r="H165" s="15">
        <v>1.8560000000000001</v>
      </c>
      <c r="I165" s="15">
        <v>1.8420000000000001</v>
      </c>
      <c r="J165" s="120">
        <f t="shared" si="26"/>
        <v>1.4000000000000012E-2</v>
      </c>
      <c r="K165" s="121">
        <f t="shared" si="27"/>
        <v>7.4635255354200991</v>
      </c>
      <c r="L165" s="15" t="s">
        <v>22</v>
      </c>
      <c r="M165" s="34">
        <f>VLOOKUP(L165,[1]allgemein!$B$3:$C$13,2,FALSE)</f>
        <v>1</v>
      </c>
      <c r="N165" s="14">
        <v>25</v>
      </c>
      <c r="O165" s="13" t="s">
        <v>28</v>
      </c>
      <c r="P165" s="13"/>
      <c r="Q165" s="67"/>
      <c r="R165" s="13"/>
      <c r="S165" s="13"/>
      <c r="T165" s="6" t="s">
        <v>1034</v>
      </c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</row>
    <row r="166" spans="2:53" customFormat="1" x14ac:dyDescent="0.2">
      <c r="B166" s="13" t="s">
        <v>1021</v>
      </c>
      <c r="C166" s="13" t="s">
        <v>28</v>
      </c>
      <c r="D166" s="32">
        <v>24.9</v>
      </c>
      <c r="E166" s="32">
        <v>0</v>
      </c>
      <c r="F166" s="33">
        <v>173</v>
      </c>
      <c r="G166" s="40"/>
      <c r="H166" s="15">
        <v>1.855</v>
      </c>
      <c r="I166" s="15">
        <v>1.841</v>
      </c>
      <c r="J166" s="120">
        <f t="shared" si="26"/>
        <v>1.4000000000000012E-2</v>
      </c>
      <c r="K166" s="121">
        <f t="shared" si="27"/>
        <v>7.5508182317408012</v>
      </c>
      <c r="L166" s="15" t="s">
        <v>22</v>
      </c>
      <c r="M166" s="34">
        <f>VLOOKUP(L166,[1]allgemein!$B$3:$C$13,2,FALSE)</f>
        <v>1</v>
      </c>
      <c r="N166" s="14">
        <v>25</v>
      </c>
      <c r="O166" s="13" t="s">
        <v>28</v>
      </c>
      <c r="P166" s="13"/>
      <c r="Q166" s="67"/>
      <c r="R166" s="13"/>
      <c r="S166" s="13"/>
      <c r="T166" s="6" t="s">
        <v>1034</v>
      </c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</row>
    <row r="167" spans="2:53" customFormat="1" x14ac:dyDescent="0.2">
      <c r="B167" s="13" t="s">
        <v>1022</v>
      </c>
      <c r="C167" s="13" t="s">
        <v>28</v>
      </c>
      <c r="D167" s="32">
        <v>24.5</v>
      </c>
      <c r="E167" s="32">
        <v>0</v>
      </c>
      <c r="F167" s="33">
        <v>171</v>
      </c>
      <c r="G167" s="40"/>
      <c r="H167" s="15">
        <v>1.847</v>
      </c>
      <c r="I167" s="15">
        <v>1.8320000000000001</v>
      </c>
      <c r="J167" s="120">
        <f t="shared" si="26"/>
        <v>1.4999999999999902E-2</v>
      </c>
      <c r="K167" s="121">
        <f t="shared" si="27"/>
        <v>7.4535090609555184</v>
      </c>
      <c r="L167" s="15" t="s">
        <v>22</v>
      </c>
      <c r="M167" s="34">
        <f>VLOOKUP(L167,[1]allgemein!$B$3:$C$13,2,FALSE)</f>
        <v>1</v>
      </c>
      <c r="N167" s="14">
        <v>25</v>
      </c>
      <c r="O167" s="13" t="s">
        <v>28</v>
      </c>
      <c r="P167" s="13"/>
      <c r="Q167" s="67"/>
      <c r="R167" s="13"/>
      <c r="S167" s="13"/>
      <c r="T167" s="6" t="s">
        <v>1034</v>
      </c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</row>
    <row r="168" spans="2:53" customFormat="1" x14ac:dyDescent="0.2">
      <c r="B168" s="13" t="s">
        <v>1023</v>
      </c>
      <c r="C168" s="13" t="s">
        <v>28</v>
      </c>
      <c r="D168" s="32">
        <v>24.4</v>
      </c>
      <c r="E168" s="32">
        <v>0</v>
      </c>
      <c r="F168" s="33">
        <v>172</v>
      </c>
      <c r="G168" s="40"/>
      <c r="H168" s="15">
        <v>1.8360000000000001</v>
      </c>
      <c r="I168" s="15">
        <v>1.8220000000000001</v>
      </c>
      <c r="J168" s="120">
        <f t="shared" si="26"/>
        <v>1.4000000000000012E-2</v>
      </c>
      <c r="K168" s="121">
        <f t="shared" si="27"/>
        <v>7.4945780706571474</v>
      </c>
      <c r="L168" s="15" t="s">
        <v>22</v>
      </c>
      <c r="M168" s="34">
        <f>VLOOKUP(L168,[1]allgemein!$B$3:$C$13,2,FALSE)</f>
        <v>1</v>
      </c>
      <c r="N168" s="14">
        <v>25</v>
      </c>
      <c r="O168" s="13" t="s">
        <v>28</v>
      </c>
      <c r="P168" s="13"/>
      <c r="Q168" s="67"/>
      <c r="R168" s="13"/>
      <c r="S168" s="13"/>
      <c r="T168" s="6" t="s">
        <v>1034</v>
      </c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</row>
    <row r="169" spans="2:53" customFormat="1" x14ac:dyDescent="0.2">
      <c r="B169" s="13" t="s">
        <v>1024</v>
      </c>
      <c r="C169" s="13" t="s">
        <v>28</v>
      </c>
      <c r="D169" s="32">
        <v>24.4</v>
      </c>
      <c r="E169" s="32">
        <v>0</v>
      </c>
      <c r="F169" s="33">
        <v>172</v>
      </c>
      <c r="G169" s="40"/>
      <c r="H169" s="15">
        <v>1.833</v>
      </c>
      <c r="I169" s="15">
        <v>1.82</v>
      </c>
      <c r="J169" s="120">
        <f t="shared" si="26"/>
        <v>1.2999999999999901E-2</v>
      </c>
      <c r="K169" s="121">
        <f t="shared" si="27"/>
        <v>7.4945780706571474</v>
      </c>
      <c r="L169" s="15" t="s">
        <v>22</v>
      </c>
      <c r="M169" s="34">
        <f>VLOOKUP(L169,[1]allgemein!$B$3:$C$13,2,FALSE)</f>
        <v>1</v>
      </c>
      <c r="N169" s="14">
        <v>25</v>
      </c>
      <c r="O169" s="13" t="s">
        <v>28</v>
      </c>
      <c r="P169" s="13"/>
      <c r="Q169" s="67"/>
      <c r="R169" s="13"/>
      <c r="S169" s="13"/>
      <c r="T169" s="6" t="s">
        <v>1034</v>
      </c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</row>
    <row r="170" spans="2:53" customFormat="1" x14ac:dyDescent="0.2">
      <c r="B170" s="13" t="s">
        <v>1025</v>
      </c>
      <c r="C170" s="13" t="s">
        <v>28</v>
      </c>
      <c r="D170" s="32">
        <v>25.1</v>
      </c>
      <c r="E170" s="32">
        <v>0</v>
      </c>
      <c r="F170" s="33">
        <v>172</v>
      </c>
      <c r="G170" s="40"/>
      <c r="H170" s="15">
        <v>1.8560000000000001</v>
      </c>
      <c r="I170" s="15">
        <v>1.8460000000000001</v>
      </c>
      <c r="J170" s="120">
        <f t="shared" si="26"/>
        <v>1.0000000000000009E-2</v>
      </c>
      <c r="K170" s="121">
        <f t="shared" si="27"/>
        <v>7.5122094087497713</v>
      </c>
      <c r="L170" s="15" t="s">
        <v>22</v>
      </c>
      <c r="M170" s="34">
        <f>VLOOKUP(L170,[1]allgemein!$B$3:$C$13,2,FALSE)</f>
        <v>1</v>
      </c>
      <c r="N170" s="14">
        <v>25</v>
      </c>
      <c r="O170" s="13" t="s">
        <v>28</v>
      </c>
      <c r="P170" s="13"/>
      <c r="Q170" s="67"/>
      <c r="R170" s="13"/>
      <c r="S170" s="13"/>
      <c r="T170" s="6" t="s">
        <v>1034</v>
      </c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</row>
    <row r="171" spans="2:53" customFormat="1" x14ac:dyDescent="0.2">
      <c r="B171" s="13" t="s">
        <v>1026</v>
      </c>
      <c r="C171" s="13" t="s">
        <v>28</v>
      </c>
      <c r="D171" s="32">
        <v>25.1</v>
      </c>
      <c r="E171" s="32">
        <v>0</v>
      </c>
      <c r="F171" s="33">
        <v>171</v>
      </c>
      <c r="G171" s="40"/>
      <c r="H171" s="15">
        <v>1.8620000000000001</v>
      </c>
      <c r="I171" s="15">
        <v>1.849</v>
      </c>
      <c r="J171" s="120">
        <f t="shared" si="26"/>
        <v>1.3000000000000123E-2</v>
      </c>
      <c r="K171" s="121">
        <f t="shared" si="27"/>
        <v>7.468533772652389</v>
      </c>
      <c r="L171" s="15" t="s">
        <v>22</v>
      </c>
      <c r="M171" s="34">
        <f>VLOOKUP(L171,[1]allgemein!$B$3:$C$13,2,FALSE)</f>
        <v>1</v>
      </c>
      <c r="N171" s="14">
        <v>25</v>
      </c>
      <c r="O171" s="13" t="s">
        <v>28</v>
      </c>
      <c r="P171" s="13"/>
      <c r="Q171" s="67"/>
      <c r="R171" s="13"/>
      <c r="S171" s="13"/>
      <c r="T171" s="6" t="s">
        <v>1034</v>
      </c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</row>
    <row r="172" spans="2:53" customFormat="1" x14ac:dyDescent="0.2">
      <c r="B172" s="13" t="s">
        <v>1027</v>
      </c>
      <c r="C172" s="13" t="s">
        <v>28</v>
      </c>
      <c r="D172" s="32">
        <v>25</v>
      </c>
      <c r="E172" s="32">
        <v>0</v>
      </c>
      <c r="F172" s="33">
        <v>171</v>
      </c>
      <c r="G172" s="40"/>
      <c r="H172" s="15">
        <v>1.8720000000000001</v>
      </c>
      <c r="I172" s="15">
        <v>1.8620000000000001</v>
      </c>
      <c r="J172" s="120">
        <f t="shared" si="26"/>
        <v>1.0000000000000009E-2</v>
      </c>
      <c r="K172" s="121">
        <f t="shared" si="27"/>
        <v>7.4660296540362436</v>
      </c>
      <c r="L172" s="15" t="s">
        <v>22</v>
      </c>
      <c r="M172" s="34">
        <f>VLOOKUP(L172,[1]allgemein!$B$3:$C$13,2,FALSE)</f>
        <v>1</v>
      </c>
      <c r="N172" s="14">
        <v>25</v>
      </c>
      <c r="O172" s="13" t="s">
        <v>28</v>
      </c>
      <c r="P172" s="13"/>
      <c r="Q172" s="67"/>
      <c r="R172" s="13"/>
      <c r="S172" s="13"/>
      <c r="T172" s="6" t="s">
        <v>1034</v>
      </c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</row>
    <row r="173" spans="2:53" customFormat="1" x14ac:dyDescent="0.2">
      <c r="B173" s="13" t="s">
        <v>1028</v>
      </c>
      <c r="C173" s="13">
        <v>505188</v>
      </c>
      <c r="D173" s="32">
        <v>24.9</v>
      </c>
      <c r="E173" s="32">
        <v>0</v>
      </c>
      <c r="F173" s="33">
        <v>172</v>
      </c>
      <c r="G173" s="40"/>
      <c r="H173" s="15">
        <v>1.897</v>
      </c>
      <c r="I173" s="15">
        <v>1.883</v>
      </c>
      <c r="J173" s="120">
        <f t="shared" si="26"/>
        <v>1.4000000000000012E-2</v>
      </c>
      <c r="K173" s="121">
        <f t="shared" si="27"/>
        <v>7.5071718835804493</v>
      </c>
      <c r="L173" s="15" t="s">
        <v>22</v>
      </c>
      <c r="M173" s="34">
        <f>VLOOKUP(L173,[1]allgemein!$B$3:$C$13,2,FALSE)</f>
        <v>1</v>
      </c>
      <c r="N173" s="14">
        <v>25</v>
      </c>
      <c r="O173" s="13" t="s">
        <v>28</v>
      </c>
      <c r="P173" s="13"/>
      <c r="Q173" s="67"/>
      <c r="R173" s="13"/>
      <c r="S173" s="13"/>
      <c r="T173" s="6" t="s">
        <v>1034</v>
      </c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</row>
    <row r="174" spans="2:53" customFormat="1" x14ac:dyDescent="0.2">
      <c r="B174" s="13" t="s">
        <v>1029</v>
      </c>
      <c r="C174" s="13">
        <v>512138</v>
      </c>
      <c r="D174" s="32">
        <v>28</v>
      </c>
      <c r="E174" s="145">
        <v>8.3000000000000007</v>
      </c>
      <c r="F174" s="33">
        <v>1141</v>
      </c>
      <c r="G174" s="40">
        <v>1.847</v>
      </c>
      <c r="H174" s="15">
        <v>7.38</v>
      </c>
      <c r="I174" s="15">
        <v>7.32</v>
      </c>
      <c r="J174" s="120">
        <f t="shared" si="26"/>
        <v>1.4999999999999902E-2</v>
      </c>
      <c r="K174" s="121">
        <f t="shared" si="27"/>
        <v>7.8622586033315027</v>
      </c>
      <c r="L174" s="15" t="s">
        <v>39</v>
      </c>
      <c r="M174" s="34">
        <f>VLOOKUP(L174,[1]allgemein!$B$3:$C$13,2,FALSE)</f>
        <v>4</v>
      </c>
      <c r="N174" s="14">
        <v>40</v>
      </c>
      <c r="O174" s="13" t="s">
        <v>1040</v>
      </c>
      <c r="P174" s="2"/>
      <c r="Q174" s="13" t="s">
        <v>1044</v>
      </c>
      <c r="R174" s="13"/>
      <c r="S174" s="13"/>
      <c r="T174" s="6" t="s">
        <v>1047</v>
      </c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</row>
    <row r="175" spans="2:53" customFormat="1" x14ac:dyDescent="0.2">
      <c r="B175" s="13"/>
      <c r="C175" s="13">
        <v>516441</v>
      </c>
      <c r="D175" s="32"/>
      <c r="E175" s="32"/>
      <c r="F175" s="33"/>
      <c r="G175" s="40">
        <v>1.8420000000000001</v>
      </c>
      <c r="H175" s="15"/>
      <c r="I175" s="15"/>
      <c r="J175" s="120"/>
      <c r="K175" s="121"/>
      <c r="L175" s="15"/>
      <c r="M175" s="34"/>
      <c r="N175" s="14"/>
      <c r="O175" s="13"/>
      <c r="P175" s="13"/>
      <c r="Q175" s="67"/>
      <c r="R175" s="13"/>
      <c r="S175" s="13"/>
      <c r="T175" s="6" t="s">
        <v>1047</v>
      </c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</row>
    <row r="176" spans="2:53" customFormat="1" x14ac:dyDescent="0.2">
      <c r="B176" s="13"/>
      <c r="C176" s="13" t="s">
        <v>28</v>
      </c>
      <c r="D176" s="32"/>
      <c r="E176" s="32"/>
      <c r="F176" s="33"/>
      <c r="G176" s="40">
        <v>1.843</v>
      </c>
      <c r="H176" s="15"/>
      <c r="I176" s="15"/>
      <c r="J176" s="120"/>
      <c r="K176" s="121"/>
      <c r="L176" s="15"/>
      <c r="M176" s="34"/>
      <c r="N176" s="14"/>
      <c r="O176" s="13"/>
      <c r="P176" s="13"/>
      <c r="Q176" s="67"/>
      <c r="R176" s="13"/>
      <c r="S176" s="13"/>
      <c r="T176" s="6" t="s">
        <v>1047</v>
      </c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</row>
    <row r="177" spans="2:53" customFormat="1" x14ac:dyDescent="0.2">
      <c r="B177" s="13"/>
      <c r="C177" s="13" t="s">
        <v>28</v>
      </c>
      <c r="D177" s="32"/>
      <c r="E177" s="32"/>
      <c r="F177" s="33"/>
      <c r="G177" s="40">
        <v>1.841</v>
      </c>
      <c r="H177" s="15"/>
      <c r="I177" s="15"/>
      <c r="J177" s="120"/>
      <c r="K177" s="121"/>
      <c r="L177" s="15"/>
      <c r="M177" s="34"/>
      <c r="N177" s="14"/>
      <c r="O177" s="13"/>
      <c r="P177" s="13" t="s">
        <v>683</v>
      </c>
      <c r="Q177" s="67"/>
      <c r="R177" s="13"/>
      <c r="S177" s="13"/>
      <c r="T177" s="6" t="s">
        <v>1047</v>
      </c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</row>
    <row r="178" spans="2:53" customFormat="1" x14ac:dyDescent="0.2">
      <c r="B178" s="13" t="s">
        <v>1030</v>
      </c>
      <c r="C178" s="13" t="s">
        <v>28</v>
      </c>
      <c r="D178" s="32">
        <v>27.8</v>
      </c>
      <c r="E178" s="145">
        <v>6.3</v>
      </c>
      <c r="F178" s="33">
        <v>1141</v>
      </c>
      <c r="G178" s="40">
        <v>1.831</v>
      </c>
      <c r="H178" s="15">
        <v>7.33</v>
      </c>
      <c r="I178" s="15">
        <v>7.28</v>
      </c>
      <c r="J178" s="120">
        <f>IF(M178&lt;&gt;"",(H178-I178)/M178,"")</f>
        <v>1.2499999999999956E-2</v>
      </c>
      <c r="K178" s="121">
        <f>(F178*(273.15+D178)/273.15)/(M178*N178)</f>
        <v>7.8570371133077073</v>
      </c>
      <c r="L178" s="15" t="s">
        <v>39</v>
      </c>
      <c r="M178" s="34">
        <f>VLOOKUP(L178,[1]allgemein!$B$3:$C$13,2,FALSE)</f>
        <v>4</v>
      </c>
      <c r="N178" s="14">
        <v>40</v>
      </c>
      <c r="O178" s="13" t="s">
        <v>28</v>
      </c>
      <c r="P178" s="2"/>
      <c r="Q178" s="67"/>
      <c r="R178" s="13"/>
      <c r="S178" s="13"/>
      <c r="T178" s="6" t="s">
        <v>1047</v>
      </c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</row>
    <row r="179" spans="2:53" customFormat="1" x14ac:dyDescent="0.2">
      <c r="B179" s="13"/>
      <c r="C179" s="13" t="s">
        <v>28</v>
      </c>
      <c r="D179" s="32"/>
      <c r="E179" s="32"/>
      <c r="F179" s="33"/>
      <c r="G179" s="40">
        <v>1.831</v>
      </c>
      <c r="H179" s="15"/>
      <c r="I179" s="15"/>
      <c r="J179" s="120"/>
      <c r="K179" s="121"/>
      <c r="L179" s="15"/>
      <c r="M179" s="34"/>
      <c r="N179" s="14"/>
      <c r="O179" s="13"/>
      <c r="P179" s="13"/>
      <c r="Q179" s="67"/>
      <c r="R179" s="13"/>
      <c r="S179" s="13"/>
      <c r="T179" s="6" t="s">
        <v>1047</v>
      </c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</row>
    <row r="180" spans="2:53" customFormat="1" x14ac:dyDescent="0.2">
      <c r="B180" s="13"/>
      <c r="C180" s="13" t="s">
        <v>28</v>
      </c>
      <c r="D180" s="32"/>
      <c r="E180" s="32"/>
      <c r="F180" s="33"/>
      <c r="G180" s="40">
        <v>1.833</v>
      </c>
      <c r="H180" s="15"/>
      <c r="I180" s="15"/>
      <c r="J180" s="120"/>
      <c r="K180" s="121"/>
      <c r="L180" s="15"/>
      <c r="M180" s="34"/>
      <c r="N180" s="14"/>
      <c r="O180" s="13"/>
      <c r="P180" s="13"/>
      <c r="Q180" s="67"/>
      <c r="R180" s="13"/>
      <c r="S180" s="13"/>
      <c r="T180" s="6" t="s">
        <v>1047</v>
      </c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</row>
    <row r="181" spans="2:53" customFormat="1" x14ac:dyDescent="0.2">
      <c r="B181" s="13"/>
      <c r="C181" s="13" t="s">
        <v>28</v>
      </c>
      <c r="D181" s="32"/>
      <c r="E181" s="32"/>
      <c r="F181" s="33"/>
      <c r="G181" s="40">
        <v>1.835</v>
      </c>
      <c r="H181" s="15"/>
      <c r="I181" s="15"/>
      <c r="J181" s="120"/>
      <c r="K181" s="121"/>
      <c r="L181" s="15"/>
      <c r="M181" s="34"/>
      <c r="N181" s="14"/>
      <c r="O181" s="13"/>
      <c r="P181" s="13" t="s">
        <v>683</v>
      </c>
      <c r="Q181" s="67"/>
      <c r="R181" s="13"/>
      <c r="S181" s="13"/>
      <c r="T181" s="6" t="s">
        <v>1047</v>
      </c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</row>
    <row r="182" spans="2:53" customFormat="1" x14ac:dyDescent="0.2">
      <c r="B182" s="13" t="s">
        <v>1031</v>
      </c>
      <c r="C182" s="13" t="s">
        <v>28</v>
      </c>
      <c r="D182" s="32">
        <v>27.9</v>
      </c>
      <c r="E182" s="145">
        <v>8</v>
      </c>
      <c r="F182" s="33">
        <v>1142</v>
      </c>
      <c r="G182" s="40">
        <v>1.839</v>
      </c>
      <c r="H182" s="15">
        <v>7.36</v>
      </c>
      <c r="I182" s="15">
        <v>7.3</v>
      </c>
      <c r="J182" s="120">
        <f>IF(M182&lt;&gt;"",(H182-I182)/M182,"")</f>
        <v>1.5000000000000124E-2</v>
      </c>
      <c r="K182" s="121">
        <f>(F182*(273.15+D182)/273.15)/(M182*N182)</f>
        <v>7.8665362438220754</v>
      </c>
      <c r="L182" s="15" t="s">
        <v>39</v>
      </c>
      <c r="M182" s="34">
        <f>VLOOKUP(L182,[1]allgemein!$B$3:$C$13,2,FALSE)</f>
        <v>4</v>
      </c>
      <c r="N182" s="14">
        <v>40</v>
      </c>
      <c r="O182" s="13" t="s">
        <v>28</v>
      </c>
      <c r="P182" s="2"/>
      <c r="Q182" s="67"/>
      <c r="R182" s="13"/>
      <c r="S182" s="13"/>
      <c r="T182" s="6" t="s">
        <v>1047</v>
      </c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</row>
    <row r="183" spans="2:53" customFormat="1" x14ac:dyDescent="0.2">
      <c r="B183" s="13"/>
      <c r="C183" s="13" t="s">
        <v>28</v>
      </c>
      <c r="D183" s="32"/>
      <c r="E183" s="32"/>
      <c r="F183" s="33"/>
      <c r="G183" s="40">
        <v>1.839</v>
      </c>
      <c r="H183" s="15"/>
      <c r="I183" s="15"/>
      <c r="J183" s="120"/>
      <c r="K183" s="121"/>
      <c r="L183" s="15"/>
      <c r="M183" s="34"/>
      <c r="N183" s="14"/>
      <c r="O183" s="13"/>
      <c r="P183" s="13"/>
      <c r="Q183" s="67"/>
      <c r="R183" s="13"/>
      <c r="S183" s="13"/>
      <c r="T183" s="6" t="s">
        <v>1047</v>
      </c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</row>
    <row r="184" spans="2:53" customFormat="1" x14ac:dyDescent="0.2">
      <c r="B184" s="13"/>
      <c r="C184" s="13" t="s">
        <v>28</v>
      </c>
      <c r="D184" s="32"/>
      <c r="E184" s="32"/>
      <c r="F184" s="33"/>
      <c r="G184" s="40">
        <v>1.8360000000000001</v>
      </c>
      <c r="H184" s="15"/>
      <c r="I184" s="15"/>
      <c r="J184" s="120"/>
      <c r="K184" s="121"/>
      <c r="L184" s="15"/>
      <c r="M184" s="34"/>
      <c r="N184" s="14"/>
      <c r="O184" s="13"/>
      <c r="P184" s="13"/>
      <c r="Q184" s="67"/>
      <c r="R184" s="13"/>
      <c r="S184" s="13"/>
      <c r="T184" s="6" t="s">
        <v>1047</v>
      </c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</row>
    <row r="185" spans="2:53" customFormat="1" x14ac:dyDescent="0.2">
      <c r="B185" s="13"/>
      <c r="C185" s="13" t="s">
        <v>28</v>
      </c>
      <c r="D185" s="32"/>
      <c r="E185" s="32"/>
      <c r="F185" s="33"/>
      <c r="G185" s="40">
        <v>1.843</v>
      </c>
      <c r="H185" s="15"/>
      <c r="I185" s="15"/>
      <c r="J185" s="120"/>
      <c r="K185" s="121"/>
      <c r="L185" s="15"/>
      <c r="M185" s="34"/>
      <c r="N185" s="14"/>
      <c r="O185" s="13"/>
      <c r="P185" s="13" t="s">
        <v>683</v>
      </c>
      <c r="Q185" s="67"/>
      <c r="R185" s="13"/>
      <c r="S185" s="13"/>
      <c r="T185" s="6" t="s">
        <v>1047</v>
      </c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</row>
    <row r="186" spans="2:53" customFormat="1" x14ac:dyDescent="0.2">
      <c r="B186" s="13" t="s">
        <v>1037</v>
      </c>
      <c r="C186" s="13" t="s">
        <v>28</v>
      </c>
      <c r="D186" s="32">
        <v>28</v>
      </c>
      <c r="E186" s="145">
        <v>5.7</v>
      </c>
      <c r="F186" s="33">
        <v>568</v>
      </c>
      <c r="G186" s="40">
        <v>1.8660000000000001</v>
      </c>
      <c r="H186" s="15">
        <v>3.7370000000000001</v>
      </c>
      <c r="I186" s="15">
        <v>3.7130000000000001</v>
      </c>
      <c r="J186" s="120">
        <f>IF(M186&lt;&gt;"",(H186-I186)/M186,"")</f>
        <v>1.2000000000000011E-2</v>
      </c>
      <c r="K186" s="121">
        <f>(F186*(273.15+D186)/273.15)/(M186*N186)</f>
        <v>7.8278052352187446</v>
      </c>
      <c r="L186" s="15" t="s">
        <v>8</v>
      </c>
      <c r="M186" s="34">
        <f>VLOOKUP(L186,[1]allgemein!$B$3:$C$13,2,FALSE)</f>
        <v>2</v>
      </c>
      <c r="N186" s="14">
        <v>40</v>
      </c>
      <c r="O186" s="13" t="s">
        <v>1041</v>
      </c>
      <c r="P186" s="13"/>
      <c r="Q186" s="67"/>
      <c r="R186" s="13"/>
      <c r="S186" s="13"/>
      <c r="T186" s="6" t="s">
        <v>1048</v>
      </c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</row>
    <row r="187" spans="2:53" customFormat="1" x14ac:dyDescent="0.2">
      <c r="B187" s="13"/>
      <c r="C187" s="13" t="s">
        <v>28</v>
      </c>
      <c r="D187" s="32"/>
      <c r="E187" s="32"/>
      <c r="F187" s="33"/>
      <c r="G187" s="40">
        <v>1.8720000000000001</v>
      </c>
      <c r="H187" s="15"/>
      <c r="I187" s="15"/>
      <c r="J187" s="120"/>
      <c r="K187" s="121"/>
      <c r="L187" s="15"/>
      <c r="M187" s="34"/>
      <c r="N187" s="14"/>
      <c r="O187" s="13"/>
      <c r="P187" s="13" t="s">
        <v>683</v>
      </c>
      <c r="Q187" s="67" t="s">
        <v>1042</v>
      </c>
      <c r="R187" s="13"/>
      <c r="S187" s="13"/>
      <c r="T187" s="6" t="s">
        <v>1048</v>
      </c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</row>
    <row r="188" spans="2:53" customFormat="1" x14ac:dyDescent="0.2">
      <c r="B188" s="13" t="s">
        <v>1038</v>
      </c>
      <c r="C188" s="13" t="s">
        <v>28</v>
      </c>
      <c r="D188" s="32">
        <v>28</v>
      </c>
      <c r="E188" s="145">
        <v>8.8000000000000007</v>
      </c>
      <c r="F188" s="33">
        <v>566</v>
      </c>
      <c r="G188" s="40">
        <v>1.867</v>
      </c>
      <c r="H188" s="15">
        <v>3.7410000000000001</v>
      </c>
      <c r="I188" s="15">
        <v>3.7170000000000001</v>
      </c>
      <c r="J188" s="120">
        <f>IF(M188&lt;&gt;"",(H188-I188)/M188,"")</f>
        <v>1.2000000000000011E-2</v>
      </c>
      <c r="K188" s="121">
        <f>(F188*(273.15+D188)/273.15)/(M188*N188)</f>
        <v>7.8002425407285374</v>
      </c>
      <c r="L188" s="15" t="s">
        <v>8</v>
      </c>
      <c r="M188" s="34">
        <f>VLOOKUP(L188,[1]allgemein!$B$3:$C$13,2,FALSE)</f>
        <v>2</v>
      </c>
      <c r="N188" s="14">
        <v>40</v>
      </c>
      <c r="O188" s="13" t="s">
        <v>28</v>
      </c>
      <c r="P188" s="13"/>
      <c r="Q188" s="67"/>
      <c r="R188" s="13"/>
      <c r="S188" s="13"/>
      <c r="T188" s="6" t="s">
        <v>1048</v>
      </c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</row>
    <row r="189" spans="2:53" customFormat="1" x14ac:dyDescent="0.2">
      <c r="B189" s="13"/>
      <c r="C189" s="13" t="s">
        <v>28</v>
      </c>
      <c r="D189" s="32"/>
      <c r="E189" s="32"/>
      <c r="F189" s="33"/>
      <c r="G189" s="40">
        <v>1.875</v>
      </c>
      <c r="H189" s="15"/>
      <c r="I189" s="15"/>
      <c r="J189" s="120"/>
      <c r="K189" s="121"/>
      <c r="L189" s="15"/>
      <c r="M189" s="34"/>
      <c r="N189" s="14"/>
      <c r="O189" s="13"/>
      <c r="P189" s="13" t="s">
        <v>683</v>
      </c>
      <c r="Q189" s="67" t="s">
        <v>833</v>
      </c>
      <c r="R189" s="13"/>
      <c r="S189" s="13"/>
      <c r="T189" s="6" t="s">
        <v>1048</v>
      </c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</row>
    <row r="190" spans="2:53" customFormat="1" x14ac:dyDescent="0.2">
      <c r="B190" s="13" t="s">
        <v>1039</v>
      </c>
      <c r="C190" s="13" t="s">
        <v>28</v>
      </c>
      <c r="D190" s="32">
        <v>28.1</v>
      </c>
      <c r="E190" s="145">
        <v>6</v>
      </c>
      <c r="F190" s="33">
        <v>568</v>
      </c>
      <c r="G190" s="40">
        <v>1.86</v>
      </c>
      <c r="H190" s="15">
        <v>3.722</v>
      </c>
      <c r="I190" s="15">
        <v>3.6960000000000002</v>
      </c>
      <c r="J190" s="120">
        <f>IF(M190&lt;&gt;"",(H190-I190)/M190,"")</f>
        <v>1.2999999999999901E-2</v>
      </c>
      <c r="K190" s="121">
        <f>(F190*(273.15+D190)/273.15)/(M190*N190)</f>
        <v>7.8304045396302397</v>
      </c>
      <c r="L190" s="15" t="s">
        <v>8</v>
      </c>
      <c r="M190" s="34">
        <f>VLOOKUP(L190,[1]allgemein!$B$3:$C$13,2,FALSE)</f>
        <v>2</v>
      </c>
      <c r="N190" s="14">
        <v>40</v>
      </c>
      <c r="O190" s="13" t="s">
        <v>28</v>
      </c>
      <c r="P190" s="13"/>
      <c r="Q190" s="67" t="s">
        <v>1043</v>
      </c>
      <c r="R190" s="13"/>
      <c r="S190" s="13"/>
      <c r="T190" s="6" t="s">
        <v>1048</v>
      </c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</row>
    <row r="191" spans="2:53" customFormat="1" x14ac:dyDescent="0.2">
      <c r="B191" s="13"/>
      <c r="C191" s="13" t="s">
        <v>28</v>
      </c>
      <c r="D191" s="32"/>
      <c r="E191" s="32"/>
      <c r="F191" s="33"/>
      <c r="G191" s="40">
        <v>1.859</v>
      </c>
      <c r="H191" s="15"/>
      <c r="I191" s="15"/>
      <c r="J191" s="120"/>
      <c r="K191" s="121"/>
      <c r="L191" s="15"/>
      <c r="M191" s="34"/>
      <c r="N191" s="14"/>
      <c r="O191" s="13"/>
      <c r="P191" s="13" t="s">
        <v>683</v>
      </c>
      <c r="Q191" s="67" t="s">
        <v>976</v>
      </c>
      <c r="R191" s="13"/>
      <c r="S191" s="13"/>
      <c r="T191" s="6" t="s">
        <v>1048</v>
      </c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</row>
    <row r="192" spans="2:53" customFormat="1" x14ac:dyDescent="0.2">
      <c r="B192" s="13" t="s">
        <v>1049</v>
      </c>
      <c r="C192" s="13">
        <v>516441</v>
      </c>
      <c r="D192" s="32">
        <v>27.8</v>
      </c>
      <c r="E192" s="32">
        <v>0.4</v>
      </c>
      <c r="F192" s="33">
        <v>278</v>
      </c>
      <c r="G192" s="40"/>
      <c r="H192" s="15">
        <v>1.8859999999999999</v>
      </c>
      <c r="I192" s="15">
        <v>1.871</v>
      </c>
      <c r="J192" s="120">
        <f t="shared" ref="J192:J197" si="28">IF(M192&lt;&gt;"",(H192-I192)/M192,"")</f>
        <v>1.4999999999999902E-2</v>
      </c>
      <c r="K192" s="121">
        <f t="shared" ref="K192:K197" si="29">(F192*(273.15+D192)/273.15)/(M192*N192)</f>
        <v>7.6573402892183777</v>
      </c>
      <c r="L192" s="15" t="s">
        <v>9</v>
      </c>
      <c r="M192" s="34">
        <f>VLOOKUP(L192,[1]allgemein!$B$3:$C$13,2,FALSE)</f>
        <v>1</v>
      </c>
      <c r="N192" s="14">
        <v>40</v>
      </c>
      <c r="O192" s="13" t="s">
        <v>1045</v>
      </c>
      <c r="P192" s="13" t="s">
        <v>683</v>
      </c>
      <c r="Q192" s="67"/>
      <c r="R192" s="13"/>
      <c r="S192" s="13"/>
      <c r="T192" s="6" t="s">
        <v>862</v>
      </c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</row>
    <row r="193" spans="2:53" customFormat="1" x14ac:dyDescent="0.2">
      <c r="B193" s="13" t="s">
        <v>1050</v>
      </c>
      <c r="C193" s="13" t="s">
        <v>28</v>
      </c>
      <c r="D193" s="32">
        <v>27.5</v>
      </c>
      <c r="E193" s="32">
        <v>0.4</v>
      </c>
      <c r="F193" s="33">
        <v>278</v>
      </c>
      <c r="G193" s="40"/>
      <c r="H193" s="15">
        <v>1.889</v>
      </c>
      <c r="I193" s="15">
        <v>1.877</v>
      </c>
      <c r="J193" s="120">
        <f t="shared" si="28"/>
        <v>1.2000000000000011E-2</v>
      </c>
      <c r="K193" s="121">
        <f t="shared" si="29"/>
        <v>7.6497071206296905</v>
      </c>
      <c r="L193" s="15" t="s">
        <v>9</v>
      </c>
      <c r="M193" s="34">
        <f>VLOOKUP(L193,[1]allgemein!$B$3:$C$13,2,FALSE)</f>
        <v>1</v>
      </c>
      <c r="N193" s="14">
        <v>40</v>
      </c>
      <c r="O193" s="13" t="s">
        <v>28</v>
      </c>
      <c r="P193" s="13" t="s">
        <v>683</v>
      </c>
      <c r="Q193" s="67"/>
      <c r="R193" s="13"/>
      <c r="S193" s="13"/>
      <c r="T193" s="6" t="s">
        <v>862</v>
      </c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</row>
    <row r="194" spans="2:53" customFormat="1" x14ac:dyDescent="0.2">
      <c r="B194" s="13" t="s">
        <v>1051</v>
      </c>
      <c r="C194" s="13" t="s">
        <v>28</v>
      </c>
      <c r="D194" s="32">
        <v>27.4</v>
      </c>
      <c r="E194" s="32">
        <v>0.3</v>
      </c>
      <c r="F194" s="33">
        <v>280</v>
      </c>
      <c r="G194" s="40"/>
      <c r="H194" s="15">
        <v>1.887</v>
      </c>
      <c r="I194" s="15">
        <v>1.87</v>
      </c>
      <c r="J194" s="120">
        <f t="shared" si="28"/>
        <v>1.6999999999999904E-2</v>
      </c>
      <c r="K194" s="121">
        <f t="shared" si="29"/>
        <v>7.7021782903166756</v>
      </c>
      <c r="L194" s="15" t="s">
        <v>9</v>
      </c>
      <c r="M194" s="34">
        <f>VLOOKUP(L194,[1]allgemein!$B$3:$C$13,2,FALSE)</f>
        <v>1</v>
      </c>
      <c r="N194" s="14">
        <v>40</v>
      </c>
      <c r="O194" s="13" t="s">
        <v>28</v>
      </c>
      <c r="P194" s="13" t="s">
        <v>683</v>
      </c>
      <c r="Q194" s="67"/>
      <c r="R194" s="13"/>
      <c r="S194" s="13"/>
      <c r="T194" s="6" t="s">
        <v>862</v>
      </c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</row>
    <row r="195" spans="2:53" customFormat="1" x14ac:dyDescent="0.2">
      <c r="B195" s="13" t="s">
        <v>1052</v>
      </c>
      <c r="C195" s="13" t="s">
        <v>28</v>
      </c>
      <c r="D195" s="32">
        <v>27.2</v>
      </c>
      <c r="E195" s="32">
        <v>0.3</v>
      </c>
      <c r="F195" s="33">
        <v>280</v>
      </c>
      <c r="G195" s="40"/>
      <c r="H195" s="15">
        <v>1.8939999999999999</v>
      </c>
      <c r="I195" s="15">
        <v>1.877</v>
      </c>
      <c r="J195" s="120">
        <f t="shared" si="28"/>
        <v>1.6999999999999904E-2</v>
      </c>
      <c r="K195" s="121">
        <f t="shared" si="29"/>
        <v>7.697052901336261</v>
      </c>
      <c r="L195" s="15" t="s">
        <v>9</v>
      </c>
      <c r="M195" s="34">
        <f>VLOOKUP(L195,[1]allgemein!$B$3:$C$13,2,FALSE)</f>
        <v>1</v>
      </c>
      <c r="N195" s="14">
        <v>40</v>
      </c>
      <c r="O195" s="13" t="s">
        <v>28</v>
      </c>
      <c r="P195" s="13" t="s">
        <v>683</v>
      </c>
      <c r="Q195" s="67"/>
      <c r="R195" s="13"/>
      <c r="S195" s="13"/>
      <c r="T195" s="6" t="s">
        <v>862</v>
      </c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</row>
    <row r="196" spans="2:53" customFormat="1" x14ac:dyDescent="0.2">
      <c r="B196" s="13" t="s">
        <v>1053</v>
      </c>
      <c r="C196" s="13" t="s">
        <v>28</v>
      </c>
      <c r="D196" s="32">
        <v>27.1</v>
      </c>
      <c r="E196" s="32">
        <v>0.2</v>
      </c>
      <c r="F196" s="33">
        <v>279</v>
      </c>
      <c r="G196" s="40"/>
      <c r="H196" s="15">
        <v>1.897</v>
      </c>
      <c r="I196" s="15">
        <v>1.88</v>
      </c>
      <c r="J196" s="120">
        <f t="shared" si="28"/>
        <v>1.7000000000000126E-2</v>
      </c>
      <c r="K196" s="121">
        <f t="shared" si="29"/>
        <v>7.6670098846787482</v>
      </c>
      <c r="L196" s="15" t="s">
        <v>9</v>
      </c>
      <c r="M196" s="34">
        <f>VLOOKUP(L196,[1]allgemein!$B$3:$C$13,2,FALSE)</f>
        <v>1</v>
      </c>
      <c r="N196" s="14">
        <v>40</v>
      </c>
      <c r="O196" s="13" t="s">
        <v>28</v>
      </c>
      <c r="P196" s="13" t="s">
        <v>683</v>
      </c>
      <c r="Q196" s="67"/>
      <c r="R196" s="13"/>
      <c r="S196" s="13"/>
      <c r="T196" s="6" t="s">
        <v>862</v>
      </c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</row>
    <row r="197" spans="2:53" customFormat="1" x14ac:dyDescent="0.2">
      <c r="B197" s="13" t="s">
        <v>1054</v>
      </c>
      <c r="C197" s="13" t="s">
        <v>28</v>
      </c>
      <c r="D197" s="32">
        <v>27.2</v>
      </c>
      <c r="E197" s="32">
        <v>0.3</v>
      </c>
      <c r="F197" s="33">
        <v>279</v>
      </c>
      <c r="G197" s="40"/>
      <c r="H197" s="15">
        <v>1.8959999999999999</v>
      </c>
      <c r="I197" s="15">
        <v>1.8819999999999999</v>
      </c>
      <c r="J197" s="120">
        <f t="shared" si="28"/>
        <v>1.4000000000000012E-2</v>
      </c>
      <c r="K197" s="121">
        <f t="shared" si="29"/>
        <v>7.669563426688633</v>
      </c>
      <c r="L197" s="15" t="s">
        <v>9</v>
      </c>
      <c r="M197" s="34">
        <f>VLOOKUP(L197,[1]allgemein!$B$3:$C$13,2,FALSE)</f>
        <v>1</v>
      </c>
      <c r="N197" s="14">
        <v>40</v>
      </c>
      <c r="O197" s="13" t="s">
        <v>28</v>
      </c>
      <c r="P197" s="13" t="s">
        <v>683</v>
      </c>
      <c r="Q197" s="67"/>
      <c r="R197" s="13"/>
      <c r="S197" s="13"/>
      <c r="T197" s="6" t="s">
        <v>862</v>
      </c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</row>
    <row r="198" spans="2:53" customFormat="1" x14ac:dyDescent="0.2">
      <c r="B198" s="13" t="s">
        <v>1055</v>
      </c>
      <c r="C198" s="13" t="s">
        <v>28</v>
      </c>
      <c r="D198" s="32">
        <v>27.1</v>
      </c>
      <c r="E198" s="32">
        <v>2.1</v>
      </c>
      <c r="F198" s="33">
        <v>281</v>
      </c>
      <c r="G198" s="40"/>
      <c r="H198" s="15">
        <v>1.883</v>
      </c>
      <c r="I198" s="15">
        <v>1.8660000000000001</v>
      </c>
      <c r="J198" s="120">
        <f t="shared" ref="J198:J205" si="30">IF(M198&lt;&gt;"",(H198-I198)/M198,"")</f>
        <v>1.6999999999999904E-2</v>
      </c>
      <c r="K198" s="121">
        <f>(F198*(273.15+D198)/273.15)/(M198*N198)</f>
        <v>7.7219705290133636</v>
      </c>
      <c r="L198" s="15" t="s">
        <v>9</v>
      </c>
      <c r="M198" s="34">
        <f>VLOOKUP(L198,[1]allgemein!$B$3:$C$13,2,FALSE)</f>
        <v>1</v>
      </c>
      <c r="N198" s="14">
        <v>40</v>
      </c>
      <c r="O198" s="13" t="s">
        <v>1046</v>
      </c>
      <c r="P198" s="13" t="s">
        <v>683</v>
      </c>
      <c r="Q198" s="67"/>
      <c r="R198" s="13"/>
      <c r="S198" s="13"/>
      <c r="T198" s="6" t="s">
        <v>862</v>
      </c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</row>
    <row r="199" spans="2:53" customFormat="1" x14ac:dyDescent="0.2">
      <c r="B199" s="13" t="s">
        <v>1056</v>
      </c>
      <c r="C199" s="13" t="s">
        <v>28</v>
      </c>
      <c r="D199" s="32">
        <v>27.2</v>
      </c>
      <c r="E199" s="32">
        <v>2</v>
      </c>
      <c r="F199" s="33">
        <v>281</v>
      </c>
      <c r="G199" s="40"/>
      <c r="H199" s="15">
        <v>1.8839999999999999</v>
      </c>
      <c r="I199" s="15">
        <v>1.867</v>
      </c>
      <c r="J199" s="120">
        <f t="shared" si="30"/>
        <v>1.6999999999999904E-2</v>
      </c>
      <c r="K199" s="121">
        <f>(F199*(273.15+D199)/273.15)/(M199*N199)</f>
        <v>7.7245423759838916</v>
      </c>
      <c r="L199" s="15" t="s">
        <v>9</v>
      </c>
      <c r="M199" s="34">
        <f>VLOOKUP(L199,[1]allgemein!$B$3:$C$13,2,FALSE)</f>
        <v>1</v>
      </c>
      <c r="N199" s="14">
        <v>40</v>
      </c>
      <c r="O199" s="13" t="s">
        <v>28</v>
      </c>
      <c r="P199" s="13" t="s">
        <v>683</v>
      </c>
      <c r="Q199" s="67"/>
      <c r="R199" s="13"/>
      <c r="S199" s="13"/>
      <c r="T199" s="6" t="s">
        <v>862</v>
      </c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</row>
    <row r="200" spans="2:53" customFormat="1" x14ac:dyDescent="0.2">
      <c r="B200" s="13" t="s">
        <v>1057</v>
      </c>
      <c r="C200" s="13" t="s">
        <v>28</v>
      </c>
      <c r="D200" s="32">
        <v>27.3</v>
      </c>
      <c r="E200" s="32">
        <v>2.1</v>
      </c>
      <c r="F200" s="33">
        <v>280</v>
      </c>
      <c r="G200" s="40"/>
      <c r="H200" s="15">
        <v>1.8819999999999999</v>
      </c>
      <c r="I200" s="15">
        <v>1.867</v>
      </c>
      <c r="J200" s="120">
        <f t="shared" si="30"/>
        <v>1.4999999999999902E-2</v>
      </c>
      <c r="K200" s="121">
        <f>(F200*(273.15+D200)/273.15)/(M200*N200)</f>
        <v>7.6996155958264696</v>
      </c>
      <c r="L200" s="15" t="s">
        <v>9</v>
      </c>
      <c r="M200" s="34">
        <f>VLOOKUP(L200,[1]allgemein!$B$3:$C$13,2,FALSE)</f>
        <v>1</v>
      </c>
      <c r="N200" s="14">
        <v>40</v>
      </c>
      <c r="O200" s="13" t="s">
        <v>28</v>
      </c>
      <c r="P200" s="13" t="s">
        <v>683</v>
      </c>
      <c r="Q200" s="13"/>
      <c r="R200" s="13"/>
      <c r="S200" s="13"/>
      <c r="T200" s="6" t="s">
        <v>862</v>
      </c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</row>
    <row r="201" spans="2:53" customFormat="1" x14ac:dyDescent="0.2">
      <c r="B201" s="13" t="s">
        <v>1058</v>
      </c>
      <c r="C201" s="13" t="s">
        <v>28</v>
      </c>
      <c r="D201" s="13">
        <v>27.3</v>
      </c>
      <c r="E201" s="32">
        <v>2.2999999999999998</v>
      </c>
      <c r="F201" s="33">
        <v>280</v>
      </c>
      <c r="G201" s="40"/>
      <c r="H201" s="15">
        <v>1.89</v>
      </c>
      <c r="I201" s="15">
        <v>1.873</v>
      </c>
      <c r="J201" s="120">
        <f t="shared" si="30"/>
        <v>1.6999999999999904E-2</v>
      </c>
      <c r="K201" s="121">
        <f>(F201*(273.15+D201)/273.15)/(M201*N201)</f>
        <v>7.6996155958264696</v>
      </c>
      <c r="L201" s="15" t="s">
        <v>9</v>
      </c>
      <c r="M201" s="34">
        <f>VLOOKUP(L201,[1]allgemein!$B$3:$C$13,2,FALSE)</f>
        <v>1</v>
      </c>
      <c r="N201" s="14">
        <v>40</v>
      </c>
      <c r="O201" s="13" t="s">
        <v>28</v>
      </c>
      <c r="P201" s="13" t="s">
        <v>683</v>
      </c>
      <c r="Q201" s="13"/>
      <c r="R201" s="13"/>
      <c r="S201" s="13"/>
      <c r="T201" s="6" t="s">
        <v>862</v>
      </c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</row>
    <row r="202" spans="2:53" customFormat="1" x14ac:dyDescent="0.2">
      <c r="B202" s="13" t="s">
        <v>1059</v>
      </c>
      <c r="C202" s="13" t="s">
        <v>28</v>
      </c>
      <c r="D202" s="13">
        <v>26.5</v>
      </c>
      <c r="E202" s="32">
        <v>7.6</v>
      </c>
      <c r="F202" s="33">
        <v>850</v>
      </c>
      <c r="G202" s="40">
        <v>1.8720000000000001</v>
      </c>
      <c r="H202" s="15">
        <v>5.6</v>
      </c>
      <c r="I202" s="15">
        <v>5.5629999999999997</v>
      </c>
      <c r="J202" s="120">
        <f t="shared" si="30"/>
        <v>1.2333333333333307E-2</v>
      </c>
      <c r="K202" s="121">
        <f>(F202*(273.15+D202)/273.15)/(M202*N202)</f>
        <v>7.7705320641893953</v>
      </c>
      <c r="L202" s="15" t="s">
        <v>10</v>
      </c>
      <c r="M202" s="34">
        <f>VLOOKUP(L202,[1]allgemein!$B$3:$C$13,2,FALSE)</f>
        <v>3</v>
      </c>
      <c r="N202" s="14">
        <v>40</v>
      </c>
      <c r="O202" s="13" t="s">
        <v>1060</v>
      </c>
      <c r="P202" s="13"/>
      <c r="Q202" s="13"/>
      <c r="R202" s="13"/>
      <c r="S202" s="13"/>
      <c r="T202" s="6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</row>
    <row r="203" spans="2:53" customFormat="1" x14ac:dyDescent="0.2">
      <c r="B203" s="13"/>
      <c r="C203" s="13" t="s">
        <v>28</v>
      </c>
      <c r="D203" s="13"/>
      <c r="E203" s="32"/>
      <c r="F203" s="33"/>
      <c r="G203" s="40">
        <v>1.863</v>
      </c>
      <c r="H203" s="15"/>
      <c r="I203" s="15"/>
      <c r="J203" s="120" t="str">
        <f t="shared" si="30"/>
        <v/>
      </c>
      <c r="K203" s="121"/>
      <c r="L203" s="15"/>
      <c r="M203" s="34"/>
      <c r="N203" s="14"/>
      <c r="O203" s="13"/>
      <c r="P203" s="13"/>
      <c r="Q203" s="13"/>
      <c r="R203" s="13"/>
      <c r="S203" s="13"/>
      <c r="T203" s="6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</row>
    <row r="204" spans="2:53" customFormat="1" x14ac:dyDescent="0.2">
      <c r="B204" s="13"/>
      <c r="C204" s="13" t="s">
        <v>28</v>
      </c>
      <c r="D204" s="13"/>
      <c r="E204" s="32"/>
      <c r="F204" s="33"/>
      <c r="G204" s="40">
        <v>1.8640000000000001</v>
      </c>
      <c r="H204" s="15"/>
      <c r="I204" s="15"/>
      <c r="J204" s="120" t="str">
        <f t="shared" si="30"/>
        <v/>
      </c>
      <c r="K204" s="121"/>
      <c r="L204" s="15"/>
      <c r="M204" s="34"/>
      <c r="N204" s="14"/>
      <c r="O204" s="13"/>
      <c r="P204" s="13" t="s">
        <v>683</v>
      </c>
      <c r="Q204" s="67" t="s">
        <v>989</v>
      </c>
      <c r="R204" s="13"/>
      <c r="S204" s="13"/>
      <c r="T204" s="6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</row>
    <row r="205" spans="2:53" customFormat="1" x14ac:dyDescent="0.2">
      <c r="B205" s="13" t="s">
        <v>1062</v>
      </c>
      <c r="C205" s="13" t="s">
        <v>28</v>
      </c>
      <c r="D205" s="13">
        <v>26.2</v>
      </c>
      <c r="E205" s="32">
        <v>7.6</v>
      </c>
      <c r="F205" s="33">
        <v>850</v>
      </c>
      <c r="G205" s="40">
        <v>1.853</v>
      </c>
      <c r="H205" s="15">
        <v>5.5609999999999999</v>
      </c>
      <c r="I205" s="15">
        <v>5.5229999999999997</v>
      </c>
      <c r="J205" s="120">
        <f t="shared" si="30"/>
        <v>1.2666666666666751E-2</v>
      </c>
      <c r="K205" s="121">
        <f>(F205*(273.15+D205)/273.15)/(M205*N205)</f>
        <v>7.7627524559155523</v>
      </c>
      <c r="L205" s="15" t="s">
        <v>10</v>
      </c>
      <c r="M205" s="34">
        <f>VLOOKUP(L205,[1]allgemein!$B$3:$C$13,2,FALSE)</f>
        <v>3</v>
      </c>
      <c r="N205" s="14">
        <v>40</v>
      </c>
      <c r="O205" s="13" t="s">
        <v>1061</v>
      </c>
      <c r="P205" s="13"/>
      <c r="Q205" s="152"/>
      <c r="R205" s="152" t="s">
        <v>1092</v>
      </c>
      <c r="S205" s="152"/>
      <c r="T205" s="6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</row>
    <row r="206" spans="2:53" customFormat="1" x14ac:dyDescent="0.2">
      <c r="B206" s="13"/>
      <c r="C206" s="13" t="s">
        <v>28</v>
      </c>
      <c r="D206" s="13"/>
      <c r="E206" s="32"/>
      <c r="F206" s="33"/>
      <c r="G206" s="40">
        <v>1.8520000000000001</v>
      </c>
      <c r="H206" s="15"/>
      <c r="I206" s="15"/>
      <c r="J206" s="120" t="str">
        <f t="shared" ref="J206:J214" si="31">IF(M206&lt;&gt;"",(H206-I206)/M206,"")</f>
        <v/>
      </c>
      <c r="K206" s="121"/>
      <c r="L206" s="15"/>
      <c r="M206" s="34"/>
      <c r="N206" s="14"/>
      <c r="O206" s="13"/>
      <c r="P206" s="13"/>
      <c r="Q206" s="13"/>
      <c r="R206" s="13"/>
      <c r="S206" s="13"/>
      <c r="T206" s="6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</row>
    <row r="207" spans="2:53" customFormat="1" x14ac:dyDescent="0.2">
      <c r="B207" s="13"/>
      <c r="C207" s="13" t="s">
        <v>28</v>
      </c>
      <c r="D207" s="13"/>
      <c r="E207" s="32"/>
      <c r="F207" s="33"/>
      <c r="G207" s="40">
        <v>1.853</v>
      </c>
      <c r="H207" s="15"/>
      <c r="I207" s="15"/>
      <c r="J207" s="120" t="str">
        <f t="shared" si="31"/>
        <v/>
      </c>
      <c r="K207" s="121"/>
      <c r="L207" s="15"/>
      <c r="M207" s="34"/>
      <c r="N207" s="14"/>
      <c r="O207" s="13"/>
      <c r="P207" s="13" t="s">
        <v>683</v>
      </c>
      <c r="Q207" s="13" t="s">
        <v>989</v>
      </c>
      <c r="R207" s="13"/>
      <c r="S207" s="13"/>
      <c r="T207" s="6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</row>
    <row r="208" spans="2:53" customFormat="1" x14ac:dyDescent="0.2">
      <c r="B208" s="13" t="s">
        <v>1063</v>
      </c>
      <c r="C208" s="13" t="s">
        <v>28</v>
      </c>
      <c r="D208" s="13">
        <v>25.9</v>
      </c>
      <c r="E208" s="32">
        <v>8.8000000000000007</v>
      </c>
      <c r="F208" s="33">
        <v>850</v>
      </c>
      <c r="G208" s="40">
        <v>1.8520000000000001</v>
      </c>
      <c r="H208" s="15">
        <v>5.5410000000000004</v>
      </c>
      <c r="I208" s="15">
        <v>5.5049999999999999</v>
      </c>
      <c r="J208" s="120">
        <f t="shared" si="31"/>
        <v>1.2000000000000158E-2</v>
      </c>
      <c r="K208" s="121">
        <f>(F208*(273.15+D208)/273.15)/(M208*N208)</f>
        <v>7.754972847641711</v>
      </c>
      <c r="L208" s="15" t="s">
        <v>10</v>
      </c>
      <c r="M208" s="34">
        <f>VLOOKUP(L208,[1]allgemein!$B$3:$C$13,2,FALSE)</f>
        <v>3</v>
      </c>
      <c r="N208" s="14">
        <v>40</v>
      </c>
      <c r="O208" s="13" t="s">
        <v>28</v>
      </c>
      <c r="P208" s="13"/>
      <c r="Q208" s="152"/>
      <c r="R208" s="152" t="s">
        <v>1092</v>
      </c>
      <c r="S208" s="152"/>
      <c r="T208" s="6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</row>
    <row r="209" spans="2:53" customFormat="1" x14ac:dyDescent="0.2">
      <c r="B209" s="13"/>
      <c r="C209" s="13" t="s">
        <v>28</v>
      </c>
      <c r="D209" s="13"/>
      <c r="E209" s="32"/>
      <c r="F209" s="33"/>
      <c r="G209" s="40">
        <v>1.841</v>
      </c>
      <c r="H209" s="15"/>
      <c r="I209" s="15"/>
      <c r="J209" s="120" t="str">
        <f t="shared" si="31"/>
        <v/>
      </c>
      <c r="K209" s="121"/>
      <c r="L209" s="15"/>
      <c r="M209" s="34"/>
      <c r="N209" s="14"/>
      <c r="O209" s="13"/>
      <c r="P209" s="13"/>
      <c r="Q209" s="13"/>
      <c r="R209" s="13"/>
      <c r="S209" s="13"/>
      <c r="T209" s="6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</row>
    <row r="210" spans="2:53" customFormat="1" x14ac:dyDescent="0.2">
      <c r="B210" s="13"/>
      <c r="C210" s="13" t="s">
        <v>28</v>
      </c>
      <c r="D210" s="13"/>
      <c r="E210" s="32"/>
      <c r="F210" s="33"/>
      <c r="G210" s="40">
        <v>1.847</v>
      </c>
      <c r="H210" s="15"/>
      <c r="I210" s="15"/>
      <c r="J210" s="120" t="str">
        <f t="shared" si="31"/>
        <v/>
      </c>
      <c r="K210" s="121"/>
      <c r="L210" s="15"/>
      <c r="M210" s="34"/>
      <c r="N210" s="14"/>
      <c r="O210" s="13"/>
      <c r="P210" s="13" t="s">
        <v>683</v>
      </c>
      <c r="Q210" s="13"/>
      <c r="R210" s="13"/>
      <c r="S210" s="13"/>
      <c r="T210" s="6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</row>
    <row r="211" spans="2:53" customFormat="1" x14ac:dyDescent="0.2">
      <c r="B211" s="13" t="s">
        <v>1064</v>
      </c>
      <c r="C211" s="13">
        <v>516442</v>
      </c>
      <c r="D211" s="13">
        <v>25.6</v>
      </c>
      <c r="E211" s="32">
        <v>9.1999999999999993</v>
      </c>
      <c r="F211" s="33">
        <v>850</v>
      </c>
      <c r="G211" s="40">
        <v>1.851</v>
      </c>
      <c r="H211" s="15">
        <v>5.54</v>
      </c>
      <c r="I211" s="15">
        <v>5.5010000000000003</v>
      </c>
      <c r="J211" s="120">
        <f t="shared" si="31"/>
        <v>1.2999999999999901E-2</v>
      </c>
      <c r="K211" s="121">
        <f>(F211*(273.15+D211)/273.15)/(M211*N211)</f>
        <v>7.7471932393678697</v>
      </c>
      <c r="L211" s="15" t="s">
        <v>10</v>
      </c>
      <c r="M211" s="34">
        <f>VLOOKUP(L211,[1]allgemein!$B$3:$C$13,2,FALSE)</f>
        <v>3</v>
      </c>
      <c r="N211" s="14">
        <v>40</v>
      </c>
      <c r="O211" s="13" t="s">
        <v>28</v>
      </c>
      <c r="P211" s="152"/>
      <c r="Q211" s="152" t="s">
        <v>1092</v>
      </c>
      <c r="R211" s="152"/>
      <c r="S211" s="13"/>
      <c r="T211" s="6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</row>
    <row r="212" spans="2:53" customFormat="1" x14ac:dyDescent="0.2">
      <c r="B212" s="13"/>
      <c r="C212" s="13" t="s">
        <v>28</v>
      </c>
      <c r="D212" s="13"/>
      <c r="E212" s="32"/>
      <c r="F212" s="33"/>
      <c r="G212" s="40">
        <v>1.839</v>
      </c>
      <c r="H212" s="15"/>
      <c r="I212" s="15"/>
      <c r="J212" s="120" t="str">
        <f t="shared" si="31"/>
        <v/>
      </c>
      <c r="K212" s="121"/>
      <c r="L212" s="15"/>
      <c r="M212" s="34"/>
      <c r="N212" s="14"/>
      <c r="O212" s="13"/>
      <c r="P212" s="13"/>
      <c r="Q212" s="13"/>
      <c r="R212" s="13"/>
      <c r="S212" s="13"/>
      <c r="T212" s="6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</row>
    <row r="213" spans="2:53" customFormat="1" x14ac:dyDescent="0.2">
      <c r="B213" s="13"/>
      <c r="C213" s="13" t="s">
        <v>28</v>
      </c>
      <c r="D213" s="13"/>
      <c r="E213" s="32"/>
      <c r="F213" s="33"/>
      <c r="G213" s="40">
        <v>1.849</v>
      </c>
      <c r="H213" s="15"/>
      <c r="I213" s="15"/>
      <c r="J213" s="120" t="str">
        <f t="shared" si="31"/>
        <v/>
      </c>
      <c r="K213" s="121"/>
      <c r="L213" s="15"/>
      <c r="M213" s="34"/>
      <c r="N213" s="14"/>
      <c r="O213" s="13"/>
      <c r="P213" s="13" t="s">
        <v>683</v>
      </c>
      <c r="Q213" s="13"/>
      <c r="R213" s="13"/>
      <c r="S213" s="13"/>
      <c r="T213" s="6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</row>
    <row r="214" spans="2:53" customFormat="1" x14ac:dyDescent="0.2">
      <c r="B214" s="13" t="s">
        <v>1065</v>
      </c>
      <c r="C214" s="13">
        <v>516422</v>
      </c>
      <c r="D214" s="13">
        <v>27.8</v>
      </c>
      <c r="E214" s="32">
        <v>2.4</v>
      </c>
      <c r="F214" s="33">
        <v>279</v>
      </c>
      <c r="G214" s="40"/>
      <c r="H214" s="15">
        <v>1.8939999999999999</v>
      </c>
      <c r="I214" s="15">
        <v>1.88</v>
      </c>
      <c r="J214" s="120">
        <f t="shared" si="31"/>
        <v>1.4000000000000012E-2</v>
      </c>
      <c r="K214" s="121">
        <f>(F214*(273.15+D214)/273.15)/(M214*N214)</f>
        <v>7.6848846787479417</v>
      </c>
      <c r="L214" s="15" t="s">
        <v>23</v>
      </c>
      <c r="M214" s="34">
        <f>VLOOKUP(L214,[1]allgemein!$B$3:$C$13,2,FALSE)</f>
        <v>1</v>
      </c>
      <c r="N214" s="14">
        <v>40</v>
      </c>
      <c r="O214" s="13" t="s">
        <v>773</v>
      </c>
      <c r="P214" s="13"/>
      <c r="Q214" s="67" t="s">
        <v>1113</v>
      </c>
      <c r="R214" s="13"/>
      <c r="S214" s="13"/>
      <c r="T214" s="6" t="s">
        <v>943</v>
      </c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</row>
    <row r="215" spans="2:53" customFormat="1" x14ac:dyDescent="0.2">
      <c r="B215" s="13" t="s">
        <v>1066</v>
      </c>
      <c r="C215" s="13" t="s">
        <v>28</v>
      </c>
      <c r="D215" s="13">
        <v>27.8</v>
      </c>
      <c r="E215" s="32">
        <v>2.6</v>
      </c>
      <c r="F215" s="33">
        <v>279</v>
      </c>
      <c r="G215" s="40"/>
      <c r="H215" s="15">
        <v>1.893</v>
      </c>
      <c r="I215" s="15">
        <v>1.8779999999999999</v>
      </c>
      <c r="J215" s="120">
        <f t="shared" ref="J215:J230" si="32">IF(M215&lt;&gt;"",(H215-I215)/M215,"")</f>
        <v>1.5000000000000124E-2</v>
      </c>
      <c r="K215" s="121">
        <f t="shared" ref="K215:K230" si="33">(F215*(273.15+D215)/273.15)/(M215*N215)</f>
        <v>7.6848846787479417</v>
      </c>
      <c r="L215" s="15" t="s">
        <v>23</v>
      </c>
      <c r="M215" s="34">
        <f>VLOOKUP(L215,[1]allgemein!$B$3:$C$13,2,FALSE)</f>
        <v>1</v>
      </c>
      <c r="N215" s="14">
        <v>40</v>
      </c>
      <c r="O215" s="13" t="s">
        <v>28</v>
      </c>
      <c r="P215" s="13"/>
      <c r="Q215" s="13"/>
      <c r="R215" s="13"/>
      <c r="S215" s="13"/>
      <c r="T215" s="6" t="s">
        <v>943</v>
      </c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</row>
    <row r="216" spans="2:53" customFormat="1" x14ac:dyDescent="0.2">
      <c r="B216" s="13" t="s">
        <v>1067</v>
      </c>
      <c r="C216" s="13" t="s">
        <v>28</v>
      </c>
      <c r="D216" s="13">
        <v>27.8</v>
      </c>
      <c r="E216" s="32">
        <v>3.6</v>
      </c>
      <c r="F216" s="33">
        <v>279</v>
      </c>
      <c r="G216" s="40"/>
      <c r="H216" s="15">
        <v>1.9</v>
      </c>
      <c r="I216" s="15">
        <v>1.89</v>
      </c>
      <c r="J216" s="120">
        <f t="shared" si="32"/>
        <v>1.0000000000000009E-2</v>
      </c>
      <c r="K216" s="121">
        <f t="shared" si="33"/>
        <v>7.6848846787479417</v>
      </c>
      <c r="L216" s="15" t="s">
        <v>23</v>
      </c>
      <c r="M216" s="34">
        <f>VLOOKUP(L216,[1]allgemein!$B$3:$C$13,2,FALSE)</f>
        <v>1</v>
      </c>
      <c r="N216" s="14">
        <v>40</v>
      </c>
      <c r="O216" s="13" t="s">
        <v>28</v>
      </c>
      <c r="P216" s="13"/>
      <c r="Q216" s="13"/>
      <c r="R216" s="13"/>
      <c r="S216" s="13"/>
      <c r="T216" s="6" t="s">
        <v>943</v>
      </c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</row>
    <row r="217" spans="2:53" customFormat="1" x14ac:dyDescent="0.2">
      <c r="B217" s="13" t="s">
        <v>1068</v>
      </c>
      <c r="C217" s="13" t="s">
        <v>28</v>
      </c>
      <c r="D217" s="13">
        <v>27.8</v>
      </c>
      <c r="E217" s="32">
        <v>2.6</v>
      </c>
      <c r="F217" s="33">
        <v>279</v>
      </c>
      <c r="G217" s="40"/>
      <c r="H217" s="15">
        <v>1.887</v>
      </c>
      <c r="I217" s="15">
        <v>1.8740000000000001</v>
      </c>
      <c r="J217" s="120">
        <f t="shared" si="32"/>
        <v>1.2999999999999901E-2</v>
      </c>
      <c r="K217" s="121">
        <f t="shared" si="33"/>
        <v>7.6848846787479417</v>
      </c>
      <c r="L217" s="15" t="s">
        <v>23</v>
      </c>
      <c r="M217" s="34">
        <f>VLOOKUP(L217,[1]allgemein!$B$3:$C$13,2,FALSE)</f>
        <v>1</v>
      </c>
      <c r="N217" s="14">
        <v>40</v>
      </c>
      <c r="O217" s="13" t="s">
        <v>1084</v>
      </c>
      <c r="P217" s="13"/>
      <c r="Q217" s="13"/>
      <c r="R217" s="13"/>
      <c r="S217" s="13"/>
      <c r="T217" s="6" t="s">
        <v>943</v>
      </c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</row>
    <row r="218" spans="2:53" customFormat="1" x14ac:dyDescent="0.2">
      <c r="B218" s="13" t="s">
        <v>1069</v>
      </c>
      <c r="C218" s="13" t="s">
        <v>28</v>
      </c>
      <c r="D218" s="13">
        <v>27.8</v>
      </c>
      <c r="E218" s="32">
        <v>1.9</v>
      </c>
      <c r="F218" s="33">
        <v>279</v>
      </c>
      <c r="G218" s="40"/>
      <c r="H218" s="15">
        <v>1.893</v>
      </c>
      <c r="I218" s="15">
        <v>1.879</v>
      </c>
      <c r="J218" s="120">
        <f t="shared" si="32"/>
        <v>1.4000000000000012E-2</v>
      </c>
      <c r="K218" s="121">
        <f t="shared" si="33"/>
        <v>7.6848846787479417</v>
      </c>
      <c r="L218" s="15" t="s">
        <v>23</v>
      </c>
      <c r="M218" s="34">
        <f>VLOOKUP(L218,[1]allgemein!$B$3:$C$13,2,FALSE)</f>
        <v>1</v>
      </c>
      <c r="N218" s="14">
        <v>40</v>
      </c>
      <c r="O218" s="13" t="s">
        <v>1085</v>
      </c>
      <c r="P218" s="13"/>
      <c r="Q218" s="13"/>
      <c r="R218" s="13"/>
      <c r="S218" s="13"/>
      <c r="T218" s="6" t="s">
        <v>943</v>
      </c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</row>
    <row r="219" spans="2:53" customFormat="1" x14ac:dyDescent="0.2">
      <c r="B219" s="13" t="s">
        <v>1070</v>
      </c>
      <c r="C219" s="13" t="s">
        <v>28</v>
      </c>
      <c r="D219" s="13">
        <v>27.8</v>
      </c>
      <c r="E219" s="32">
        <v>2.2000000000000002</v>
      </c>
      <c r="F219" s="33">
        <v>279</v>
      </c>
      <c r="G219" s="40"/>
      <c r="H219" s="15">
        <v>1.889</v>
      </c>
      <c r="I219" s="15">
        <v>1.875</v>
      </c>
      <c r="J219" s="120">
        <f t="shared" si="32"/>
        <v>1.4000000000000012E-2</v>
      </c>
      <c r="K219" s="121">
        <f t="shared" si="33"/>
        <v>7.6848846787479417</v>
      </c>
      <c r="L219" s="15" t="s">
        <v>23</v>
      </c>
      <c r="M219" s="34">
        <f>VLOOKUP(L219,[1]allgemein!$B$3:$C$13,2,FALSE)</f>
        <v>1</v>
      </c>
      <c r="N219" s="14">
        <v>40</v>
      </c>
      <c r="O219" s="13" t="s">
        <v>28</v>
      </c>
      <c r="P219" s="13"/>
      <c r="Q219" s="13"/>
      <c r="R219" s="13"/>
      <c r="S219" s="13"/>
      <c r="T219" s="6" t="s">
        <v>943</v>
      </c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</row>
    <row r="220" spans="2:53" customFormat="1" x14ac:dyDescent="0.2">
      <c r="B220" s="13" t="s">
        <v>1071</v>
      </c>
      <c r="C220" s="13" t="s">
        <v>28</v>
      </c>
      <c r="D220" s="13">
        <v>27.7</v>
      </c>
      <c r="E220" s="32">
        <v>2.8</v>
      </c>
      <c r="F220" s="33">
        <v>279</v>
      </c>
      <c r="G220" s="40"/>
      <c r="H220" s="15">
        <v>1.89</v>
      </c>
      <c r="I220" s="15">
        <v>1.877</v>
      </c>
      <c r="J220" s="120">
        <f t="shared" ref="J220:J225" si="34">IF(M220&lt;&gt;"",(H220-I220)/M220,"")</f>
        <v>1.2999999999999901E-2</v>
      </c>
      <c r="K220" s="121">
        <f t="shared" ref="K220:K225" si="35">(F220*(273.15+D220)/273.15)/(M220*N220)</f>
        <v>7.6823311367380551</v>
      </c>
      <c r="L220" s="15" t="s">
        <v>23</v>
      </c>
      <c r="M220" s="34">
        <f>VLOOKUP(L220,[1]allgemein!$B$3:$C$13,2,FALSE)</f>
        <v>1</v>
      </c>
      <c r="N220" s="14">
        <v>40</v>
      </c>
      <c r="O220" s="13" t="s">
        <v>28</v>
      </c>
      <c r="P220" s="13"/>
      <c r="Q220" s="13"/>
      <c r="R220" s="13"/>
      <c r="S220" s="13"/>
      <c r="T220" s="6" t="s">
        <v>943</v>
      </c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</row>
    <row r="221" spans="2:53" customFormat="1" x14ac:dyDescent="0.2">
      <c r="B221" s="13" t="s">
        <v>1072</v>
      </c>
      <c r="C221" s="13" t="s">
        <v>28</v>
      </c>
      <c r="D221" s="13">
        <v>27.7</v>
      </c>
      <c r="E221" s="32">
        <v>2.5</v>
      </c>
      <c r="F221" s="33">
        <v>279</v>
      </c>
      <c r="G221" s="40"/>
      <c r="H221" s="15">
        <v>1.9079999999999999</v>
      </c>
      <c r="I221" s="15">
        <v>1.895</v>
      </c>
      <c r="J221" s="120">
        <f t="shared" si="34"/>
        <v>1.2999999999999901E-2</v>
      </c>
      <c r="K221" s="121">
        <f t="shared" si="35"/>
        <v>7.6823311367380551</v>
      </c>
      <c r="L221" s="15" t="s">
        <v>23</v>
      </c>
      <c r="M221" s="34">
        <f>VLOOKUP(L221,[1]allgemein!$B$3:$C$13,2,FALSE)</f>
        <v>1</v>
      </c>
      <c r="N221" s="14">
        <v>40</v>
      </c>
      <c r="O221" s="13" t="s">
        <v>28</v>
      </c>
      <c r="P221" s="13"/>
      <c r="Q221" s="13"/>
      <c r="R221" s="13"/>
      <c r="S221" s="13"/>
      <c r="T221" s="6" t="s">
        <v>943</v>
      </c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</row>
    <row r="222" spans="2:53" customFormat="1" x14ac:dyDescent="0.2">
      <c r="B222" s="13" t="s">
        <v>1073</v>
      </c>
      <c r="C222" s="13" t="s">
        <v>28</v>
      </c>
      <c r="D222" s="13">
        <v>28.6</v>
      </c>
      <c r="E222" s="32">
        <v>0.9</v>
      </c>
      <c r="F222" s="33">
        <v>278</v>
      </c>
      <c r="G222" s="40"/>
      <c r="H222" s="15">
        <v>1.8759999999999999</v>
      </c>
      <c r="I222" s="15">
        <v>1.863</v>
      </c>
      <c r="J222" s="120">
        <f t="shared" si="34"/>
        <v>1.2999999999999901E-2</v>
      </c>
      <c r="K222" s="121">
        <f t="shared" si="35"/>
        <v>7.6776954054548794</v>
      </c>
      <c r="L222" s="15" t="s">
        <v>23</v>
      </c>
      <c r="M222" s="34">
        <f>VLOOKUP(L222,[1]allgemein!$B$3:$C$13,2,FALSE)</f>
        <v>1</v>
      </c>
      <c r="N222" s="14">
        <v>40</v>
      </c>
      <c r="O222" s="13" t="s">
        <v>28</v>
      </c>
      <c r="P222" s="13"/>
      <c r="Q222" s="13"/>
      <c r="R222" s="13"/>
      <c r="S222" s="13"/>
      <c r="T222" s="6" t="s">
        <v>943</v>
      </c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</row>
    <row r="223" spans="2:53" customFormat="1" x14ac:dyDescent="0.2">
      <c r="B223" s="13" t="s">
        <v>1074</v>
      </c>
      <c r="C223" s="13" t="s">
        <v>28</v>
      </c>
      <c r="D223" s="13">
        <v>28.5</v>
      </c>
      <c r="E223" s="32">
        <v>2</v>
      </c>
      <c r="F223" s="33">
        <v>277</v>
      </c>
      <c r="G223" s="40"/>
      <c r="H223" s="15">
        <v>1.893</v>
      </c>
      <c r="I223" s="15">
        <v>1.883</v>
      </c>
      <c r="J223" s="120">
        <f t="shared" si="34"/>
        <v>1.0000000000000009E-2</v>
      </c>
      <c r="K223" s="121">
        <f t="shared" si="35"/>
        <v>7.6475425590334982</v>
      </c>
      <c r="L223" s="15" t="s">
        <v>23</v>
      </c>
      <c r="M223" s="34">
        <f>VLOOKUP(L223,[1]allgemein!$B$3:$C$13,2,FALSE)</f>
        <v>1</v>
      </c>
      <c r="N223" s="14">
        <v>40</v>
      </c>
      <c r="O223" s="13" t="s">
        <v>28</v>
      </c>
      <c r="P223" s="13"/>
      <c r="Q223" s="13"/>
      <c r="R223" s="13"/>
      <c r="S223" s="13"/>
      <c r="T223" s="6" t="s">
        <v>943</v>
      </c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</row>
    <row r="224" spans="2:53" customFormat="1" x14ac:dyDescent="0.2">
      <c r="B224" s="13" t="s">
        <v>1075</v>
      </c>
      <c r="C224" s="13" t="s">
        <v>28</v>
      </c>
      <c r="D224" s="13">
        <v>28.6</v>
      </c>
      <c r="E224" s="32">
        <v>4.0999999999999996</v>
      </c>
      <c r="F224" s="33">
        <v>277</v>
      </c>
      <c r="G224" s="40"/>
      <c r="H224" s="15">
        <v>1.8819999999999999</v>
      </c>
      <c r="I224" s="15">
        <v>1.87</v>
      </c>
      <c r="J224" s="120">
        <f t="shared" si="34"/>
        <v>1.1999999999999789E-2</v>
      </c>
      <c r="K224" s="121">
        <f t="shared" si="35"/>
        <v>7.6500777960827389</v>
      </c>
      <c r="L224" s="15" t="s">
        <v>23</v>
      </c>
      <c r="M224" s="34">
        <f>VLOOKUP(L224,[1]allgemein!$B$3:$C$13,2,FALSE)</f>
        <v>1</v>
      </c>
      <c r="N224" s="14">
        <v>40</v>
      </c>
      <c r="O224" s="13" t="s">
        <v>28</v>
      </c>
      <c r="P224" s="13"/>
      <c r="Q224" s="13"/>
      <c r="R224" s="13"/>
      <c r="S224" s="13"/>
      <c r="T224" s="6" t="s">
        <v>943</v>
      </c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</row>
    <row r="225" spans="2:53" customFormat="1" x14ac:dyDescent="0.2">
      <c r="B225" s="13" t="s">
        <v>1076</v>
      </c>
      <c r="C225" s="13" t="s">
        <v>28</v>
      </c>
      <c r="D225" s="13">
        <v>28.3</v>
      </c>
      <c r="E225" s="32">
        <v>1</v>
      </c>
      <c r="F225" s="33">
        <v>278</v>
      </c>
      <c r="G225" s="40"/>
      <c r="H225" s="15">
        <v>1.87</v>
      </c>
      <c r="I225" s="15">
        <v>1.857</v>
      </c>
      <c r="J225" s="120">
        <f t="shared" si="34"/>
        <v>1.3000000000000123E-2</v>
      </c>
      <c r="K225" s="121">
        <f t="shared" si="35"/>
        <v>7.6700622368661913</v>
      </c>
      <c r="L225" s="15" t="s">
        <v>23</v>
      </c>
      <c r="M225" s="34">
        <f>VLOOKUP(L225,[1]allgemein!$B$3:$C$13,2,FALSE)</f>
        <v>1</v>
      </c>
      <c r="N225" s="14">
        <v>40</v>
      </c>
      <c r="O225" s="13" t="s">
        <v>28</v>
      </c>
      <c r="P225" s="13"/>
      <c r="Q225" s="13"/>
      <c r="R225" s="13"/>
      <c r="S225" s="13"/>
      <c r="T225" s="6" t="s">
        <v>943</v>
      </c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</row>
    <row r="226" spans="2:53" customFormat="1" x14ac:dyDescent="0.2">
      <c r="B226" s="13" t="s">
        <v>1077</v>
      </c>
      <c r="C226" s="13">
        <v>516443</v>
      </c>
      <c r="D226" s="13">
        <v>28.6</v>
      </c>
      <c r="E226" s="32">
        <v>3.9</v>
      </c>
      <c r="F226" s="33">
        <v>278</v>
      </c>
      <c r="G226" s="40"/>
      <c r="H226" s="15">
        <v>1.899</v>
      </c>
      <c r="I226" s="15">
        <v>1.8859999999999999</v>
      </c>
      <c r="J226" s="120">
        <f t="shared" si="32"/>
        <v>1.3000000000000123E-2</v>
      </c>
      <c r="K226" s="121">
        <f t="shared" si="33"/>
        <v>7.6776954054548794</v>
      </c>
      <c r="L226" s="15" t="s">
        <v>23</v>
      </c>
      <c r="M226" s="34">
        <f>VLOOKUP(L226,[1]allgemein!$B$3:$C$13,2,FALSE)</f>
        <v>1</v>
      </c>
      <c r="N226" s="14">
        <v>40</v>
      </c>
      <c r="O226" s="13" t="s">
        <v>28</v>
      </c>
      <c r="P226" s="13"/>
      <c r="Q226" s="13"/>
      <c r="R226" s="13"/>
      <c r="S226" s="13"/>
      <c r="T226" s="6" t="s">
        <v>943</v>
      </c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</row>
    <row r="227" spans="2:53" customFormat="1" x14ac:dyDescent="0.2">
      <c r="B227" s="13" t="s">
        <v>1078</v>
      </c>
      <c r="C227" s="13" t="s">
        <v>28</v>
      </c>
      <c r="D227" s="13">
        <v>28.7</v>
      </c>
      <c r="E227" s="32">
        <v>4.4000000000000004</v>
      </c>
      <c r="F227" s="33">
        <v>277</v>
      </c>
      <c r="G227" s="40"/>
      <c r="H227" s="15">
        <v>1.9039999999999999</v>
      </c>
      <c r="I227" s="15">
        <v>1.893</v>
      </c>
      <c r="J227" s="120">
        <f t="shared" si="32"/>
        <v>1.0999999999999899E-2</v>
      </c>
      <c r="K227" s="121">
        <f t="shared" si="33"/>
        <v>7.6526130331319795</v>
      </c>
      <c r="L227" s="15" t="s">
        <v>23</v>
      </c>
      <c r="M227" s="34">
        <f>VLOOKUP(L227,[1]allgemein!$B$3:$C$13,2,FALSE)</f>
        <v>1</v>
      </c>
      <c r="N227" s="14">
        <v>40</v>
      </c>
      <c r="O227" s="13" t="s">
        <v>28</v>
      </c>
      <c r="P227" s="13"/>
      <c r="Q227" s="13"/>
      <c r="R227" s="13"/>
      <c r="S227" s="13"/>
      <c r="T227" s="6" t="s">
        <v>943</v>
      </c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</row>
    <row r="228" spans="2:53" customFormat="1" x14ac:dyDescent="0.2">
      <c r="B228" s="13" t="s">
        <v>1079</v>
      </c>
      <c r="C228" s="13" t="s">
        <v>28</v>
      </c>
      <c r="D228" s="13">
        <v>28.7</v>
      </c>
      <c r="E228" s="32">
        <v>4.3</v>
      </c>
      <c r="F228" s="33">
        <v>278</v>
      </c>
      <c r="G228" s="40"/>
      <c r="H228" s="15">
        <v>1.9</v>
      </c>
      <c r="I228" s="15">
        <v>1.8879999999999999</v>
      </c>
      <c r="J228" s="120">
        <f t="shared" si="32"/>
        <v>1.2000000000000011E-2</v>
      </c>
      <c r="K228" s="121">
        <f t="shared" si="33"/>
        <v>7.6802397949844403</v>
      </c>
      <c r="L228" s="15" t="s">
        <v>23</v>
      </c>
      <c r="M228" s="34">
        <f>VLOOKUP(L228,[1]allgemein!$B$3:$C$13,2,FALSE)</f>
        <v>1</v>
      </c>
      <c r="N228" s="14">
        <v>40</v>
      </c>
      <c r="O228" s="13" t="s">
        <v>28</v>
      </c>
      <c r="P228" s="13"/>
      <c r="Q228" s="13"/>
      <c r="R228" s="13"/>
      <c r="S228" s="13"/>
      <c r="T228" s="6" t="s">
        <v>943</v>
      </c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</row>
    <row r="229" spans="2:53" customFormat="1" x14ac:dyDescent="0.2">
      <c r="B229" s="13" t="s">
        <v>1080</v>
      </c>
      <c r="C229" s="13" t="s">
        <v>28</v>
      </c>
      <c r="D229" s="13">
        <v>28.6</v>
      </c>
      <c r="E229" s="32">
        <v>4.2</v>
      </c>
      <c r="F229" s="33">
        <v>278</v>
      </c>
      <c r="G229" s="40"/>
      <c r="H229" s="15">
        <v>1.8959999999999999</v>
      </c>
      <c r="I229" s="15">
        <v>1.8839999999999999</v>
      </c>
      <c r="J229" s="120">
        <f t="shared" si="32"/>
        <v>1.2000000000000011E-2</v>
      </c>
      <c r="K229" s="121">
        <f t="shared" si="33"/>
        <v>7.6776954054548794</v>
      </c>
      <c r="L229" s="15" t="s">
        <v>23</v>
      </c>
      <c r="M229" s="34">
        <f>VLOOKUP(L229,[1]allgemein!$B$3:$C$13,2,FALSE)</f>
        <v>1</v>
      </c>
      <c r="N229" s="14">
        <v>40</v>
      </c>
      <c r="O229" s="13" t="s">
        <v>28</v>
      </c>
      <c r="P229" s="13"/>
      <c r="Q229" s="13"/>
      <c r="R229" s="13"/>
      <c r="S229" s="13"/>
      <c r="T229" s="6" t="s">
        <v>943</v>
      </c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</row>
    <row r="230" spans="2:53" customFormat="1" x14ac:dyDescent="0.2">
      <c r="B230" s="13" t="s">
        <v>1081</v>
      </c>
      <c r="C230" s="13" t="s">
        <v>28</v>
      </c>
      <c r="D230" s="13">
        <v>28.6</v>
      </c>
      <c r="E230" s="32">
        <v>4.5</v>
      </c>
      <c r="F230" s="33">
        <v>278</v>
      </c>
      <c r="G230" s="40"/>
      <c r="H230" s="15">
        <v>1.8979999999999999</v>
      </c>
      <c r="I230" s="15">
        <v>1.8859999999999999</v>
      </c>
      <c r="J230" s="120">
        <f t="shared" si="32"/>
        <v>1.2000000000000011E-2</v>
      </c>
      <c r="K230" s="121">
        <f t="shared" si="33"/>
        <v>7.6776954054548794</v>
      </c>
      <c r="L230" s="15" t="s">
        <v>23</v>
      </c>
      <c r="M230" s="34">
        <f>VLOOKUP(L230,[1]allgemein!$B$3:$C$13,2,FALSE)</f>
        <v>1</v>
      </c>
      <c r="N230" s="14">
        <v>40</v>
      </c>
      <c r="O230" s="13" t="s">
        <v>28</v>
      </c>
      <c r="P230" s="13"/>
      <c r="Q230" s="13"/>
      <c r="R230" s="13"/>
      <c r="S230" s="13"/>
      <c r="T230" s="6" t="s">
        <v>943</v>
      </c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</row>
    <row r="231" spans="2:53" customFormat="1" x14ac:dyDescent="0.2">
      <c r="B231" s="13" t="s">
        <v>1082</v>
      </c>
      <c r="C231" s="13" t="s">
        <v>28</v>
      </c>
      <c r="D231" s="13">
        <v>28.6</v>
      </c>
      <c r="E231" s="32">
        <v>3.9</v>
      </c>
      <c r="F231" s="33">
        <v>278</v>
      </c>
      <c r="G231" s="40"/>
      <c r="H231" s="15">
        <v>1.889</v>
      </c>
      <c r="I231" s="15">
        <v>1.8759999999999999</v>
      </c>
      <c r="J231" s="120">
        <f>IF(M231&lt;&gt;"",(H231-I231)/M231,"")</f>
        <v>1.3000000000000123E-2</v>
      </c>
      <c r="K231" s="121">
        <f>(F231*(273.15+D231)/273.15)/(M231*N231)</f>
        <v>7.6776954054548794</v>
      </c>
      <c r="L231" s="15" t="s">
        <v>23</v>
      </c>
      <c r="M231" s="34">
        <f>VLOOKUP(L231,[1]allgemein!$B$3:$C$13,2,FALSE)</f>
        <v>1</v>
      </c>
      <c r="N231" s="14">
        <v>40</v>
      </c>
      <c r="O231" s="13" t="s">
        <v>28</v>
      </c>
      <c r="P231" s="13"/>
      <c r="Q231" s="13" t="s">
        <v>1114</v>
      </c>
      <c r="R231" s="13"/>
      <c r="S231" s="13"/>
      <c r="T231" s="6" t="s">
        <v>943</v>
      </c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</row>
    <row r="232" spans="2:53" customFormat="1" ht="11.25" customHeight="1" x14ac:dyDescent="0.2">
      <c r="B232" s="13" t="s">
        <v>1083</v>
      </c>
      <c r="C232" s="13" t="s">
        <v>28</v>
      </c>
      <c r="D232" s="13">
        <v>28.6</v>
      </c>
      <c r="E232" s="32">
        <v>4.0999999999999996</v>
      </c>
      <c r="F232" s="33">
        <v>277</v>
      </c>
      <c r="G232" s="40"/>
      <c r="H232" s="15">
        <v>1.8839999999999999</v>
      </c>
      <c r="I232" s="15">
        <v>1.871</v>
      </c>
      <c r="J232" s="120">
        <f>IF(M232&lt;&gt;"",(H232-I232)/M232,"")</f>
        <v>1.2999999999999901E-2</v>
      </c>
      <c r="K232" s="121">
        <f>(F232*(273.15+D232)/273.15)/(M232*N232)</f>
        <v>7.6500777960827389</v>
      </c>
      <c r="L232" s="15" t="s">
        <v>23</v>
      </c>
      <c r="M232" s="34">
        <f>VLOOKUP(L232,[1]allgemein!$B$3:$C$13,2,FALSE)</f>
        <v>1</v>
      </c>
      <c r="N232" s="14">
        <v>40</v>
      </c>
      <c r="O232" s="13" t="s">
        <v>28</v>
      </c>
      <c r="P232" s="13"/>
      <c r="Q232" s="13"/>
      <c r="R232" s="13"/>
      <c r="S232" s="13"/>
      <c r="T232" s="6" t="s">
        <v>943</v>
      </c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</row>
    <row r="233" spans="2:53" customFormat="1" x14ac:dyDescent="0.2">
      <c r="B233" s="13" t="s">
        <v>1086</v>
      </c>
      <c r="C233" s="13">
        <v>516442</v>
      </c>
      <c r="D233" s="32">
        <v>26.9</v>
      </c>
      <c r="E233" s="32">
        <v>2.1</v>
      </c>
      <c r="F233" s="33">
        <v>565</v>
      </c>
      <c r="G233" s="40">
        <v>1.87</v>
      </c>
      <c r="H233" s="15">
        <v>3.7559999999999998</v>
      </c>
      <c r="I233" s="15">
        <v>3.72</v>
      </c>
      <c r="J233" s="120">
        <f>IF(M233&lt;&gt;"",(H233-I233)/M233,"")</f>
        <v>1.7999999999999794E-2</v>
      </c>
      <c r="K233" s="121">
        <f>(F233*(273.15+D233)/273.15)/(M233*N233)</f>
        <v>7.7580198608822979</v>
      </c>
      <c r="L233" s="15" t="s">
        <v>8</v>
      </c>
      <c r="M233" s="34">
        <f>VLOOKUP(L233,[1]allgemein!$B$3:$C$13,2,FALSE)</f>
        <v>2</v>
      </c>
      <c r="N233" s="14">
        <v>40</v>
      </c>
      <c r="O233" s="13" t="s">
        <v>1091</v>
      </c>
      <c r="P233" s="13"/>
      <c r="Q233" s="13"/>
      <c r="R233" s="13"/>
      <c r="S233" s="13"/>
      <c r="T233" s="6" t="s">
        <v>862</v>
      </c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</row>
    <row r="234" spans="2:53" customFormat="1" x14ac:dyDescent="0.2">
      <c r="B234" s="13"/>
      <c r="C234" s="13" t="s">
        <v>28</v>
      </c>
      <c r="D234" s="32"/>
      <c r="E234" s="32"/>
      <c r="F234" s="33"/>
      <c r="G234" s="40">
        <v>1.885</v>
      </c>
      <c r="H234" s="15"/>
      <c r="I234" s="15"/>
      <c r="J234" s="120"/>
      <c r="K234" s="121"/>
      <c r="L234" s="15"/>
      <c r="M234" s="34"/>
      <c r="N234" s="14"/>
      <c r="O234" s="13"/>
      <c r="P234" s="13"/>
      <c r="Q234" s="13"/>
      <c r="R234" s="13"/>
      <c r="S234" s="13"/>
      <c r="T234" s="6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</row>
    <row r="235" spans="2:53" customFormat="1" x14ac:dyDescent="0.2">
      <c r="B235" s="13" t="s">
        <v>1087</v>
      </c>
      <c r="C235" s="13" t="s">
        <v>28</v>
      </c>
      <c r="D235" s="32">
        <v>27.4</v>
      </c>
      <c r="E235" s="32">
        <v>0.4</v>
      </c>
      <c r="F235" s="33">
        <v>565</v>
      </c>
      <c r="G235" s="40">
        <v>1.879</v>
      </c>
      <c r="H235" s="15">
        <v>3.7530000000000001</v>
      </c>
      <c r="I235" s="15">
        <v>3.7240000000000002</v>
      </c>
      <c r="J235" s="120">
        <f>IF(M235&lt;&gt;"",(H235-I235)/M235,"")</f>
        <v>1.4499999999999957E-2</v>
      </c>
      <c r="K235" s="121">
        <f>(F235*(273.15+D235)/273.15)/(M235*N235)</f>
        <v>7.7709477393373607</v>
      </c>
      <c r="L235" s="15" t="s">
        <v>8</v>
      </c>
      <c r="M235" s="34">
        <f>VLOOKUP(L235,[1]allgemein!$B$3:$C$13,2,FALSE)</f>
        <v>2</v>
      </c>
      <c r="N235" s="14">
        <v>40</v>
      </c>
      <c r="O235" s="13" t="s">
        <v>28</v>
      </c>
      <c r="P235" s="13"/>
      <c r="Q235" s="13"/>
      <c r="R235" s="13"/>
      <c r="S235" s="13"/>
      <c r="T235" s="6" t="s">
        <v>862</v>
      </c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</row>
    <row r="236" spans="2:53" customFormat="1" x14ac:dyDescent="0.2">
      <c r="B236" s="13"/>
      <c r="C236" s="13" t="s">
        <v>28</v>
      </c>
      <c r="D236" s="32"/>
      <c r="E236" s="32"/>
      <c r="F236" s="33"/>
      <c r="G236" s="40">
        <v>1.8740000000000001</v>
      </c>
      <c r="H236" s="15"/>
      <c r="I236" s="15"/>
      <c r="J236" s="120"/>
      <c r="K236" s="121"/>
      <c r="L236" s="15"/>
      <c r="M236" s="34"/>
      <c r="N236" s="14"/>
      <c r="O236" s="13"/>
      <c r="P236" s="13"/>
      <c r="Q236" s="13"/>
      <c r="R236" s="13"/>
      <c r="S236" s="13"/>
      <c r="T236" s="6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</row>
    <row r="237" spans="2:53" customFormat="1" x14ac:dyDescent="0.2">
      <c r="B237" s="13" t="s">
        <v>1088</v>
      </c>
      <c r="C237" s="13" t="s">
        <v>28</v>
      </c>
      <c r="D237" s="32">
        <v>27.4</v>
      </c>
      <c r="E237" s="32">
        <v>0.7</v>
      </c>
      <c r="F237" s="33">
        <v>564</v>
      </c>
      <c r="G237" s="40">
        <v>1.8939999999999999</v>
      </c>
      <c r="H237" s="15">
        <v>3.7789999999999999</v>
      </c>
      <c r="I237" s="15">
        <v>3.754</v>
      </c>
      <c r="J237" s="120">
        <f>IF(M237&lt;&gt;"",(H237-I237)/M237,"")</f>
        <v>1.2499999999999956E-2</v>
      </c>
      <c r="K237" s="121">
        <f>(F237*(273.15+D237)/273.15)/(M237*N237)</f>
        <v>7.7571938495332233</v>
      </c>
      <c r="L237" s="15" t="s">
        <v>8</v>
      </c>
      <c r="M237" s="34">
        <f>VLOOKUP(L237,[1]allgemein!$B$3:$C$13,2,FALSE)</f>
        <v>2</v>
      </c>
      <c r="N237" s="14">
        <v>40</v>
      </c>
      <c r="O237" s="13" t="s">
        <v>28</v>
      </c>
      <c r="P237" s="13"/>
      <c r="Q237" s="13"/>
      <c r="R237" s="13"/>
      <c r="S237" s="13"/>
      <c r="T237" s="6" t="s">
        <v>862</v>
      </c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</row>
    <row r="238" spans="2:53" customFormat="1" x14ac:dyDescent="0.2">
      <c r="B238" s="13"/>
      <c r="C238" s="13" t="s">
        <v>28</v>
      </c>
      <c r="D238" s="32"/>
      <c r="E238" s="32"/>
      <c r="F238" s="33"/>
      <c r="G238" s="40">
        <v>1.885</v>
      </c>
      <c r="H238" s="15"/>
      <c r="I238" s="15"/>
      <c r="J238" s="120"/>
      <c r="K238" s="121"/>
      <c r="L238" s="15"/>
      <c r="M238" s="34"/>
      <c r="N238" s="14"/>
      <c r="O238" s="13"/>
      <c r="P238" s="13"/>
      <c r="Q238" s="13"/>
      <c r="R238" s="13"/>
      <c r="S238" s="13"/>
      <c r="T238" s="6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</row>
    <row r="239" spans="2:53" customFormat="1" x14ac:dyDescent="0.2">
      <c r="B239" s="13" t="s">
        <v>1089</v>
      </c>
      <c r="C239" s="13" t="s">
        <v>28</v>
      </c>
      <c r="D239" s="32">
        <v>27.4</v>
      </c>
      <c r="E239" s="32">
        <v>0.7</v>
      </c>
      <c r="F239" s="33">
        <v>565</v>
      </c>
      <c r="G239" s="40">
        <v>1.881</v>
      </c>
      <c r="H239" s="15">
        <v>3.7770000000000001</v>
      </c>
      <c r="I239" s="15">
        <v>3.7509999999999999</v>
      </c>
      <c r="J239" s="120">
        <f>IF(M239&lt;&gt;"",(H239-I239)/M239,"")</f>
        <v>1.3000000000000123E-2</v>
      </c>
      <c r="K239" s="121">
        <f>(F239*(273.15+D239)/273.15)/(M239*N239)</f>
        <v>7.7709477393373607</v>
      </c>
      <c r="L239" s="15" t="s">
        <v>8</v>
      </c>
      <c r="M239" s="34">
        <f>VLOOKUP(L239,[1]allgemein!$B$3:$C$13,2,FALSE)</f>
        <v>2</v>
      </c>
      <c r="N239" s="14">
        <v>40</v>
      </c>
      <c r="O239" s="13" t="s">
        <v>28</v>
      </c>
      <c r="P239" s="13"/>
      <c r="Q239" s="13"/>
      <c r="R239" s="13"/>
      <c r="S239" s="13"/>
      <c r="T239" s="6" t="s">
        <v>862</v>
      </c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</row>
    <row r="240" spans="2:53" customFormat="1" x14ac:dyDescent="0.2">
      <c r="B240" s="13"/>
      <c r="C240" s="13" t="s">
        <v>28</v>
      </c>
      <c r="D240" s="32"/>
      <c r="E240" s="32"/>
      <c r="F240" s="33"/>
      <c r="G240" s="40">
        <v>1.8959999999999999</v>
      </c>
      <c r="H240" s="15"/>
      <c r="I240" s="15"/>
      <c r="J240" s="120"/>
      <c r="K240" s="121"/>
      <c r="L240" s="15"/>
      <c r="M240" s="34"/>
      <c r="N240" s="14"/>
      <c r="O240" s="13"/>
      <c r="P240" s="13"/>
      <c r="Q240" s="13"/>
      <c r="R240" s="13"/>
      <c r="S240" s="13"/>
      <c r="T240" s="6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</row>
    <row r="241" spans="2:53" customFormat="1" x14ac:dyDescent="0.2">
      <c r="B241" s="13" t="s">
        <v>1090</v>
      </c>
      <c r="C241" s="13" t="s">
        <v>28</v>
      </c>
      <c r="D241" s="32">
        <v>27.5</v>
      </c>
      <c r="E241" s="32">
        <v>0.4</v>
      </c>
      <c r="F241" s="33">
        <v>566</v>
      </c>
      <c r="G241" s="40">
        <v>1.889</v>
      </c>
      <c r="H241" s="15">
        <v>3.77</v>
      </c>
      <c r="I241" s="15">
        <v>3.7469999999999999</v>
      </c>
      <c r="J241" s="120">
        <f>IF(M241&lt;&gt;"",(H241-I241)/M241,"")</f>
        <v>1.1500000000000066E-2</v>
      </c>
      <c r="K241" s="121">
        <f>(F241*(273.15+D241)/273.15)/(M241*N241)</f>
        <v>7.7872917810726703</v>
      </c>
      <c r="L241" s="15" t="s">
        <v>8</v>
      </c>
      <c r="M241" s="34">
        <f>VLOOKUP(L241,[1]allgemein!$B$3:$C$13,2,FALSE)</f>
        <v>2</v>
      </c>
      <c r="N241" s="14">
        <v>40</v>
      </c>
      <c r="O241" s="13" t="s">
        <v>28</v>
      </c>
      <c r="P241" s="13"/>
      <c r="Q241" s="13"/>
      <c r="R241" s="13"/>
      <c r="S241" s="13"/>
      <c r="T241" s="6" t="s">
        <v>862</v>
      </c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</row>
    <row r="242" spans="2:53" customFormat="1" x14ac:dyDescent="0.2">
      <c r="B242" s="13"/>
      <c r="C242" s="13" t="s">
        <v>28</v>
      </c>
      <c r="D242" s="32"/>
      <c r="E242" s="32"/>
      <c r="F242" s="33"/>
      <c r="G242" s="40">
        <v>1.8839999999999999</v>
      </c>
      <c r="H242" s="15"/>
      <c r="I242" s="15"/>
      <c r="J242" s="120"/>
      <c r="K242" s="121"/>
      <c r="L242" s="15"/>
      <c r="M242" s="34"/>
      <c r="N242" s="14"/>
      <c r="O242" s="13"/>
      <c r="P242" s="13"/>
      <c r="Q242" s="13"/>
      <c r="R242" s="13"/>
      <c r="S242" s="13"/>
      <c r="T242" s="6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</row>
    <row r="243" spans="2:53" customFormat="1" x14ac:dyDescent="0.2">
      <c r="B243" s="13" t="s">
        <v>1093</v>
      </c>
      <c r="C243" s="13">
        <v>505188</v>
      </c>
      <c r="D243" s="32">
        <v>27.2</v>
      </c>
      <c r="E243" s="32">
        <v>0</v>
      </c>
      <c r="F243" s="33">
        <v>171</v>
      </c>
      <c r="G243" s="40"/>
      <c r="H243" s="21">
        <v>1.895</v>
      </c>
      <c r="I243" s="15">
        <v>1.8819999999999999</v>
      </c>
      <c r="J243" s="120">
        <f t="shared" ref="J243:J269" si="36">IF(M243&lt;&gt;"",(H243-I243)/M243,"")</f>
        <v>1.3000000000000123E-2</v>
      </c>
      <c r="K243" s="121">
        <f t="shared" ref="K243:K269" si="37">(F243*(273.15+D243)/273.15)/(M243*N243)</f>
        <v>7.521120263591432</v>
      </c>
      <c r="L243" s="15" t="s">
        <v>22</v>
      </c>
      <c r="M243" s="34">
        <f>VLOOKUP(L243,[1]allgemein!$B$3:$C$13,2,FALSE)</f>
        <v>1</v>
      </c>
      <c r="N243" s="14">
        <v>25</v>
      </c>
      <c r="O243" s="13">
        <v>503037</v>
      </c>
      <c r="P243" s="13"/>
      <c r="Q243" s="13"/>
      <c r="R243" s="13" t="s">
        <v>872</v>
      </c>
      <c r="S243" s="13"/>
      <c r="T243" s="6" t="s">
        <v>862</v>
      </c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</row>
    <row r="244" spans="2:53" customFormat="1" x14ac:dyDescent="0.2">
      <c r="B244" s="13" t="s">
        <v>1094</v>
      </c>
      <c r="C244" s="13" t="s">
        <v>28</v>
      </c>
      <c r="D244" s="32">
        <v>27.4</v>
      </c>
      <c r="E244" s="32">
        <v>0</v>
      </c>
      <c r="F244" s="33">
        <v>172</v>
      </c>
      <c r="G244" s="40"/>
      <c r="H244" s="15">
        <v>1.9</v>
      </c>
      <c r="I244" s="15">
        <v>1.883</v>
      </c>
      <c r="J244" s="120">
        <f t="shared" si="36"/>
        <v>1.6999999999999904E-2</v>
      </c>
      <c r="K244" s="121">
        <f t="shared" si="37"/>
        <v>7.5701409481969613</v>
      </c>
      <c r="L244" s="15" t="s">
        <v>22</v>
      </c>
      <c r="M244" s="34">
        <f>VLOOKUP(L244,[1]allgemein!$B$3:$C$13,2,FALSE)</f>
        <v>1</v>
      </c>
      <c r="N244" s="14">
        <v>25</v>
      </c>
      <c r="O244" s="13" t="s">
        <v>28</v>
      </c>
      <c r="P244" s="13"/>
      <c r="Q244" s="13"/>
      <c r="R244" s="13" t="s">
        <v>872</v>
      </c>
      <c r="S244" s="13"/>
      <c r="T244" s="6" t="s">
        <v>862</v>
      </c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</row>
    <row r="245" spans="2:53" customFormat="1" x14ac:dyDescent="0.2">
      <c r="B245" s="13" t="s">
        <v>1095</v>
      </c>
      <c r="C245" s="13" t="s">
        <v>28</v>
      </c>
      <c r="D245" s="32">
        <v>27.5</v>
      </c>
      <c r="E245" s="32">
        <v>0</v>
      </c>
      <c r="F245" s="33">
        <v>171</v>
      </c>
      <c r="G245" s="40"/>
      <c r="H245" s="15">
        <v>1.887</v>
      </c>
      <c r="I245" s="15">
        <v>1.873</v>
      </c>
      <c r="J245" s="120">
        <f>IF(M245&lt;&gt;"",(H245-I245)/M245,"")</f>
        <v>1.4000000000000012E-2</v>
      </c>
      <c r="K245" s="121">
        <f t="shared" si="37"/>
        <v>7.5286326194398683</v>
      </c>
      <c r="L245" s="15" t="s">
        <v>22</v>
      </c>
      <c r="M245" s="34">
        <f>VLOOKUP(L245,[1]allgemein!$B$3:$C$13,2,FALSE)</f>
        <v>1</v>
      </c>
      <c r="N245" s="14">
        <v>25</v>
      </c>
      <c r="O245" s="13" t="s">
        <v>28</v>
      </c>
      <c r="P245" s="13"/>
      <c r="Q245" s="13"/>
      <c r="R245" s="13" t="s">
        <v>872</v>
      </c>
      <c r="S245" s="13"/>
      <c r="T245" s="6" t="s">
        <v>862</v>
      </c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</row>
    <row r="246" spans="2:53" customFormat="1" x14ac:dyDescent="0.2">
      <c r="B246" s="13" t="s">
        <v>1096</v>
      </c>
      <c r="C246" s="13" t="s">
        <v>28</v>
      </c>
      <c r="D246" s="32">
        <v>27.6</v>
      </c>
      <c r="E246" s="32">
        <v>0</v>
      </c>
      <c r="F246" s="33">
        <v>172</v>
      </c>
      <c r="G246" s="40"/>
      <c r="H246" s="15">
        <v>1.887</v>
      </c>
      <c r="I246" s="15">
        <v>1.8720000000000001</v>
      </c>
      <c r="J246" s="120">
        <f>IF(M246&lt;&gt;"",(H246-I246)/M246,"")</f>
        <v>1.4999999999999902E-2</v>
      </c>
      <c r="K246" s="121">
        <f>(F246*(273.15+D246)/273.15)/(M246*N246)</f>
        <v>7.5751784733662824</v>
      </c>
      <c r="L246" s="15" t="s">
        <v>22</v>
      </c>
      <c r="M246" s="34">
        <f>VLOOKUP(L246,[1]allgemein!$B$3:$C$13,2,FALSE)</f>
        <v>1</v>
      </c>
      <c r="N246" s="14">
        <v>25</v>
      </c>
      <c r="O246" s="13" t="s">
        <v>28</v>
      </c>
      <c r="P246" s="13"/>
      <c r="Q246" s="13"/>
      <c r="R246" s="13" t="s">
        <v>872</v>
      </c>
      <c r="S246" s="13"/>
      <c r="T246" s="6" t="s">
        <v>862</v>
      </c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</row>
    <row r="247" spans="2:53" customFormat="1" x14ac:dyDescent="0.2">
      <c r="B247" s="13" t="s">
        <v>1097</v>
      </c>
      <c r="C247" s="13" t="s">
        <v>28</v>
      </c>
      <c r="D247" s="32">
        <v>27.7</v>
      </c>
      <c r="E247" s="32">
        <v>0</v>
      </c>
      <c r="F247" s="33">
        <v>172</v>
      </c>
      <c r="G247" s="40"/>
      <c r="H247" s="15">
        <v>1.891</v>
      </c>
      <c r="I247" s="15">
        <v>1.877</v>
      </c>
      <c r="J247" s="120">
        <f t="shared" si="36"/>
        <v>1.4000000000000012E-2</v>
      </c>
      <c r="K247" s="121">
        <f t="shared" si="37"/>
        <v>7.5776972359509429</v>
      </c>
      <c r="L247" s="15" t="s">
        <v>22</v>
      </c>
      <c r="M247" s="34">
        <f>VLOOKUP(L247,[1]allgemein!$B$3:$C$13,2,FALSE)</f>
        <v>1</v>
      </c>
      <c r="N247" s="14">
        <v>25</v>
      </c>
      <c r="O247" s="13" t="s">
        <v>28</v>
      </c>
      <c r="P247" s="13"/>
      <c r="Q247" s="13"/>
      <c r="R247" s="13" t="s">
        <v>872</v>
      </c>
      <c r="S247" s="13"/>
      <c r="T247" s="6" t="s">
        <v>862</v>
      </c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</row>
    <row r="248" spans="2:53" customFormat="1" x14ac:dyDescent="0.2">
      <c r="B248" s="13" t="s">
        <v>1098</v>
      </c>
      <c r="C248" s="13" t="s">
        <v>28</v>
      </c>
      <c r="D248" s="32">
        <v>28</v>
      </c>
      <c r="E248" s="32">
        <v>0</v>
      </c>
      <c r="F248" s="33">
        <v>171</v>
      </c>
      <c r="G248" s="40"/>
      <c r="H248" s="15">
        <v>1.873</v>
      </c>
      <c r="I248" s="15">
        <v>1.8580000000000001</v>
      </c>
      <c r="J248" s="120">
        <f t="shared" si="36"/>
        <v>1.4999999999999902E-2</v>
      </c>
      <c r="K248" s="121">
        <f t="shared" si="37"/>
        <v>7.5411532125205927</v>
      </c>
      <c r="L248" s="15" t="s">
        <v>22</v>
      </c>
      <c r="M248" s="34">
        <f>VLOOKUP(L248,[1]allgemein!$B$3:$C$13,2,FALSE)</f>
        <v>1</v>
      </c>
      <c r="N248" s="14">
        <v>25</v>
      </c>
      <c r="O248" s="13" t="s">
        <v>28</v>
      </c>
      <c r="P248" s="13"/>
      <c r="Q248" s="13"/>
      <c r="R248" s="13" t="s">
        <v>872</v>
      </c>
      <c r="S248" s="13"/>
      <c r="T248" s="6" t="s">
        <v>862</v>
      </c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</row>
    <row r="249" spans="2:53" customFormat="1" x14ac:dyDescent="0.2">
      <c r="B249" s="13" t="s">
        <v>1099</v>
      </c>
      <c r="C249" s="13" t="s">
        <v>28</v>
      </c>
      <c r="D249" s="32">
        <v>28</v>
      </c>
      <c r="E249" s="32">
        <v>0.1</v>
      </c>
      <c r="F249" s="33">
        <v>171</v>
      </c>
      <c r="G249" s="40"/>
      <c r="H249" s="15">
        <v>1.885</v>
      </c>
      <c r="I249" s="15">
        <v>1.871</v>
      </c>
      <c r="J249" s="120">
        <f t="shared" si="36"/>
        <v>1.4000000000000012E-2</v>
      </c>
      <c r="K249" s="121">
        <f t="shared" si="37"/>
        <v>7.5411532125205927</v>
      </c>
      <c r="L249" s="15" t="s">
        <v>22</v>
      </c>
      <c r="M249" s="34">
        <f>VLOOKUP(L249,[1]allgemein!$B$3:$C$13,2,FALSE)</f>
        <v>1</v>
      </c>
      <c r="N249" s="14">
        <v>25</v>
      </c>
      <c r="O249" s="13" t="s">
        <v>28</v>
      </c>
      <c r="P249" s="13"/>
      <c r="Q249" s="13"/>
      <c r="R249" s="13" t="s">
        <v>872</v>
      </c>
      <c r="S249" s="13"/>
      <c r="T249" s="6" t="s">
        <v>862</v>
      </c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</row>
    <row r="250" spans="2:53" customFormat="1" x14ac:dyDescent="0.2">
      <c r="B250" s="13" t="s">
        <v>1100</v>
      </c>
      <c r="C250" s="13" t="s">
        <v>28</v>
      </c>
      <c r="D250" s="32">
        <v>28.1</v>
      </c>
      <c r="E250" s="32">
        <v>0.1</v>
      </c>
      <c r="F250" s="33">
        <v>171</v>
      </c>
      <c r="G250" s="40"/>
      <c r="H250" s="15">
        <v>1.871</v>
      </c>
      <c r="I250" s="15">
        <v>1.857</v>
      </c>
      <c r="J250" s="120">
        <f t="shared" si="36"/>
        <v>1.4000000000000012E-2</v>
      </c>
      <c r="K250" s="121">
        <f t="shared" si="37"/>
        <v>7.543657331136739</v>
      </c>
      <c r="L250" s="15" t="s">
        <v>22</v>
      </c>
      <c r="M250" s="34">
        <f>VLOOKUP(L250,[1]allgemein!$B$3:$C$13,2,FALSE)</f>
        <v>1</v>
      </c>
      <c r="N250" s="14">
        <v>25</v>
      </c>
      <c r="O250" s="13" t="s">
        <v>28</v>
      </c>
      <c r="P250" s="13"/>
      <c r="Q250" s="13"/>
      <c r="R250" s="13" t="s">
        <v>872</v>
      </c>
      <c r="S250" s="13"/>
      <c r="T250" s="6" t="s">
        <v>862</v>
      </c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</row>
    <row r="251" spans="2:53" customFormat="1" x14ac:dyDescent="0.2">
      <c r="B251" s="13" t="s">
        <v>1101</v>
      </c>
      <c r="C251" s="13" t="s">
        <v>28</v>
      </c>
      <c r="D251" s="32">
        <v>28.1</v>
      </c>
      <c r="E251" s="32">
        <v>0.2</v>
      </c>
      <c r="F251" s="33">
        <v>171</v>
      </c>
      <c r="G251" s="40"/>
      <c r="H251" s="15">
        <v>1.869</v>
      </c>
      <c r="I251" s="15">
        <v>1.8560000000000001</v>
      </c>
      <c r="J251" s="120">
        <f t="shared" si="36"/>
        <v>1.2999999999999901E-2</v>
      </c>
      <c r="K251" s="121">
        <f t="shared" si="37"/>
        <v>7.543657331136739</v>
      </c>
      <c r="L251" s="15" t="s">
        <v>22</v>
      </c>
      <c r="M251" s="34">
        <f>VLOOKUP(L251,[1]allgemein!$B$3:$C$13,2,FALSE)</f>
        <v>1</v>
      </c>
      <c r="N251" s="14">
        <v>25</v>
      </c>
      <c r="O251" s="13" t="s">
        <v>28</v>
      </c>
      <c r="P251" s="13"/>
      <c r="Q251" s="13"/>
      <c r="R251" s="13" t="s">
        <v>872</v>
      </c>
      <c r="S251" s="13"/>
      <c r="T251" s="6" t="s">
        <v>862</v>
      </c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</row>
    <row r="252" spans="2:53" customFormat="1" x14ac:dyDescent="0.2">
      <c r="B252" s="13" t="s">
        <v>1102</v>
      </c>
      <c r="C252" s="13" t="s">
        <v>28</v>
      </c>
      <c r="D252" s="32">
        <v>28.2</v>
      </c>
      <c r="E252" s="32">
        <v>0.1</v>
      </c>
      <c r="F252" s="33">
        <v>171</v>
      </c>
      <c r="G252" s="40"/>
      <c r="H252" s="15">
        <v>1.871</v>
      </c>
      <c r="I252" s="15">
        <v>1.8560000000000001</v>
      </c>
      <c r="J252" s="120">
        <f t="shared" si="36"/>
        <v>1.4999999999999902E-2</v>
      </c>
      <c r="K252" s="121">
        <f t="shared" si="37"/>
        <v>7.5461614497528817</v>
      </c>
      <c r="L252" s="15" t="s">
        <v>22</v>
      </c>
      <c r="M252" s="34">
        <f>VLOOKUP(L252,[1]allgemein!$B$3:$C$13,2,FALSE)</f>
        <v>1</v>
      </c>
      <c r="N252" s="14">
        <v>25</v>
      </c>
      <c r="O252" s="13" t="s">
        <v>28</v>
      </c>
      <c r="P252" s="13"/>
      <c r="Q252" s="13"/>
      <c r="R252" s="13" t="s">
        <v>872</v>
      </c>
      <c r="S252" s="13"/>
      <c r="T252" s="6" t="s">
        <v>862</v>
      </c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</row>
    <row r="253" spans="2:53" customFormat="1" x14ac:dyDescent="0.2">
      <c r="B253" s="13" t="s">
        <v>1103</v>
      </c>
      <c r="C253" s="13" t="s">
        <v>28</v>
      </c>
      <c r="D253" s="32">
        <v>28.3</v>
      </c>
      <c r="E253" s="32">
        <v>0.2</v>
      </c>
      <c r="F253" s="33">
        <v>171</v>
      </c>
      <c r="G253" s="40"/>
      <c r="H253" s="15">
        <v>1.863</v>
      </c>
      <c r="I253" s="15">
        <v>1.849</v>
      </c>
      <c r="J253" s="120">
        <f t="shared" si="36"/>
        <v>1.4000000000000012E-2</v>
      </c>
      <c r="K253" s="121">
        <f t="shared" si="37"/>
        <v>7.5486655683690289</v>
      </c>
      <c r="L253" s="15" t="s">
        <v>22</v>
      </c>
      <c r="M253" s="34">
        <f>VLOOKUP(L253,[1]allgemein!$B$3:$C$13,2,FALSE)</f>
        <v>1</v>
      </c>
      <c r="N253" s="14">
        <v>25</v>
      </c>
      <c r="O253" s="13" t="s">
        <v>28</v>
      </c>
      <c r="P253" s="13"/>
      <c r="Q253" s="67"/>
      <c r="R253" s="13" t="s">
        <v>872</v>
      </c>
      <c r="S253" s="13"/>
      <c r="T253" s="6" t="s">
        <v>862</v>
      </c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</row>
    <row r="254" spans="2:53" customFormat="1" x14ac:dyDescent="0.2">
      <c r="B254" s="13" t="s">
        <v>1104</v>
      </c>
      <c r="C254" s="13" t="s">
        <v>28</v>
      </c>
      <c r="D254" s="32">
        <v>28.4</v>
      </c>
      <c r="E254" s="32">
        <v>0.3</v>
      </c>
      <c r="F254" s="33">
        <v>171</v>
      </c>
      <c r="G254" s="40"/>
      <c r="H254" s="15">
        <v>1.8720000000000001</v>
      </c>
      <c r="I254" s="15">
        <v>1.859</v>
      </c>
      <c r="J254" s="120">
        <f t="shared" si="36"/>
        <v>1.3000000000000123E-2</v>
      </c>
      <c r="K254" s="121">
        <f t="shared" si="37"/>
        <v>7.5511696869851734</v>
      </c>
      <c r="L254" s="15" t="s">
        <v>22</v>
      </c>
      <c r="M254" s="34">
        <f>VLOOKUP(L254,[1]allgemein!$B$3:$C$13,2,FALSE)</f>
        <v>1</v>
      </c>
      <c r="N254" s="14">
        <v>25</v>
      </c>
      <c r="O254" s="13" t="s">
        <v>28</v>
      </c>
      <c r="P254" s="13"/>
      <c r="Q254" s="67"/>
      <c r="R254" s="13" t="s">
        <v>872</v>
      </c>
      <c r="S254" s="13"/>
      <c r="T254" s="6" t="s">
        <v>862</v>
      </c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</row>
    <row r="255" spans="2:53" customFormat="1" x14ac:dyDescent="0.2">
      <c r="B255" s="13" t="s">
        <v>1105</v>
      </c>
      <c r="C255" s="13" t="s">
        <v>28</v>
      </c>
      <c r="D255" s="32">
        <v>28.3</v>
      </c>
      <c r="E255" s="32">
        <v>0.3</v>
      </c>
      <c r="F255" s="33">
        <v>171</v>
      </c>
      <c r="G255" s="40"/>
      <c r="H255" s="15">
        <v>1.873</v>
      </c>
      <c r="I255" s="15">
        <v>1.86</v>
      </c>
      <c r="J255" s="120">
        <f t="shared" si="36"/>
        <v>1.2999999999999901E-2</v>
      </c>
      <c r="K255" s="121">
        <f t="shared" si="37"/>
        <v>7.5486655683690289</v>
      </c>
      <c r="L255" s="15" t="s">
        <v>22</v>
      </c>
      <c r="M255" s="34">
        <f>VLOOKUP(L255,[1]allgemein!$B$3:$C$13,2,FALSE)</f>
        <v>1</v>
      </c>
      <c r="N255" s="14">
        <v>25</v>
      </c>
      <c r="O255" s="13" t="s">
        <v>28</v>
      </c>
      <c r="P255" s="13"/>
      <c r="Q255" s="67"/>
      <c r="R255" s="13" t="s">
        <v>872</v>
      </c>
      <c r="S255" s="13"/>
      <c r="T255" s="6" t="s">
        <v>862</v>
      </c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</row>
    <row r="256" spans="2:53" customFormat="1" ht="30" customHeight="1" x14ac:dyDescent="0.2">
      <c r="B256" s="13" t="s">
        <v>1106</v>
      </c>
      <c r="C256" s="13" t="s">
        <v>28</v>
      </c>
      <c r="D256" s="13">
        <v>28.3</v>
      </c>
      <c r="E256" s="32">
        <v>0.2</v>
      </c>
      <c r="F256" s="33">
        <v>171</v>
      </c>
      <c r="G256" s="40"/>
      <c r="H256" s="15">
        <v>1.871</v>
      </c>
      <c r="I256" s="15">
        <v>1.857</v>
      </c>
      <c r="J256" s="120">
        <f t="shared" si="36"/>
        <v>1.4000000000000012E-2</v>
      </c>
      <c r="K256" s="121">
        <f t="shared" si="37"/>
        <v>7.5486655683690289</v>
      </c>
      <c r="L256" s="15" t="s">
        <v>22</v>
      </c>
      <c r="M256" s="34">
        <f>VLOOKUP(L256,[1]allgemein!$B$3:$C$13,2,FALSE)</f>
        <v>1</v>
      </c>
      <c r="N256" s="14">
        <v>25</v>
      </c>
      <c r="O256" s="13" t="s">
        <v>28</v>
      </c>
      <c r="P256" s="13"/>
      <c r="Q256" s="13"/>
      <c r="R256" s="13" t="s">
        <v>872</v>
      </c>
      <c r="S256" s="13"/>
      <c r="T256" s="6" t="s">
        <v>862</v>
      </c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</row>
    <row r="257" spans="2:53" customFormat="1" ht="15" customHeight="1" x14ac:dyDescent="0.2">
      <c r="B257" s="13" t="s">
        <v>1107</v>
      </c>
      <c r="C257" s="13" t="s">
        <v>28</v>
      </c>
      <c r="D257" s="13">
        <v>28.3</v>
      </c>
      <c r="E257" s="32">
        <v>0.1</v>
      </c>
      <c r="F257" s="33">
        <v>171</v>
      </c>
      <c r="G257" s="40"/>
      <c r="H257" s="15">
        <v>1.87</v>
      </c>
      <c r="I257" s="15">
        <v>1.857</v>
      </c>
      <c r="J257" s="120">
        <f t="shared" si="36"/>
        <v>1.3000000000000123E-2</v>
      </c>
      <c r="K257" s="121">
        <f t="shared" si="37"/>
        <v>7.5486655683690289</v>
      </c>
      <c r="L257" s="15" t="s">
        <v>22</v>
      </c>
      <c r="M257" s="34">
        <f>VLOOKUP(L257,[1]allgemein!$B$3:$C$13,2,FALSE)</f>
        <v>1</v>
      </c>
      <c r="N257" s="14">
        <v>25</v>
      </c>
      <c r="O257" s="13" t="s">
        <v>28</v>
      </c>
      <c r="P257" s="13"/>
      <c r="Q257" s="13"/>
      <c r="R257" s="13" t="s">
        <v>872</v>
      </c>
      <c r="S257" s="13"/>
      <c r="T257" s="6" t="s">
        <v>862</v>
      </c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</row>
    <row r="258" spans="2:53" customFormat="1" ht="22.5" customHeight="1" x14ac:dyDescent="0.2">
      <c r="B258" s="13" t="s">
        <v>1108</v>
      </c>
      <c r="C258" s="13" t="s">
        <v>28</v>
      </c>
      <c r="D258" s="13">
        <v>28.4</v>
      </c>
      <c r="E258" s="32">
        <v>0</v>
      </c>
      <c r="F258" s="33">
        <v>171</v>
      </c>
      <c r="G258" s="40"/>
      <c r="H258" s="15">
        <v>1.867</v>
      </c>
      <c r="I258" s="15">
        <v>1.855</v>
      </c>
      <c r="J258" s="120">
        <f t="shared" si="36"/>
        <v>1.2000000000000011E-2</v>
      </c>
      <c r="K258" s="121">
        <f t="shared" si="37"/>
        <v>7.5511696869851734</v>
      </c>
      <c r="L258" s="15" t="s">
        <v>22</v>
      </c>
      <c r="M258" s="34">
        <f>VLOOKUP(L258,[1]allgemein!$B$3:$C$13,2,FALSE)</f>
        <v>1</v>
      </c>
      <c r="N258" s="14">
        <v>25</v>
      </c>
      <c r="O258" s="13" t="s">
        <v>28</v>
      </c>
      <c r="P258" s="13"/>
      <c r="Q258" s="13"/>
      <c r="R258" s="13" t="s">
        <v>872</v>
      </c>
      <c r="S258" s="13"/>
      <c r="T258" s="6" t="s">
        <v>862</v>
      </c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</row>
    <row r="259" spans="2:53" customFormat="1" ht="27.75" customHeight="1" x14ac:dyDescent="0.2">
      <c r="B259" s="13" t="s">
        <v>1109</v>
      </c>
      <c r="C259" s="13" t="s">
        <v>28</v>
      </c>
      <c r="D259" s="13">
        <v>28.3</v>
      </c>
      <c r="E259" s="32">
        <v>0.2</v>
      </c>
      <c r="F259" s="33">
        <v>171</v>
      </c>
      <c r="G259" s="40"/>
      <c r="H259" s="15">
        <v>1.867</v>
      </c>
      <c r="I259" s="15">
        <v>1.8560000000000001</v>
      </c>
      <c r="J259" s="120">
        <f t="shared" si="36"/>
        <v>1.0999999999999899E-2</v>
      </c>
      <c r="K259" s="121">
        <f t="shared" si="37"/>
        <v>7.5486655683690289</v>
      </c>
      <c r="L259" s="15" t="s">
        <v>22</v>
      </c>
      <c r="M259" s="34">
        <f>VLOOKUP(L259,[1]allgemein!$B$3:$C$13,2,FALSE)</f>
        <v>1</v>
      </c>
      <c r="N259" s="14">
        <v>25</v>
      </c>
      <c r="O259" s="13" t="s">
        <v>28</v>
      </c>
      <c r="P259" s="13"/>
      <c r="Q259" s="67"/>
      <c r="R259" s="13" t="s">
        <v>872</v>
      </c>
      <c r="S259" s="13"/>
      <c r="T259" s="6" t="s">
        <v>862</v>
      </c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</row>
    <row r="260" spans="2:53" customFormat="1" ht="22.5" customHeight="1" x14ac:dyDescent="0.2">
      <c r="B260" s="13" t="s">
        <v>1110</v>
      </c>
      <c r="C260" s="13" t="s">
        <v>28</v>
      </c>
      <c r="D260" s="13">
        <v>28.2</v>
      </c>
      <c r="E260" s="32">
        <v>0</v>
      </c>
      <c r="F260" s="33">
        <v>171</v>
      </c>
      <c r="G260" s="40"/>
      <c r="H260" s="15">
        <v>1.8720000000000001</v>
      </c>
      <c r="I260" s="15">
        <v>1.86</v>
      </c>
      <c r="J260" s="120">
        <f t="shared" si="36"/>
        <v>1.2000000000000011E-2</v>
      </c>
      <c r="K260" s="121">
        <f t="shared" si="37"/>
        <v>7.5461614497528817</v>
      </c>
      <c r="L260" s="15" t="s">
        <v>22</v>
      </c>
      <c r="M260" s="34">
        <f>VLOOKUP(L260,[1]allgemein!$B$3:$C$13,2,FALSE)</f>
        <v>1</v>
      </c>
      <c r="N260" s="14">
        <v>25</v>
      </c>
      <c r="O260" s="13" t="s">
        <v>28</v>
      </c>
      <c r="P260" s="13"/>
      <c r="Q260" s="13"/>
      <c r="R260" s="13" t="s">
        <v>872</v>
      </c>
      <c r="S260" s="13"/>
      <c r="T260" s="6" t="s">
        <v>862</v>
      </c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</row>
    <row r="261" spans="2:53" customFormat="1" ht="27.75" customHeight="1" x14ac:dyDescent="0.2">
      <c r="B261" s="13" t="s">
        <v>1111</v>
      </c>
      <c r="C261" s="13" t="s">
        <v>28</v>
      </c>
      <c r="D261" s="13">
        <v>28.1</v>
      </c>
      <c r="E261" s="32">
        <v>0</v>
      </c>
      <c r="F261" s="33">
        <v>171</v>
      </c>
      <c r="G261" s="40"/>
      <c r="H261" s="15">
        <v>1.8660000000000001</v>
      </c>
      <c r="I261" s="15">
        <v>1.853</v>
      </c>
      <c r="J261" s="120">
        <f t="shared" si="36"/>
        <v>1.3000000000000123E-2</v>
      </c>
      <c r="K261" s="121">
        <f t="shared" si="37"/>
        <v>7.543657331136739</v>
      </c>
      <c r="L261" s="15" t="s">
        <v>22</v>
      </c>
      <c r="M261" s="34">
        <f>VLOOKUP(L261,[1]allgemein!$B$3:$C$13,2,FALSE)</f>
        <v>1</v>
      </c>
      <c r="N261" s="14">
        <v>25</v>
      </c>
      <c r="O261" s="13" t="s">
        <v>28</v>
      </c>
      <c r="P261" s="13"/>
      <c r="Q261" s="13"/>
      <c r="R261" s="13" t="s">
        <v>872</v>
      </c>
      <c r="S261" s="13"/>
      <c r="T261" s="6" t="s">
        <v>862</v>
      </c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</row>
    <row r="262" spans="2:53" customFormat="1" ht="29.25" customHeight="1" x14ac:dyDescent="0.2">
      <c r="B262" s="13" t="s">
        <v>1112</v>
      </c>
      <c r="C262" s="13" t="s">
        <v>28</v>
      </c>
      <c r="D262" s="13">
        <v>28.1</v>
      </c>
      <c r="E262" s="32">
        <v>0</v>
      </c>
      <c r="F262" s="33">
        <v>171</v>
      </c>
      <c r="G262" s="40"/>
      <c r="H262" s="15">
        <v>1.881</v>
      </c>
      <c r="I262" s="15">
        <v>1.8660000000000001</v>
      </c>
      <c r="J262" s="120">
        <f t="shared" si="36"/>
        <v>1.4999999999999902E-2</v>
      </c>
      <c r="K262" s="121">
        <f t="shared" si="37"/>
        <v>7.543657331136739</v>
      </c>
      <c r="L262" s="15" t="s">
        <v>22</v>
      </c>
      <c r="M262" s="34">
        <f>VLOOKUP(L262,[1]allgemein!$B$3:$C$13,2,FALSE)</f>
        <v>1</v>
      </c>
      <c r="N262" s="14">
        <v>25</v>
      </c>
      <c r="O262" s="13" t="s">
        <v>28</v>
      </c>
      <c r="P262" s="13"/>
      <c r="Q262" s="13"/>
      <c r="R262" s="13" t="s">
        <v>872</v>
      </c>
      <c r="S262" s="13"/>
      <c r="T262" s="6" t="s">
        <v>862</v>
      </c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</row>
    <row r="263" spans="2:53" customFormat="1" x14ac:dyDescent="0.2">
      <c r="B263" s="13" t="s">
        <v>1120</v>
      </c>
      <c r="C263" s="13">
        <v>516443</v>
      </c>
      <c r="D263" s="32">
        <v>26.5</v>
      </c>
      <c r="E263" s="88">
        <v>0.2</v>
      </c>
      <c r="F263" s="33">
        <v>277</v>
      </c>
      <c r="G263" s="40"/>
      <c r="H263" s="15">
        <v>1.891</v>
      </c>
      <c r="I263" s="15">
        <v>1.879</v>
      </c>
      <c r="J263" s="120">
        <f t="shared" si="36"/>
        <v>1.2000000000000011E-2</v>
      </c>
      <c r="K263" s="121">
        <f t="shared" si="37"/>
        <v>7.5968378180486908</v>
      </c>
      <c r="L263" s="15" t="s">
        <v>23</v>
      </c>
      <c r="M263" s="34">
        <f>VLOOKUP(L263,[1]allgemein!$B$3:$C$13,2,FALSE)</f>
        <v>1</v>
      </c>
      <c r="N263" s="14">
        <v>40</v>
      </c>
      <c r="O263" s="13" t="s">
        <v>1127</v>
      </c>
      <c r="P263" s="13"/>
      <c r="Q263" s="157" t="s">
        <v>1136</v>
      </c>
      <c r="R263" s="13"/>
      <c r="S263" s="13"/>
      <c r="T263" s="147" t="s">
        <v>943</v>
      </c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</row>
    <row r="264" spans="2:53" customFormat="1" x14ac:dyDescent="0.2">
      <c r="B264" s="13" t="s">
        <v>1121</v>
      </c>
      <c r="C264" s="13" t="s">
        <v>28</v>
      </c>
      <c r="D264" s="32">
        <v>26.5</v>
      </c>
      <c r="E264" s="88">
        <v>0</v>
      </c>
      <c r="F264" s="33">
        <v>278</v>
      </c>
      <c r="G264" s="40"/>
      <c r="H264" s="15">
        <v>1.8839999999999999</v>
      </c>
      <c r="I264" s="15">
        <v>1.8720000000000001</v>
      </c>
      <c r="J264" s="120">
        <f t="shared" si="36"/>
        <v>1.1999999999999789E-2</v>
      </c>
      <c r="K264" s="121">
        <f t="shared" si="37"/>
        <v>7.6242632253340661</v>
      </c>
      <c r="L264" s="15" t="s">
        <v>23</v>
      </c>
      <c r="M264" s="34">
        <f>VLOOKUP(L264,[1]allgemein!$B$3:$C$13,2,FALSE)</f>
        <v>1</v>
      </c>
      <c r="N264" s="14">
        <v>40</v>
      </c>
      <c r="O264" s="13" t="s">
        <v>28</v>
      </c>
      <c r="P264" s="13"/>
      <c r="Q264" s="13" t="s">
        <v>28</v>
      </c>
      <c r="R264" s="13"/>
      <c r="S264" s="13"/>
      <c r="T264" s="6" t="s">
        <v>943</v>
      </c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</row>
    <row r="265" spans="2:53" customFormat="1" x14ac:dyDescent="0.2">
      <c r="B265" s="13" t="s">
        <v>1122</v>
      </c>
      <c r="C265" s="13" t="s">
        <v>28</v>
      </c>
      <c r="D265" s="32">
        <v>26.5</v>
      </c>
      <c r="E265" s="88">
        <v>0.1</v>
      </c>
      <c r="F265" s="33">
        <v>278</v>
      </c>
      <c r="G265" s="40"/>
      <c r="H265" s="15">
        <v>1.897</v>
      </c>
      <c r="I265" s="15">
        <v>1.885</v>
      </c>
      <c r="J265" s="120">
        <f t="shared" si="36"/>
        <v>1.2000000000000011E-2</v>
      </c>
      <c r="K265" s="121">
        <f t="shared" si="37"/>
        <v>7.6242632253340661</v>
      </c>
      <c r="L265" s="15" t="s">
        <v>23</v>
      </c>
      <c r="M265" s="34">
        <f>VLOOKUP(L265,[1]allgemein!$B$3:$C$13,2,FALSE)</f>
        <v>1</v>
      </c>
      <c r="N265" s="14">
        <v>40</v>
      </c>
      <c r="O265" s="13" t="s">
        <v>28</v>
      </c>
      <c r="P265" s="13"/>
      <c r="Q265" s="13" t="s">
        <v>28</v>
      </c>
      <c r="R265" s="13"/>
      <c r="S265" s="13"/>
      <c r="T265" s="6" t="s">
        <v>943</v>
      </c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</row>
    <row r="266" spans="2:53" customFormat="1" x14ac:dyDescent="0.2">
      <c r="B266" s="13" t="s">
        <v>1123</v>
      </c>
      <c r="C266" s="13" t="s">
        <v>28</v>
      </c>
      <c r="D266" s="32">
        <v>25.2</v>
      </c>
      <c r="E266" s="88">
        <v>1.7</v>
      </c>
      <c r="F266" s="33">
        <v>277</v>
      </c>
      <c r="G266" s="40"/>
      <c r="H266" s="15">
        <v>1.881</v>
      </c>
      <c r="I266" s="15">
        <v>1.869</v>
      </c>
      <c r="J266" s="120">
        <f t="shared" si="36"/>
        <v>1.2000000000000011E-2</v>
      </c>
      <c r="K266" s="121">
        <f t="shared" si="37"/>
        <v>7.5638797364085679</v>
      </c>
      <c r="L266" s="15" t="s">
        <v>23</v>
      </c>
      <c r="M266" s="34">
        <f>VLOOKUP(L266,[1]allgemein!$B$3:$C$13,2,FALSE)</f>
        <v>1</v>
      </c>
      <c r="N266" s="14">
        <v>40</v>
      </c>
      <c r="O266" s="13" t="s">
        <v>28</v>
      </c>
      <c r="P266" s="13"/>
      <c r="Q266" s="13" t="s">
        <v>28</v>
      </c>
      <c r="R266" s="13"/>
      <c r="S266" s="13"/>
      <c r="T266" s="6" t="s">
        <v>1032</v>
      </c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</row>
    <row r="267" spans="2:53" customFormat="1" x14ac:dyDescent="0.2">
      <c r="B267" s="13" t="s">
        <v>1124</v>
      </c>
      <c r="C267" s="13" t="s">
        <v>28</v>
      </c>
      <c r="D267" s="32">
        <v>25.6</v>
      </c>
      <c r="E267" s="88">
        <v>1.5</v>
      </c>
      <c r="F267" s="33">
        <v>277</v>
      </c>
      <c r="G267" s="40"/>
      <c r="H267" s="15">
        <v>1.8759999999999999</v>
      </c>
      <c r="I267" s="15">
        <v>1.8620000000000001</v>
      </c>
      <c r="J267" s="120">
        <f t="shared" si="36"/>
        <v>1.399999999999979E-2</v>
      </c>
      <c r="K267" s="121">
        <f t="shared" si="37"/>
        <v>7.5740206846055287</v>
      </c>
      <c r="L267" s="15" t="s">
        <v>23</v>
      </c>
      <c r="M267" s="34">
        <f>VLOOKUP(L267,[1]allgemein!$B$3:$C$13,2,FALSE)</f>
        <v>1</v>
      </c>
      <c r="N267" s="14">
        <v>40</v>
      </c>
      <c r="O267" s="13" t="s">
        <v>28</v>
      </c>
      <c r="P267" s="13"/>
      <c r="Q267" s="13" t="s">
        <v>28</v>
      </c>
      <c r="R267" s="13"/>
      <c r="S267" s="13"/>
      <c r="T267" s="6" t="s">
        <v>1032</v>
      </c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</row>
    <row r="268" spans="2:53" customFormat="1" x14ac:dyDescent="0.2">
      <c r="B268" s="13" t="s">
        <v>1125</v>
      </c>
      <c r="C268" s="13" t="s">
        <v>28</v>
      </c>
      <c r="D268" s="32">
        <v>25.9</v>
      </c>
      <c r="E268" s="88">
        <v>1.8</v>
      </c>
      <c r="F268" s="33">
        <v>277</v>
      </c>
      <c r="G268" s="40"/>
      <c r="H268" s="15">
        <v>1.881</v>
      </c>
      <c r="I268" s="15">
        <v>1.8680000000000001</v>
      </c>
      <c r="J268" s="120">
        <f t="shared" si="36"/>
        <v>1.2999999999999901E-2</v>
      </c>
      <c r="K268" s="121">
        <f t="shared" si="37"/>
        <v>7.5816263957532488</v>
      </c>
      <c r="L268" s="15" t="s">
        <v>23</v>
      </c>
      <c r="M268" s="34">
        <f>VLOOKUP(L268,[1]allgemein!$B$3:$C$13,2,FALSE)</f>
        <v>1</v>
      </c>
      <c r="N268" s="14">
        <v>40</v>
      </c>
      <c r="O268" s="13" t="s">
        <v>28</v>
      </c>
      <c r="P268" s="13"/>
      <c r="Q268" s="13" t="s">
        <v>28</v>
      </c>
      <c r="R268" s="13"/>
      <c r="S268" s="13"/>
      <c r="T268" s="6" t="s">
        <v>1032</v>
      </c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</row>
    <row r="269" spans="2:53" customFormat="1" x14ac:dyDescent="0.2">
      <c r="B269" s="13" t="s">
        <v>1126</v>
      </c>
      <c r="C269" s="13" t="s">
        <v>28</v>
      </c>
      <c r="D269" s="32">
        <v>26</v>
      </c>
      <c r="E269" s="88">
        <v>1.9</v>
      </c>
      <c r="F269" s="33">
        <v>277</v>
      </c>
      <c r="G269" s="40"/>
      <c r="H269" s="15">
        <v>1.8859999999999999</v>
      </c>
      <c r="I269" s="15">
        <v>1.873</v>
      </c>
      <c r="J269" s="120">
        <f t="shared" si="36"/>
        <v>1.2999999999999901E-2</v>
      </c>
      <c r="K269" s="121">
        <f t="shared" si="37"/>
        <v>7.5841616328024886</v>
      </c>
      <c r="L269" s="15" t="s">
        <v>23</v>
      </c>
      <c r="M269" s="34">
        <f>VLOOKUP(L269,[1]allgemein!$B$3:$C$13,2,FALSE)</f>
        <v>1</v>
      </c>
      <c r="N269" s="14">
        <v>40</v>
      </c>
      <c r="O269" s="13" t="s">
        <v>28</v>
      </c>
      <c r="P269" s="13"/>
      <c r="Q269" s="13" t="s">
        <v>28</v>
      </c>
      <c r="R269" s="13"/>
      <c r="S269" s="13"/>
      <c r="T269" s="6" t="s">
        <v>1032</v>
      </c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</row>
    <row r="270" spans="2:53" customFormat="1" x14ac:dyDescent="0.2">
      <c r="B270" s="13" t="s">
        <v>1130</v>
      </c>
      <c r="C270" s="13">
        <v>516422</v>
      </c>
      <c r="D270" s="32">
        <v>26.4</v>
      </c>
      <c r="E270" s="88">
        <v>0.6</v>
      </c>
      <c r="F270" s="33">
        <v>851</v>
      </c>
      <c r="G270" s="40">
        <v>1.867</v>
      </c>
      <c r="H270" s="15">
        <v>5.6059999999999999</v>
      </c>
      <c r="I270" s="15">
        <v>5.5679999999999996</v>
      </c>
      <c r="J270" s="120">
        <f>IF(M270&lt;&gt;"",(H270-I270)/M270,"")</f>
        <v>1.2666666666666751E-2</v>
      </c>
      <c r="K270" s="121">
        <f>(F270*(273.15+D270)/273.15)/(M270*N270)</f>
        <v>7.7770776130331312</v>
      </c>
      <c r="L270" s="15" t="s">
        <v>10</v>
      </c>
      <c r="M270" s="34">
        <f>VLOOKUP(L270,[1]allgemein!$B$3:$C$13,2,FALSE)</f>
        <v>3</v>
      </c>
      <c r="N270" s="14">
        <v>40</v>
      </c>
      <c r="O270" s="13" t="s">
        <v>1128</v>
      </c>
      <c r="P270" s="13"/>
      <c r="Q270" s="67" t="s">
        <v>1129</v>
      </c>
      <c r="R270" s="13"/>
      <c r="S270" s="13"/>
      <c r="T270" s="6" t="s">
        <v>943</v>
      </c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</row>
    <row r="271" spans="2:53" customFormat="1" x14ac:dyDescent="0.2">
      <c r="B271" s="13"/>
      <c r="C271" s="13" t="s">
        <v>28</v>
      </c>
      <c r="D271" s="32"/>
      <c r="E271" s="88"/>
      <c r="F271" s="33"/>
      <c r="G271" s="40">
        <v>1.873</v>
      </c>
      <c r="H271" s="15"/>
      <c r="I271" s="15"/>
      <c r="J271" s="120"/>
      <c r="K271" s="121"/>
      <c r="L271" s="15"/>
      <c r="M271" s="34"/>
      <c r="N271" s="14"/>
      <c r="O271" s="13"/>
      <c r="P271" s="13"/>
      <c r="Q271" s="13"/>
      <c r="R271" s="13"/>
      <c r="S271" s="13"/>
      <c r="T271" s="6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</row>
    <row r="272" spans="2:53" customFormat="1" x14ac:dyDescent="0.2">
      <c r="B272" s="13"/>
      <c r="C272" s="13" t="s">
        <v>28</v>
      </c>
      <c r="D272" s="32"/>
      <c r="E272" s="88"/>
      <c r="F272" s="33"/>
      <c r="G272" s="40">
        <v>1.8660000000000001</v>
      </c>
      <c r="H272" s="15"/>
      <c r="I272" s="15"/>
      <c r="J272" s="120"/>
      <c r="K272" s="121"/>
      <c r="L272" s="15"/>
      <c r="M272" s="34"/>
      <c r="N272" s="14"/>
      <c r="O272" s="13"/>
      <c r="P272" s="13" t="s">
        <v>683</v>
      </c>
      <c r="Q272" s="13"/>
      <c r="R272" s="13"/>
      <c r="S272" s="13"/>
      <c r="T272" s="6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</row>
    <row r="273" spans="2:53" customFormat="1" x14ac:dyDescent="0.2">
      <c r="B273" s="13" t="s">
        <v>1147</v>
      </c>
      <c r="C273" s="13">
        <v>516443</v>
      </c>
      <c r="D273" s="32">
        <v>27.7</v>
      </c>
      <c r="E273" s="88">
        <v>2</v>
      </c>
      <c r="F273" s="33">
        <v>1135</v>
      </c>
      <c r="G273" s="40">
        <v>1.8520000000000001</v>
      </c>
      <c r="H273" s="15">
        <v>7.4</v>
      </c>
      <c r="I273" s="15">
        <v>7.36</v>
      </c>
      <c r="J273" s="120">
        <f>IF(M273&lt;&gt;"",(H273-I273)/M273,"")</f>
        <v>1.0000000000000009E-2</v>
      </c>
      <c r="K273" s="121">
        <f>(F273*(273.15+D273)/273.15)/(M273*N273)</f>
        <v>7.8131235127219467</v>
      </c>
      <c r="L273" s="15" t="s">
        <v>39</v>
      </c>
      <c r="M273" s="34">
        <f>VLOOKUP(L273,[1]allgemein!$B$3:$C$13,2,FALSE)</f>
        <v>4</v>
      </c>
      <c r="N273" s="14">
        <v>40</v>
      </c>
      <c r="O273" s="13" t="s">
        <v>1137</v>
      </c>
      <c r="P273" s="13"/>
      <c r="Q273" s="13"/>
      <c r="R273" s="13"/>
      <c r="S273" s="13"/>
      <c r="T273" s="6" t="s">
        <v>862</v>
      </c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</row>
    <row r="274" spans="2:53" customFormat="1" x14ac:dyDescent="0.2">
      <c r="B274" s="13"/>
      <c r="C274" s="13" t="s">
        <v>28</v>
      </c>
      <c r="D274" s="32"/>
      <c r="E274" s="88"/>
      <c r="F274" s="33"/>
      <c r="G274" s="40">
        <v>1.8560000000000001</v>
      </c>
      <c r="H274" s="15"/>
      <c r="I274" s="175"/>
      <c r="J274" s="120"/>
      <c r="K274" s="121"/>
      <c r="L274" s="15"/>
      <c r="M274" s="34"/>
      <c r="N274" s="14"/>
      <c r="O274" s="13"/>
      <c r="P274" s="13"/>
      <c r="Q274" s="13"/>
      <c r="R274" s="13"/>
      <c r="S274" s="13"/>
      <c r="T274" s="6" t="s">
        <v>862</v>
      </c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</row>
    <row r="275" spans="2:53" customFormat="1" x14ac:dyDescent="0.2">
      <c r="B275" s="13"/>
      <c r="C275" s="13" t="s">
        <v>28</v>
      </c>
      <c r="D275" s="13"/>
      <c r="E275" s="88"/>
      <c r="F275" s="33"/>
      <c r="G275" s="40">
        <v>1.851</v>
      </c>
      <c r="H275" s="15"/>
      <c r="I275" s="15"/>
      <c r="J275" s="120"/>
      <c r="K275" s="121"/>
      <c r="L275" s="15"/>
      <c r="M275" s="34"/>
      <c r="N275" s="14"/>
      <c r="O275" s="13"/>
      <c r="P275" s="13"/>
      <c r="Q275" s="13"/>
      <c r="R275" s="13"/>
      <c r="S275" s="13"/>
      <c r="T275" s="6" t="s">
        <v>862</v>
      </c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</row>
    <row r="276" spans="2:53" customFormat="1" x14ac:dyDescent="0.2">
      <c r="B276" s="13"/>
      <c r="C276" s="13" t="s">
        <v>28</v>
      </c>
      <c r="D276" s="13"/>
      <c r="E276" s="88"/>
      <c r="F276" s="33"/>
      <c r="G276" s="40">
        <v>1.85</v>
      </c>
      <c r="H276" s="15"/>
      <c r="I276" s="15"/>
      <c r="J276" s="120"/>
      <c r="K276" s="121"/>
      <c r="L276" s="15"/>
      <c r="M276" s="34"/>
      <c r="N276" s="14"/>
      <c r="O276" s="13"/>
      <c r="P276" s="13" t="s">
        <v>683</v>
      </c>
      <c r="Q276" s="13" t="s">
        <v>1114</v>
      </c>
      <c r="R276" s="13"/>
      <c r="S276" s="13"/>
      <c r="T276" s="6" t="s">
        <v>862</v>
      </c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</row>
    <row r="277" spans="2:53" customFormat="1" x14ac:dyDescent="0.2">
      <c r="B277" s="13" t="s">
        <v>1148</v>
      </c>
      <c r="C277" s="13" t="s">
        <v>28</v>
      </c>
      <c r="D277" s="13">
        <v>27.4</v>
      </c>
      <c r="E277" s="88">
        <v>1.6</v>
      </c>
      <c r="F277" s="33">
        <v>1135</v>
      </c>
      <c r="G277" s="40">
        <v>1.8640000000000001</v>
      </c>
      <c r="H277" s="15">
        <v>7.44</v>
      </c>
      <c r="I277" s="15">
        <v>7.4</v>
      </c>
      <c r="J277" s="120">
        <f>IF(M277&lt;&gt;"",(H277-I277)/M277,"")</f>
        <v>1.0000000000000009E-2</v>
      </c>
      <c r="K277" s="121">
        <f>(F277*(273.15+D277)/273.15)/(M277*N277)</f>
        <v>7.8053324638477024</v>
      </c>
      <c r="L277" s="15" t="s">
        <v>39</v>
      </c>
      <c r="M277" s="34">
        <f>VLOOKUP(L277,[1]allgemein!$B$3:$C$13,2,FALSE)</f>
        <v>4</v>
      </c>
      <c r="N277" s="14">
        <v>40</v>
      </c>
      <c r="O277" s="13" t="s">
        <v>28</v>
      </c>
      <c r="P277" s="13"/>
      <c r="Q277" s="13"/>
      <c r="R277" s="13"/>
      <c r="S277" s="13"/>
      <c r="T277" s="6" t="s">
        <v>862</v>
      </c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</row>
    <row r="278" spans="2:53" customFormat="1" x14ac:dyDescent="0.2">
      <c r="B278" s="13"/>
      <c r="C278" s="13" t="s">
        <v>28</v>
      </c>
      <c r="D278" s="13"/>
      <c r="E278" s="88"/>
      <c r="F278" s="33"/>
      <c r="G278" s="40">
        <v>1.8580000000000001</v>
      </c>
      <c r="H278" s="15"/>
      <c r="I278" s="15"/>
      <c r="J278" s="120"/>
      <c r="K278" s="121"/>
      <c r="L278" s="15"/>
      <c r="M278" s="34"/>
      <c r="N278" s="14"/>
      <c r="O278" s="13"/>
      <c r="P278" s="13"/>
      <c r="Q278" s="13"/>
      <c r="R278" s="13"/>
      <c r="S278" s="13"/>
      <c r="T278" s="6" t="s">
        <v>862</v>
      </c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</row>
    <row r="279" spans="2:53" customFormat="1" x14ac:dyDescent="0.2">
      <c r="B279" s="13"/>
      <c r="C279" s="13" t="s">
        <v>28</v>
      </c>
      <c r="D279" s="13"/>
      <c r="E279" s="88"/>
      <c r="F279" s="33"/>
      <c r="G279" s="40">
        <v>1.85</v>
      </c>
      <c r="H279" s="15"/>
      <c r="I279" s="15"/>
      <c r="J279" s="120"/>
      <c r="K279" s="121"/>
      <c r="L279" s="15"/>
      <c r="M279" s="34"/>
      <c r="N279" s="14"/>
      <c r="O279" s="13"/>
      <c r="P279" s="13"/>
      <c r="Q279" s="13"/>
      <c r="R279" s="13"/>
      <c r="S279" s="13"/>
      <c r="T279" s="6" t="s">
        <v>862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</row>
    <row r="280" spans="2:53" customFormat="1" x14ac:dyDescent="0.2">
      <c r="B280" s="13"/>
      <c r="C280" s="13" t="s">
        <v>28</v>
      </c>
      <c r="D280" s="13"/>
      <c r="E280" s="88"/>
      <c r="F280" s="33"/>
      <c r="G280" s="40">
        <v>1.8640000000000001</v>
      </c>
      <c r="H280" s="15"/>
      <c r="I280" s="15"/>
      <c r="J280" s="120"/>
      <c r="K280" s="121"/>
      <c r="L280" s="15"/>
      <c r="M280" s="34"/>
      <c r="N280" s="14"/>
      <c r="O280" s="13"/>
      <c r="P280" s="13" t="s">
        <v>683</v>
      </c>
      <c r="Q280" s="13" t="s">
        <v>1114</v>
      </c>
      <c r="R280" s="13"/>
      <c r="S280" s="13"/>
      <c r="T280" s="6" t="s">
        <v>862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</row>
    <row r="281" spans="2:53" customFormat="1" x14ac:dyDescent="0.2">
      <c r="B281" s="13" t="s">
        <v>1149</v>
      </c>
      <c r="C281" s="13" t="s">
        <v>28</v>
      </c>
      <c r="D281" s="13">
        <v>27.2</v>
      </c>
      <c r="E281" s="88">
        <v>0.6</v>
      </c>
      <c r="F281" s="176">
        <v>1135</v>
      </c>
      <c r="G281" s="40">
        <v>1.867</v>
      </c>
      <c r="H281" s="15">
        <v>7.46</v>
      </c>
      <c r="I281" s="15">
        <v>7.41</v>
      </c>
      <c r="J281" s="120">
        <f>IF(M281&lt;&gt;"",(H281-I281)/M281,"")</f>
        <v>1.2499999999999956E-2</v>
      </c>
      <c r="K281" s="121">
        <f>(F281*(273.15+D281)/273.15)/(M281*N281)</f>
        <v>7.8001384312648723</v>
      </c>
      <c r="L281" s="15" t="s">
        <v>39</v>
      </c>
      <c r="M281" s="34">
        <f>VLOOKUP(L281,[1]allgemein!$B$3:$C$13,2,FALSE)</f>
        <v>4</v>
      </c>
      <c r="N281" s="14">
        <v>40</v>
      </c>
      <c r="O281" s="13" t="s">
        <v>28</v>
      </c>
      <c r="P281" s="13"/>
      <c r="Q281" s="13"/>
      <c r="R281" s="13"/>
      <c r="S281" s="13"/>
      <c r="T281" s="6" t="s">
        <v>862</v>
      </c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</row>
    <row r="282" spans="2:53" customFormat="1" x14ac:dyDescent="0.2">
      <c r="B282" s="1"/>
      <c r="C282" s="13" t="s">
        <v>28</v>
      </c>
      <c r="D282" s="13"/>
      <c r="E282" s="88"/>
      <c r="F282" s="33"/>
      <c r="G282" s="40">
        <v>1.863</v>
      </c>
      <c r="H282" s="15"/>
      <c r="I282" s="15"/>
      <c r="J282" s="120"/>
      <c r="K282" s="121"/>
      <c r="L282" s="15"/>
      <c r="M282" s="34"/>
      <c r="N282" s="14"/>
      <c r="O282" s="13"/>
      <c r="P282" s="13"/>
      <c r="Q282" s="13"/>
      <c r="R282" s="13"/>
      <c r="S282" s="13"/>
      <c r="T282" s="6" t="s">
        <v>862</v>
      </c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</row>
    <row r="283" spans="2:53" customFormat="1" x14ac:dyDescent="0.2">
      <c r="B283" s="13"/>
      <c r="C283" s="13" t="s">
        <v>28</v>
      </c>
      <c r="D283" s="13"/>
      <c r="E283" s="32"/>
      <c r="F283" s="33"/>
      <c r="G283" s="40">
        <v>1.867</v>
      </c>
      <c r="H283" s="15"/>
      <c r="I283" s="15"/>
      <c r="J283" s="120"/>
      <c r="K283" s="121"/>
      <c r="L283" s="15"/>
      <c r="M283" s="34"/>
      <c r="N283" s="14"/>
      <c r="O283" s="13"/>
      <c r="P283" s="13"/>
      <c r="Q283" s="13"/>
      <c r="R283" s="13"/>
      <c r="S283" s="13"/>
      <c r="T283" s="6" t="s">
        <v>862</v>
      </c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</row>
    <row r="284" spans="2:53" customFormat="1" x14ac:dyDescent="0.2">
      <c r="B284" s="13"/>
      <c r="C284" s="13" t="s">
        <v>28</v>
      </c>
      <c r="D284" s="13"/>
      <c r="E284" s="32"/>
      <c r="F284" s="33"/>
      <c r="G284" s="40">
        <v>1.8620000000000001</v>
      </c>
      <c r="H284" s="15"/>
      <c r="I284" s="15"/>
      <c r="J284" s="120"/>
      <c r="K284" s="121"/>
      <c r="L284" s="15"/>
      <c r="M284" s="34"/>
      <c r="N284" s="14"/>
      <c r="O284" s="13"/>
      <c r="P284" s="13" t="s">
        <v>683</v>
      </c>
      <c r="Q284" s="13" t="s">
        <v>1138</v>
      </c>
      <c r="R284" s="13"/>
      <c r="S284" s="13"/>
      <c r="T284" s="6" t="s">
        <v>862</v>
      </c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</row>
    <row r="285" spans="2:53" customFormat="1" x14ac:dyDescent="0.2">
      <c r="B285" s="13"/>
      <c r="C285" s="13"/>
      <c r="D285" s="13"/>
      <c r="E285" s="32"/>
      <c r="F285" s="33"/>
      <c r="G285" s="40"/>
      <c r="H285" s="15"/>
      <c r="I285" s="15"/>
      <c r="J285" s="120"/>
      <c r="K285" s="121"/>
      <c r="L285" s="15"/>
      <c r="M285" s="34"/>
      <c r="N285" s="14"/>
      <c r="O285" s="13"/>
      <c r="P285" s="13"/>
      <c r="Q285" s="13"/>
      <c r="R285" s="13"/>
      <c r="S285" s="13"/>
      <c r="T285" s="6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</row>
    <row r="286" spans="2:53" customFormat="1" x14ac:dyDescent="0.2">
      <c r="B286" s="13"/>
      <c r="C286" s="13"/>
      <c r="D286" s="13"/>
      <c r="E286" s="32"/>
      <c r="F286" s="33"/>
      <c r="G286" s="40"/>
      <c r="H286" s="15"/>
      <c r="I286" s="15"/>
      <c r="J286" s="120"/>
      <c r="K286" s="121"/>
      <c r="L286" s="15"/>
      <c r="M286" s="34"/>
      <c r="N286" s="14"/>
      <c r="O286" s="13"/>
      <c r="P286" s="13"/>
      <c r="Q286" s="80"/>
      <c r="R286" s="13"/>
      <c r="S286" s="13"/>
      <c r="T286" s="6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</row>
    <row r="287" spans="2:53" customFormat="1" ht="15" x14ac:dyDescent="0.2">
      <c r="B287" s="136" t="s">
        <v>776</v>
      </c>
      <c r="C287" s="13"/>
      <c r="D287" s="13"/>
      <c r="E287" s="32"/>
      <c r="F287" s="33"/>
      <c r="G287" s="40"/>
      <c r="H287" s="15"/>
      <c r="I287" s="15"/>
      <c r="J287" s="120"/>
      <c r="K287" s="121"/>
      <c r="L287" s="15"/>
      <c r="M287" s="34"/>
      <c r="N287" s="14"/>
      <c r="O287" s="13"/>
      <c r="P287" s="13"/>
      <c r="Q287" s="13"/>
      <c r="R287" s="13"/>
      <c r="S287" s="13"/>
      <c r="T287" s="6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</row>
    <row r="288" spans="2:53" customFormat="1" x14ac:dyDescent="0.2">
      <c r="B288" s="13" t="s">
        <v>855</v>
      </c>
      <c r="C288" s="13">
        <v>514283</v>
      </c>
      <c r="D288" s="32">
        <v>28.6</v>
      </c>
      <c r="E288" s="32">
        <v>0.5</v>
      </c>
      <c r="F288" s="33">
        <v>852</v>
      </c>
      <c r="G288" s="40">
        <v>1.849</v>
      </c>
      <c r="H288" s="15">
        <v>5.5659999999999998</v>
      </c>
      <c r="I288" s="15">
        <v>5.5110000000000001</v>
      </c>
      <c r="J288" s="120">
        <f>IF(M288&lt;&gt;"",(H288-I288)/M288,"")</f>
        <v>1.833333333333324E-2</v>
      </c>
      <c r="K288" s="121">
        <f>(F288*(273.15+D288)/273.15)/(M288*N288)</f>
        <v>7.8434010616877181</v>
      </c>
      <c r="L288" s="15" t="s">
        <v>10</v>
      </c>
      <c r="M288" s="34">
        <f>VLOOKUP(L288,[1]allgemein!$B$3:$C$13,2,FALSE)</f>
        <v>3</v>
      </c>
      <c r="N288" s="14">
        <v>40</v>
      </c>
      <c r="O288" s="13" t="s">
        <v>709</v>
      </c>
      <c r="P288" s="2"/>
      <c r="Q288" s="67" t="s">
        <v>861</v>
      </c>
      <c r="R288" s="13"/>
      <c r="S288" s="13"/>
      <c r="T288" s="6" t="s">
        <v>943</v>
      </c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</row>
    <row r="289" spans="2:53" customFormat="1" x14ac:dyDescent="0.2">
      <c r="B289" s="1"/>
      <c r="C289" s="13" t="s">
        <v>28</v>
      </c>
      <c r="D289" s="13"/>
      <c r="E289" s="32"/>
      <c r="F289" s="33"/>
      <c r="G289" s="40">
        <v>1.8560000000000001</v>
      </c>
      <c r="H289" s="15"/>
      <c r="I289" s="15"/>
      <c r="J289" s="120"/>
      <c r="K289" s="121"/>
      <c r="L289" s="15"/>
      <c r="M289" s="34"/>
      <c r="N289" s="14"/>
      <c r="O289" s="13"/>
      <c r="P289" s="13"/>
      <c r="Q289" s="13"/>
      <c r="R289" s="13"/>
      <c r="S289" s="13"/>
      <c r="T289" s="6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</row>
    <row r="290" spans="2:53" customFormat="1" x14ac:dyDescent="0.2">
      <c r="B290" s="13"/>
      <c r="C290" s="13" t="s">
        <v>28</v>
      </c>
      <c r="D290" s="13"/>
      <c r="E290" s="32"/>
      <c r="F290" s="33"/>
      <c r="G290" s="40">
        <v>1.861</v>
      </c>
      <c r="H290" s="15"/>
      <c r="I290" s="15"/>
      <c r="J290" s="120"/>
      <c r="K290" s="121"/>
      <c r="L290" s="15"/>
      <c r="M290" s="34"/>
      <c r="N290" s="14"/>
      <c r="O290" s="13"/>
      <c r="P290" s="13" t="s">
        <v>738</v>
      </c>
      <c r="Q290" s="13"/>
      <c r="R290" s="13"/>
      <c r="S290" s="13"/>
      <c r="T290" s="6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</row>
    <row r="291" spans="2:53" customFormat="1" x14ac:dyDescent="0.2">
      <c r="B291" s="13" t="s">
        <v>228</v>
      </c>
      <c r="C291" s="13">
        <v>516443</v>
      </c>
      <c r="D291" s="13">
        <v>27.7</v>
      </c>
      <c r="E291" s="32">
        <v>1.2</v>
      </c>
      <c r="F291" s="33">
        <v>851</v>
      </c>
      <c r="G291" s="40">
        <v>1.879</v>
      </c>
      <c r="H291" s="15">
        <v>5.6369999999999996</v>
      </c>
      <c r="I291" s="15">
        <v>5.5869999999999997</v>
      </c>
      <c r="J291" s="120">
        <f>IF(M291&lt;&gt;"",(H291-I291)/M291,"")</f>
        <v>1.6666666666666607E-2</v>
      </c>
      <c r="K291" s="121">
        <f>(F291*(273.15+D291)/273.15)/(M291*N291)</f>
        <v>7.8108289096345107</v>
      </c>
      <c r="L291" s="15" t="s">
        <v>10</v>
      </c>
      <c r="M291" s="34">
        <f>VLOOKUP(L291,[1]allgemein!$B$3:$C$13,2,FALSE)</f>
        <v>3</v>
      </c>
      <c r="N291" s="14">
        <v>40</v>
      </c>
      <c r="O291" s="13" t="s">
        <v>253</v>
      </c>
      <c r="P291" s="13"/>
      <c r="Q291" s="13"/>
      <c r="R291" s="13"/>
      <c r="S291" s="13"/>
      <c r="T291" s="6" t="s">
        <v>943</v>
      </c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</row>
    <row r="292" spans="2:53" customFormat="1" x14ac:dyDescent="0.2">
      <c r="B292" s="13"/>
      <c r="C292" s="13" t="s">
        <v>28</v>
      </c>
      <c r="D292" s="13"/>
      <c r="E292" s="32"/>
      <c r="F292" s="33"/>
      <c r="G292" s="40">
        <v>1.8740000000000001</v>
      </c>
      <c r="H292" s="15"/>
      <c r="I292" s="15"/>
      <c r="J292" s="120"/>
      <c r="K292" s="121"/>
      <c r="L292" s="15"/>
      <c r="M292" s="34"/>
      <c r="N292" s="14"/>
      <c r="O292" s="13"/>
      <c r="P292" s="13"/>
      <c r="Q292" s="13"/>
      <c r="R292" s="13"/>
      <c r="S292" s="13"/>
      <c r="T292" s="6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</row>
    <row r="293" spans="2:53" customFormat="1" x14ac:dyDescent="0.2">
      <c r="B293" s="13"/>
      <c r="C293" s="13" t="s">
        <v>28</v>
      </c>
      <c r="D293" s="13"/>
      <c r="E293" s="32"/>
      <c r="F293" s="33"/>
      <c r="G293" s="40">
        <v>1.8839999999999999</v>
      </c>
      <c r="H293" s="15"/>
      <c r="I293" s="15"/>
      <c r="J293" s="120"/>
      <c r="K293" s="121"/>
      <c r="L293" s="15"/>
      <c r="M293" s="34"/>
      <c r="N293" s="14"/>
      <c r="O293" s="13"/>
      <c r="P293" s="13"/>
      <c r="Q293" s="13"/>
      <c r="R293" s="13"/>
      <c r="S293" s="13"/>
      <c r="T293" s="6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</row>
    <row r="294" spans="2:53" customFormat="1" x14ac:dyDescent="0.2">
      <c r="B294" s="13" t="s">
        <v>1117</v>
      </c>
      <c r="C294" s="13">
        <v>516442</v>
      </c>
      <c r="D294" s="32">
        <v>27.7</v>
      </c>
      <c r="E294" s="158">
        <v>4</v>
      </c>
      <c r="F294" s="33">
        <v>1135</v>
      </c>
      <c r="G294" s="40">
        <v>1.865</v>
      </c>
      <c r="H294" s="15">
        <v>7.46</v>
      </c>
      <c r="I294" s="15">
        <v>7.42</v>
      </c>
      <c r="J294" s="120">
        <f>IF(M294&lt;&gt;"",(H294-I294)/M294,"")</f>
        <v>1.0000000000000009E-2</v>
      </c>
      <c r="K294" s="121">
        <f>(F294*(273.15+D294)/273.15)/(M294*N294)</f>
        <v>7.8131235127219467</v>
      </c>
      <c r="L294" s="15" t="s">
        <v>39</v>
      </c>
      <c r="M294" s="34">
        <f>VLOOKUP(L294,[1]allgemein!$B$3:$C$13,2,FALSE)</f>
        <v>4</v>
      </c>
      <c r="N294" s="14">
        <v>40</v>
      </c>
      <c r="O294" s="13" t="s">
        <v>253</v>
      </c>
      <c r="P294" s="13"/>
      <c r="Q294" s="153" t="s">
        <v>1116</v>
      </c>
      <c r="R294" s="154"/>
      <c r="S294" s="13"/>
      <c r="T294" s="6" t="s">
        <v>1115</v>
      </c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</row>
    <row r="295" spans="2:53" customFormat="1" x14ac:dyDescent="0.2">
      <c r="B295" s="13"/>
      <c r="C295" s="13" t="s">
        <v>28</v>
      </c>
      <c r="D295" s="32"/>
      <c r="E295" s="32"/>
      <c r="F295" s="33"/>
      <c r="G295" s="40">
        <v>1.865</v>
      </c>
      <c r="H295" s="15"/>
      <c r="I295" s="15"/>
      <c r="J295" s="120"/>
      <c r="K295" s="121"/>
      <c r="L295" s="15"/>
      <c r="M295" s="34"/>
      <c r="N295" s="14"/>
      <c r="O295" s="13"/>
      <c r="P295" s="13"/>
      <c r="Q295" s="13"/>
      <c r="R295" s="13"/>
      <c r="S295" s="13"/>
      <c r="T295" s="6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</row>
    <row r="296" spans="2:53" customFormat="1" x14ac:dyDescent="0.2">
      <c r="B296" s="13"/>
      <c r="C296" s="13" t="s">
        <v>28</v>
      </c>
      <c r="D296" s="13"/>
      <c r="E296" s="32"/>
      <c r="F296" s="33"/>
      <c r="G296" s="40">
        <v>1.8680000000000001</v>
      </c>
      <c r="H296" s="15"/>
      <c r="I296" s="15"/>
      <c r="J296" s="120"/>
      <c r="K296" s="121"/>
      <c r="L296" s="15"/>
      <c r="M296" s="34"/>
      <c r="N296" s="14"/>
      <c r="O296" s="13"/>
      <c r="P296" s="13"/>
      <c r="Q296" s="13"/>
      <c r="R296" s="13"/>
      <c r="S296" s="13"/>
      <c r="T296" s="6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</row>
    <row r="297" spans="2:53" customFormat="1" x14ac:dyDescent="0.2">
      <c r="B297" s="13"/>
      <c r="C297" s="13" t="s">
        <v>28</v>
      </c>
      <c r="D297" s="13"/>
      <c r="E297" s="32"/>
      <c r="F297" s="33"/>
      <c r="G297" s="40">
        <v>1.8620000000000001</v>
      </c>
      <c r="H297" s="15"/>
      <c r="I297" s="15"/>
      <c r="J297" s="120"/>
      <c r="K297" s="121"/>
      <c r="L297" s="15"/>
      <c r="M297" s="34"/>
      <c r="N297" s="14"/>
      <c r="O297" s="13"/>
      <c r="P297" s="13"/>
      <c r="Q297" s="67"/>
      <c r="R297" s="13"/>
      <c r="S297" s="13"/>
      <c r="T297" s="6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</row>
    <row r="298" spans="2:53" customFormat="1" ht="17.25" customHeight="1" x14ac:dyDescent="0.2">
      <c r="B298" s="13" t="s">
        <v>1118</v>
      </c>
      <c r="C298" s="13">
        <v>516443</v>
      </c>
      <c r="D298" s="32">
        <v>26.5</v>
      </c>
      <c r="E298" s="88">
        <v>0</v>
      </c>
      <c r="F298" s="33">
        <v>277</v>
      </c>
      <c r="G298" s="40"/>
      <c r="H298" s="15">
        <v>1.9019999999999999</v>
      </c>
      <c r="I298" s="15">
        <v>1.8919999999999999</v>
      </c>
      <c r="J298" s="120">
        <f>IF(M298&lt;&gt;"",(H298-I298)/M298,"")</f>
        <v>1.0000000000000009E-2</v>
      </c>
      <c r="K298" s="121">
        <f>(F298*(273.15+D298)/273.15)/(M298*N298)</f>
        <v>7.5968378180486908</v>
      </c>
      <c r="L298" s="15" t="s">
        <v>23</v>
      </c>
      <c r="M298" s="34">
        <f>VLOOKUP(L298,[1]allgemein!$B$3:$C$13,2,FALSE)</f>
        <v>1</v>
      </c>
      <c r="N298" s="14">
        <v>40</v>
      </c>
      <c r="O298" s="13" t="s">
        <v>1127</v>
      </c>
      <c r="P298" s="13"/>
      <c r="Q298" s="156" t="s">
        <v>1119</v>
      </c>
      <c r="R298" s="152"/>
      <c r="S298" s="152"/>
      <c r="T298" s="6" t="s">
        <v>943</v>
      </c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</row>
    <row r="299" spans="2:53" customFormat="1" x14ac:dyDescent="0.2">
      <c r="B299" s="13" t="s">
        <v>1131</v>
      </c>
      <c r="C299" s="13" t="s">
        <v>28</v>
      </c>
      <c r="D299" s="32">
        <v>26.8</v>
      </c>
      <c r="E299" s="88">
        <v>3.7</v>
      </c>
      <c r="F299" s="33">
        <v>850</v>
      </c>
      <c r="G299" s="40">
        <v>1.863</v>
      </c>
      <c r="H299" s="15">
        <v>5.5910000000000002</v>
      </c>
      <c r="I299" s="15">
        <v>5.556</v>
      </c>
      <c r="J299" s="120">
        <f>IF(M299&lt;&gt;"",(H299-I299)/M299,"")</f>
        <v>1.1666666666666714E-2</v>
      </c>
      <c r="K299" s="121">
        <f>(F299*(273.15+D299)/273.15)/(M299*N299)</f>
        <v>7.7783116724632375</v>
      </c>
      <c r="L299" s="15" t="s">
        <v>10</v>
      </c>
      <c r="M299" s="34">
        <f>VLOOKUP(L299,[1]allgemein!$B$3:$C$13,2,FALSE)</f>
        <v>3</v>
      </c>
      <c r="N299" s="14">
        <v>40</v>
      </c>
      <c r="O299" s="13" t="s">
        <v>253</v>
      </c>
      <c r="P299" s="13"/>
      <c r="Q299" s="13"/>
      <c r="R299" s="13"/>
      <c r="S299" s="13"/>
      <c r="T299" s="147" t="s">
        <v>943</v>
      </c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</row>
    <row r="300" spans="2:53" customFormat="1" x14ac:dyDescent="0.2">
      <c r="B300" s="13"/>
      <c r="C300" s="13" t="s">
        <v>28</v>
      </c>
      <c r="D300" s="13"/>
      <c r="E300" s="88"/>
      <c r="F300" s="33"/>
      <c r="G300" s="40">
        <v>1.8680000000000001</v>
      </c>
      <c r="H300" s="15"/>
      <c r="I300" s="15"/>
      <c r="J300" s="120"/>
      <c r="K300" s="121"/>
      <c r="L300" s="15"/>
      <c r="M300" s="34"/>
      <c r="N300" s="14"/>
      <c r="O300" s="13"/>
      <c r="P300" s="13"/>
      <c r="Q300" s="13"/>
      <c r="R300" s="13"/>
      <c r="S300" s="13"/>
      <c r="T300" s="6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</row>
    <row r="301" spans="2:53" customFormat="1" x14ac:dyDescent="0.2">
      <c r="B301" s="13"/>
      <c r="C301" s="13" t="s">
        <v>28</v>
      </c>
      <c r="D301" s="13"/>
      <c r="E301" s="88"/>
      <c r="F301" s="33"/>
      <c r="G301" s="40">
        <v>1.86</v>
      </c>
      <c r="H301" s="15"/>
      <c r="I301" s="15"/>
      <c r="J301" s="120"/>
      <c r="K301" s="121"/>
      <c r="L301" s="15"/>
      <c r="M301" s="34"/>
      <c r="N301" s="14"/>
      <c r="O301" s="13"/>
      <c r="P301" s="13" t="s">
        <v>738</v>
      </c>
      <c r="Q301" s="50"/>
      <c r="R301" s="13"/>
      <c r="S301" s="13"/>
      <c r="T301" s="6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</row>
    <row r="302" spans="2:53" customFormat="1" x14ac:dyDescent="0.2">
      <c r="B302" s="155" t="s">
        <v>1132</v>
      </c>
      <c r="C302" s="13">
        <v>516422</v>
      </c>
      <c r="D302" s="32">
        <v>26.8</v>
      </c>
      <c r="E302" s="88">
        <v>2.2999999999999998</v>
      </c>
      <c r="F302" s="33">
        <v>564</v>
      </c>
      <c r="G302" s="40">
        <v>1.8720000000000001</v>
      </c>
      <c r="H302" s="15">
        <v>3.7709999999999999</v>
      </c>
      <c r="I302" s="15">
        <v>3.722</v>
      </c>
      <c r="J302" s="120">
        <f>IF(M302&lt;&gt;"",(H302-I302)/M302,"")</f>
        <v>2.4499999999999966E-2</v>
      </c>
      <c r="K302" s="121">
        <f>(F302*(273.15+D302)/273.15)/(M302*N302)</f>
        <v>7.7417078528281165</v>
      </c>
      <c r="L302" s="15" t="s">
        <v>8</v>
      </c>
      <c r="M302" s="34">
        <f>VLOOKUP(L302,[1]allgemein!$B$3:$C$13,2,FALSE)</f>
        <v>2</v>
      </c>
      <c r="N302" s="14">
        <v>40</v>
      </c>
      <c r="O302" s="13" t="s">
        <v>253</v>
      </c>
      <c r="P302" s="13"/>
      <c r="Q302" s="13"/>
      <c r="R302" s="13"/>
      <c r="S302" s="13"/>
      <c r="T302" s="147" t="s">
        <v>943</v>
      </c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</row>
    <row r="303" spans="2:53" customFormat="1" x14ac:dyDescent="0.2">
      <c r="B303" s="1"/>
      <c r="C303" s="13" t="s">
        <v>28</v>
      </c>
      <c r="D303" s="13"/>
      <c r="E303" s="88"/>
      <c r="F303" s="33"/>
      <c r="G303" s="40">
        <v>1.899</v>
      </c>
      <c r="H303" s="15"/>
      <c r="I303" s="15"/>
      <c r="J303" s="120"/>
      <c r="K303" s="121"/>
      <c r="L303" s="15"/>
      <c r="M303" s="34"/>
      <c r="N303" s="14"/>
      <c r="O303" s="13"/>
      <c r="P303" s="13" t="s">
        <v>738</v>
      </c>
      <c r="Q303" s="67" t="s">
        <v>1134</v>
      </c>
      <c r="R303" s="13" t="s">
        <v>1135</v>
      </c>
      <c r="S303" s="13"/>
      <c r="T303" s="6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</row>
    <row r="304" spans="2:53" customFormat="1" x14ac:dyDescent="0.2">
      <c r="B304" s="13" t="s">
        <v>1133</v>
      </c>
      <c r="C304" s="13" t="s">
        <v>28</v>
      </c>
      <c r="D304" s="32">
        <v>26.8</v>
      </c>
      <c r="E304" s="88">
        <v>0.2</v>
      </c>
      <c r="F304" s="33">
        <v>279</v>
      </c>
      <c r="G304" s="40"/>
      <c r="H304" s="15">
        <v>1.883</v>
      </c>
      <c r="I304" s="15">
        <v>1.869</v>
      </c>
      <c r="J304" s="120">
        <f>IF(M304&lt;&gt;"",(H304-I304)/M304,"")</f>
        <v>1.4000000000000012E-2</v>
      </c>
      <c r="K304" s="121">
        <f>(F304*(273.15+D304)/273.15)/(M304*N304)</f>
        <v>7.6593492586490957</v>
      </c>
      <c r="L304" s="15" t="s">
        <v>9</v>
      </c>
      <c r="M304" s="34">
        <f>VLOOKUP(L304,[1]allgemein!$B$3:$C$13,2,FALSE)</f>
        <v>1</v>
      </c>
      <c r="N304" s="14">
        <v>40</v>
      </c>
      <c r="O304" s="13" t="s">
        <v>253</v>
      </c>
      <c r="P304" s="13" t="s">
        <v>738</v>
      </c>
      <c r="Q304" s="73" t="s">
        <v>28</v>
      </c>
      <c r="R304" s="13"/>
      <c r="S304" s="13"/>
      <c r="T304" s="147" t="s">
        <v>943</v>
      </c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</row>
    <row r="305" spans="2:53" customFormat="1" x14ac:dyDescent="0.2">
      <c r="B305" s="13"/>
      <c r="C305" s="13"/>
      <c r="D305" s="13"/>
      <c r="E305" s="32"/>
      <c r="F305" s="33"/>
      <c r="G305" s="40"/>
      <c r="H305" s="15"/>
      <c r="I305" s="15"/>
      <c r="J305" s="120"/>
      <c r="K305" s="121"/>
      <c r="L305" s="15"/>
      <c r="M305" s="34"/>
      <c r="N305" s="14"/>
      <c r="O305" s="13"/>
      <c r="P305" s="13"/>
      <c r="Q305" s="13"/>
      <c r="R305" s="13"/>
      <c r="S305" s="13"/>
      <c r="T305" s="6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</row>
    <row r="306" spans="2:53" customFormat="1" x14ac:dyDescent="0.2">
      <c r="B306" s="13"/>
      <c r="C306" s="13"/>
      <c r="D306" s="13"/>
      <c r="E306" s="32"/>
      <c r="F306" s="33"/>
      <c r="G306" s="40"/>
      <c r="H306" s="15"/>
      <c r="I306" s="15"/>
      <c r="J306" s="120"/>
      <c r="K306" s="121"/>
      <c r="L306" s="15"/>
      <c r="M306" s="34"/>
      <c r="N306" s="14"/>
      <c r="O306" s="13"/>
      <c r="P306" s="13"/>
      <c r="Q306" s="13"/>
      <c r="R306" s="13"/>
      <c r="S306" s="13"/>
      <c r="T306" s="6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</row>
    <row r="307" spans="2:53" customFormat="1" x14ac:dyDescent="0.2">
      <c r="B307" s="13"/>
      <c r="C307" s="13"/>
      <c r="D307" s="13"/>
      <c r="E307" s="32"/>
      <c r="F307" s="33"/>
      <c r="G307" s="40"/>
      <c r="H307" s="15"/>
      <c r="I307" s="15"/>
      <c r="J307" s="120"/>
      <c r="K307" s="121"/>
      <c r="L307" s="15"/>
      <c r="M307" s="34"/>
      <c r="N307" s="14"/>
      <c r="O307" s="13"/>
      <c r="P307" s="13"/>
      <c r="Q307" s="13"/>
      <c r="R307" s="13"/>
      <c r="S307" s="13"/>
      <c r="T307" s="6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</row>
    <row r="308" spans="2:53" customFormat="1" x14ac:dyDescent="0.2">
      <c r="B308" s="13"/>
      <c r="C308" s="13"/>
      <c r="D308" s="13"/>
      <c r="E308" s="32"/>
      <c r="F308" s="33"/>
      <c r="G308" s="40"/>
      <c r="H308" s="15"/>
      <c r="I308" s="15"/>
      <c r="J308" s="120"/>
      <c r="K308" s="121"/>
      <c r="L308" s="15"/>
      <c r="M308" s="34"/>
      <c r="N308" s="14"/>
      <c r="O308" s="13"/>
      <c r="P308" s="13"/>
      <c r="Q308" s="50"/>
      <c r="R308" s="13"/>
      <c r="S308" s="13"/>
      <c r="T308" s="6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</row>
    <row r="309" spans="2:53" customFormat="1" x14ac:dyDescent="0.2">
      <c r="B309" s="13"/>
      <c r="C309" s="13"/>
      <c r="D309" s="13"/>
      <c r="E309" s="32"/>
      <c r="F309" s="33"/>
      <c r="G309" s="40"/>
      <c r="H309" s="15"/>
      <c r="I309" s="15"/>
      <c r="J309" s="120"/>
      <c r="K309" s="121"/>
      <c r="L309" s="15"/>
      <c r="M309" s="34"/>
      <c r="N309" s="14"/>
      <c r="O309" s="13"/>
      <c r="P309" s="13"/>
      <c r="Q309" s="50"/>
      <c r="R309" s="13"/>
      <c r="S309" s="80"/>
      <c r="T309" s="6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</row>
    <row r="310" spans="2:53" customFormat="1" x14ac:dyDescent="0.2">
      <c r="B310" s="13"/>
      <c r="C310" s="13"/>
      <c r="D310" s="13"/>
      <c r="E310" s="32"/>
      <c r="F310" s="33"/>
      <c r="G310" s="40"/>
      <c r="H310" s="15"/>
      <c r="I310" s="15"/>
      <c r="J310" s="120"/>
      <c r="K310" s="121"/>
      <c r="L310" s="15"/>
      <c r="M310" s="34"/>
      <c r="N310" s="14"/>
      <c r="O310" s="13"/>
      <c r="P310" s="13"/>
      <c r="Q310" s="50"/>
      <c r="R310" s="13"/>
      <c r="S310" s="80"/>
      <c r="T310" s="6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</row>
    <row r="311" spans="2:53" customFormat="1" x14ac:dyDescent="0.2">
      <c r="B311" s="13"/>
      <c r="C311" s="13"/>
      <c r="D311" s="13"/>
      <c r="E311" s="32"/>
      <c r="F311" s="33"/>
      <c r="G311" s="40"/>
      <c r="H311" s="15"/>
      <c r="I311" s="15"/>
      <c r="J311" s="120"/>
      <c r="K311" s="121"/>
      <c r="L311" s="15"/>
      <c r="M311" s="34"/>
      <c r="N311" s="14"/>
      <c r="O311" s="13"/>
      <c r="P311" s="13"/>
      <c r="Q311" s="50"/>
      <c r="R311" s="13"/>
      <c r="S311" s="80"/>
      <c r="T311" s="6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</row>
    <row r="312" spans="2:53" customFormat="1" x14ac:dyDescent="0.2">
      <c r="B312" s="13"/>
      <c r="C312" s="13"/>
      <c r="D312" s="32"/>
      <c r="E312" s="32"/>
      <c r="F312" s="33"/>
      <c r="G312" s="40"/>
      <c r="H312" s="15"/>
      <c r="I312" s="15"/>
      <c r="J312" s="120"/>
      <c r="K312" s="121"/>
      <c r="L312" s="15"/>
      <c r="M312" s="34"/>
      <c r="N312" s="14"/>
      <c r="O312" s="13"/>
      <c r="P312" s="13"/>
      <c r="Q312" s="50"/>
      <c r="R312" s="13"/>
      <c r="S312" s="80"/>
      <c r="T312" s="6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</row>
    <row r="313" spans="2:53" customFormat="1" x14ac:dyDescent="0.2">
      <c r="B313" s="13"/>
      <c r="C313" s="13"/>
      <c r="D313" s="32"/>
      <c r="E313" s="32"/>
      <c r="F313" s="33"/>
      <c r="G313" s="40"/>
      <c r="H313" s="15"/>
      <c r="I313" s="15"/>
      <c r="J313" s="120"/>
      <c r="K313" s="121"/>
      <c r="L313" s="15"/>
      <c r="M313" s="34"/>
      <c r="N313" s="14"/>
      <c r="O313" s="13"/>
      <c r="P313" s="13"/>
      <c r="Q313" s="50"/>
      <c r="R313" s="13"/>
      <c r="S313" s="80"/>
      <c r="T313" s="6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</row>
    <row r="314" spans="2:53" customFormat="1" x14ac:dyDescent="0.2">
      <c r="B314" s="13"/>
      <c r="C314" s="13"/>
      <c r="D314" s="32"/>
      <c r="E314" s="32"/>
      <c r="F314" s="33"/>
      <c r="G314" s="40"/>
      <c r="H314" s="15"/>
      <c r="I314" s="15"/>
      <c r="J314" s="120"/>
      <c r="K314" s="121"/>
      <c r="L314" s="15"/>
      <c r="M314" s="34"/>
      <c r="N314" s="14"/>
      <c r="O314" s="13"/>
      <c r="P314" s="13"/>
      <c r="Q314" s="50"/>
      <c r="R314" s="13"/>
      <c r="S314" s="80"/>
      <c r="T314" s="6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</row>
    <row r="315" spans="2:53" customFormat="1" x14ac:dyDescent="0.2">
      <c r="B315" s="13"/>
      <c r="C315" s="13"/>
      <c r="D315" s="32"/>
      <c r="E315" s="32"/>
      <c r="F315" s="33"/>
      <c r="G315" s="40"/>
      <c r="H315" s="15"/>
      <c r="I315" s="15"/>
      <c r="J315" s="120"/>
      <c r="K315" s="121"/>
      <c r="L315" s="15"/>
      <c r="M315" s="34"/>
      <c r="N315" s="14"/>
      <c r="O315" s="13"/>
      <c r="P315" s="13"/>
      <c r="Q315" s="50"/>
      <c r="R315" s="13"/>
      <c r="S315" s="80"/>
      <c r="T315" s="6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</row>
    <row r="316" spans="2:53" customFormat="1" x14ac:dyDescent="0.2">
      <c r="B316" s="13"/>
      <c r="C316" s="13"/>
      <c r="D316" s="32"/>
      <c r="E316" s="32"/>
      <c r="F316" s="33"/>
      <c r="G316" s="40"/>
      <c r="H316" s="15"/>
      <c r="I316" s="15"/>
      <c r="J316" s="120"/>
      <c r="K316" s="121"/>
      <c r="L316" s="15"/>
      <c r="M316" s="34"/>
      <c r="N316" s="14"/>
      <c r="O316" s="13"/>
      <c r="P316" s="13"/>
      <c r="Q316" s="50"/>
      <c r="R316" s="13"/>
      <c r="S316" s="80"/>
      <c r="T316" s="6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</row>
    <row r="317" spans="2:53" customFormat="1" x14ac:dyDescent="0.2">
      <c r="B317" s="13"/>
      <c r="C317" s="13"/>
      <c r="D317" s="32"/>
      <c r="E317" s="32"/>
      <c r="F317" s="33"/>
      <c r="G317" s="40"/>
      <c r="H317" s="15"/>
      <c r="I317" s="15"/>
      <c r="J317" s="120"/>
      <c r="K317" s="121"/>
      <c r="L317" s="15"/>
      <c r="M317" s="34"/>
      <c r="N317" s="14"/>
      <c r="O317" s="13"/>
      <c r="P317" s="13"/>
      <c r="Q317" s="50"/>
      <c r="R317" s="13"/>
      <c r="S317" s="80"/>
      <c r="T317" s="6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</row>
    <row r="318" spans="2:53" customFormat="1" x14ac:dyDescent="0.2">
      <c r="B318" s="13"/>
      <c r="C318" s="13"/>
      <c r="D318" s="32"/>
      <c r="E318" s="32"/>
      <c r="F318" s="33"/>
      <c r="G318" s="40"/>
      <c r="H318" s="15"/>
      <c r="I318" s="15"/>
      <c r="J318" s="120"/>
      <c r="K318" s="121"/>
      <c r="L318" s="15"/>
      <c r="M318" s="34"/>
      <c r="N318" s="14"/>
      <c r="O318" s="13"/>
      <c r="P318" s="13"/>
      <c r="Q318" s="50"/>
      <c r="R318" s="13"/>
      <c r="S318" s="80"/>
      <c r="T318" s="6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</row>
    <row r="319" spans="2:53" customFormat="1" x14ac:dyDescent="0.2">
      <c r="B319" s="13"/>
      <c r="C319" s="13"/>
      <c r="D319" s="32"/>
      <c r="E319" s="32"/>
      <c r="F319" s="33"/>
      <c r="G319" s="40"/>
      <c r="H319" s="15"/>
      <c r="I319" s="15"/>
      <c r="J319" s="120"/>
      <c r="K319" s="121"/>
      <c r="L319" s="15"/>
      <c r="M319" s="34"/>
      <c r="N319" s="14"/>
      <c r="O319" s="13"/>
      <c r="P319" s="13"/>
      <c r="Q319" s="50"/>
      <c r="R319" s="13"/>
      <c r="S319" s="80"/>
      <c r="T319" s="6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</row>
    <row r="320" spans="2:53" customFormat="1" x14ac:dyDescent="0.2">
      <c r="B320" s="13"/>
      <c r="C320" s="13"/>
      <c r="D320" s="32"/>
      <c r="E320" s="32"/>
      <c r="F320" s="33"/>
      <c r="G320" s="40"/>
      <c r="H320" s="15"/>
      <c r="I320" s="15"/>
      <c r="J320" s="120"/>
      <c r="K320" s="121"/>
      <c r="L320" s="15"/>
      <c r="M320" s="34"/>
      <c r="N320" s="14"/>
      <c r="O320" s="13"/>
      <c r="P320" s="13"/>
      <c r="Q320" s="50"/>
      <c r="R320" s="13"/>
      <c r="S320" s="80"/>
      <c r="T320" s="6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</row>
    <row r="321" spans="2:53" customFormat="1" x14ac:dyDescent="0.2">
      <c r="B321" s="13"/>
      <c r="C321" s="13"/>
      <c r="D321" s="32"/>
      <c r="E321" s="32"/>
      <c r="F321" s="33"/>
      <c r="G321" s="40"/>
      <c r="H321" s="15"/>
      <c r="I321" s="15"/>
      <c r="J321" s="120"/>
      <c r="K321" s="121"/>
      <c r="L321" s="15"/>
      <c r="M321" s="34"/>
      <c r="N321" s="14"/>
      <c r="O321" s="13"/>
      <c r="P321" s="13"/>
      <c r="Q321" s="50"/>
      <c r="R321" s="13"/>
      <c r="S321" s="80"/>
      <c r="T321" s="6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</row>
    <row r="322" spans="2:53" customFormat="1" x14ac:dyDescent="0.2">
      <c r="B322" s="13"/>
      <c r="C322" s="13"/>
      <c r="D322" s="13"/>
      <c r="E322" s="32"/>
      <c r="F322" s="33"/>
      <c r="G322" s="40"/>
      <c r="H322" s="15"/>
      <c r="I322" s="15"/>
      <c r="J322" s="120"/>
      <c r="K322" s="121"/>
      <c r="L322" s="15"/>
      <c r="M322" s="34"/>
      <c r="N322" s="14"/>
      <c r="O322" s="13"/>
      <c r="P322" s="13"/>
      <c r="Q322" s="50"/>
      <c r="R322" s="13"/>
      <c r="S322" s="80"/>
      <c r="T322" s="6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</row>
    <row r="323" spans="2:53" customFormat="1" x14ac:dyDescent="0.2">
      <c r="B323" s="13"/>
      <c r="C323" s="13"/>
      <c r="D323" s="13"/>
      <c r="E323" s="32"/>
      <c r="F323" s="33"/>
      <c r="G323" s="40"/>
      <c r="H323" s="15"/>
      <c r="I323" s="15"/>
      <c r="J323" s="120"/>
      <c r="K323" s="121"/>
      <c r="L323" s="15"/>
      <c r="M323" s="34"/>
      <c r="N323" s="14"/>
      <c r="O323" s="13"/>
      <c r="P323" s="13"/>
      <c r="Q323" s="50"/>
      <c r="R323" s="13"/>
      <c r="S323" s="80"/>
      <c r="T323" s="6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</row>
    <row r="324" spans="2:53" customFormat="1" x14ac:dyDescent="0.2">
      <c r="B324" s="13"/>
      <c r="C324" s="13"/>
      <c r="D324" s="13"/>
      <c r="E324" s="32"/>
      <c r="F324" s="33"/>
      <c r="G324" s="40"/>
      <c r="H324" s="15"/>
      <c r="I324" s="15"/>
      <c r="J324" s="120"/>
      <c r="K324" s="121"/>
      <c r="L324" s="15"/>
      <c r="M324" s="34"/>
      <c r="N324" s="14"/>
      <c r="O324" s="13"/>
      <c r="P324" s="13"/>
      <c r="Q324" s="50"/>
      <c r="R324" s="13"/>
      <c r="S324" s="80"/>
      <c r="T324" s="6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</row>
    <row r="325" spans="2:53" customFormat="1" x14ac:dyDescent="0.2">
      <c r="B325" s="13"/>
      <c r="C325" s="13"/>
      <c r="D325" s="13"/>
      <c r="E325" s="88"/>
      <c r="F325" s="33"/>
      <c r="G325" s="40"/>
      <c r="H325" s="15"/>
      <c r="I325" s="15"/>
      <c r="J325" s="120"/>
      <c r="K325" s="121"/>
      <c r="L325" s="15"/>
      <c r="M325" s="34"/>
      <c r="N325" s="14"/>
      <c r="O325" s="13"/>
      <c r="P325" s="13"/>
      <c r="Q325" s="50"/>
      <c r="R325" s="13"/>
      <c r="S325" s="80"/>
      <c r="T325" s="6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</row>
    <row r="326" spans="2:53" customFormat="1" x14ac:dyDescent="0.2">
      <c r="B326" s="13"/>
      <c r="C326" s="13"/>
      <c r="D326" s="13"/>
      <c r="E326" s="88"/>
      <c r="F326" s="33"/>
      <c r="G326" s="40"/>
      <c r="H326" s="15"/>
      <c r="I326" s="15"/>
      <c r="J326" s="120"/>
      <c r="K326" s="121"/>
      <c r="L326" s="15"/>
      <c r="M326" s="34"/>
      <c r="N326" s="14"/>
      <c r="O326" s="13"/>
      <c r="P326" s="13"/>
      <c r="Q326" s="50"/>
      <c r="R326" s="13"/>
      <c r="S326" s="80"/>
      <c r="T326" s="6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</row>
    <row r="327" spans="2:53" customFormat="1" x14ac:dyDescent="0.2">
      <c r="B327" s="13"/>
      <c r="C327" s="13"/>
      <c r="D327" s="13"/>
      <c r="E327" s="88"/>
      <c r="F327" s="33"/>
      <c r="G327" s="40"/>
      <c r="H327" s="15"/>
      <c r="I327" s="15"/>
      <c r="J327" s="120"/>
      <c r="K327" s="121"/>
      <c r="L327" s="15"/>
      <c r="M327" s="34"/>
      <c r="N327" s="14"/>
      <c r="O327" s="13"/>
      <c r="P327" s="13"/>
      <c r="Q327" s="50"/>
      <c r="R327" s="13"/>
      <c r="S327" s="80"/>
      <c r="T327" s="6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</row>
    <row r="328" spans="2:53" customFormat="1" x14ac:dyDescent="0.2">
      <c r="B328" s="13"/>
      <c r="C328" s="13"/>
      <c r="D328" s="13"/>
      <c r="E328" s="88"/>
      <c r="F328" s="33"/>
      <c r="G328" s="40"/>
      <c r="H328" s="15"/>
      <c r="I328" s="15"/>
      <c r="J328" s="120"/>
      <c r="K328" s="121"/>
      <c r="L328" s="15"/>
      <c r="M328" s="34"/>
      <c r="N328" s="14"/>
      <c r="O328" s="13"/>
      <c r="P328" s="13"/>
      <c r="Q328" s="50"/>
      <c r="R328" s="13"/>
      <c r="S328" s="80"/>
      <c r="T328" s="6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</row>
    <row r="329" spans="2:53" customFormat="1" x14ac:dyDescent="0.2">
      <c r="B329" s="13"/>
      <c r="C329" s="13"/>
      <c r="D329" s="13"/>
      <c r="E329" s="88"/>
      <c r="F329" s="33"/>
      <c r="G329" s="40"/>
      <c r="H329" s="15"/>
      <c r="I329" s="15"/>
      <c r="J329" s="120"/>
      <c r="K329" s="121"/>
      <c r="L329" s="15"/>
      <c r="M329" s="34"/>
      <c r="N329" s="14"/>
      <c r="O329" s="13"/>
      <c r="P329" s="13"/>
      <c r="Q329" s="50"/>
      <c r="R329" s="13"/>
      <c r="S329" s="80"/>
      <c r="T329" s="6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</row>
    <row r="330" spans="2:53" customFormat="1" x14ac:dyDescent="0.2">
      <c r="B330" s="13"/>
      <c r="C330" s="13"/>
      <c r="D330" s="13"/>
      <c r="E330" s="88"/>
      <c r="F330" s="33"/>
      <c r="G330" s="40"/>
      <c r="H330" s="15"/>
      <c r="I330" s="15"/>
      <c r="J330" s="120"/>
      <c r="K330" s="121"/>
      <c r="L330" s="15"/>
      <c r="M330" s="34"/>
      <c r="N330" s="14"/>
      <c r="O330" s="13"/>
      <c r="P330" s="13"/>
      <c r="Q330" s="67"/>
      <c r="R330" s="13"/>
      <c r="S330" s="80"/>
      <c r="T330" s="6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</row>
    <row r="331" spans="2:53" customFormat="1" x14ac:dyDescent="0.2">
      <c r="B331" s="13"/>
      <c r="C331" s="13"/>
      <c r="D331" s="13"/>
      <c r="E331" s="88"/>
      <c r="F331" s="33"/>
      <c r="G331" s="40"/>
      <c r="H331" s="15"/>
      <c r="I331" s="15"/>
      <c r="J331" s="120"/>
      <c r="K331" s="121"/>
      <c r="L331" s="15"/>
      <c r="M331" s="34"/>
      <c r="N331" s="14"/>
      <c r="O331" s="13"/>
      <c r="P331" s="13"/>
      <c r="Q331" s="13"/>
      <c r="R331" s="13"/>
      <c r="S331" s="80"/>
      <c r="T331" s="6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</row>
    <row r="332" spans="2:53" customFormat="1" x14ac:dyDescent="0.2">
      <c r="B332" s="13"/>
      <c r="C332" s="13"/>
      <c r="D332" s="13"/>
      <c r="E332" s="88"/>
      <c r="F332" s="33"/>
      <c r="G332" s="40"/>
      <c r="H332" s="15"/>
      <c r="I332" s="15"/>
      <c r="J332" s="120"/>
      <c r="K332" s="121"/>
      <c r="L332" s="15"/>
      <c r="M332" s="34"/>
      <c r="N332" s="14"/>
      <c r="O332" s="13"/>
      <c r="P332" s="13"/>
      <c r="Q332" s="13"/>
      <c r="R332" s="13"/>
      <c r="S332" s="80"/>
      <c r="T332" s="6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</row>
    <row r="333" spans="2:53" customFormat="1" x14ac:dyDescent="0.2">
      <c r="B333" s="13"/>
      <c r="C333" s="13"/>
      <c r="D333" s="13"/>
      <c r="E333" s="88"/>
      <c r="F333" s="33"/>
      <c r="G333" s="40"/>
      <c r="H333" s="15"/>
      <c r="I333" s="15"/>
      <c r="J333" s="120"/>
      <c r="K333" s="121"/>
      <c r="L333" s="15"/>
      <c r="M333" s="34"/>
      <c r="N333" s="14"/>
      <c r="O333" s="13"/>
      <c r="P333" s="13"/>
      <c r="Q333" s="13"/>
      <c r="R333" s="13"/>
      <c r="S333" s="80"/>
      <c r="T333" s="6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</row>
    <row r="334" spans="2:53" customFormat="1" x14ac:dyDescent="0.2">
      <c r="B334" s="13"/>
      <c r="C334" s="13"/>
      <c r="D334" s="13"/>
      <c r="E334" s="88"/>
      <c r="F334" s="33"/>
      <c r="G334" s="40"/>
      <c r="H334" s="15"/>
      <c r="I334" s="15"/>
      <c r="J334" s="120"/>
      <c r="K334" s="121"/>
      <c r="L334" s="15"/>
      <c r="M334" s="34"/>
      <c r="N334" s="14"/>
      <c r="O334" s="13"/>
      <c r="P334" s="13"/>
      <c r="Q334" s="13"/>
      <c r="R334" s="13"/>
      <c r="S334" s="80"/>
      <c r="T334" s="6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</row>
    <row r="335" spans="2:53" customFormat="1" x14ac:dyDescent="0.2">
      <c r="B335" s="13"/>
      <c r="C335" s="13"/>
      <c r="D335" s="13"/>
      <c r="E335" s="88"/>
      <c r="F335" s="33"/>
      <c r="G335" s="40"/>
      <c r="H335" s="15"/>
      <c r="I335" s="15"/>
      <c r="J335" s="120"/>
      <c r="K335" s="121"/>
      <c r="L335" s="15"/>
      <c r="M335" s="34"/>
      <c r="N335" s="14"/>
      <c r="O335" s="13"/>
      <c r="P335" s="13"/>
      <c r="Q335" s="13"/>
      <c r="R335" s="13"/>
      <c r="S335" s="80"/>
      <c r="T335" s="6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</row>
    <row r="336" spans="2:53" customFormat="1" x14ac:dyDescent="0.2">
      <c r="B336" s="13"/>
      <c r="C336" s="13"/>
      <c r="D336" s="13"/>
      <c r="E336" s="88"/>
      <c r="F336" s="33"/>
      <c r="G336" s="40"/>
      <c r="H336" s="15"/>
      <c r="I336" s="15"/>
      <c r="J336" s="120"/>
      <c r="K336" s="121"/>
      <c r="L336" s="15"/>
      <c r="M336" s="34"/>
      <c r="N336" s="14"/>
      <c r="O336" s="13"/>
      <c r="P336" s="13"/>
      <c r="Q336" s="13"/>
      <c r="R336" s="13"/>
      <c r="S336" s="80"/>
      <c r="T336" s="6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</row>
    <row r="337" spans="2:53" customFormat="1" x14ac:dyDescent="0.2">
      <c r="B337" s="13"/>
      <c r="C337" s="13"/>
      <c r="D337" s="13"/>
      <c r="E337" s="88"/>
      <c r="F337" s="33"/>
      <c r="G337" s="40"/>
      <c r="H337" s="15"/>
      <c r="I337" s="15"/>
      <c r="J337" s="120"/>
      <c r="K337" s="121"/>
      <c r="L337" s="15"/>
      <c r="M337" s="34"/>
      <c r="N337" s="14"/>
      <c r="O337" s="13"/>
      <c r="P337" s="13"/>
      <c r="Q337" s="13"/>
      <c r="R337" s="13"/>
      <c r="S337" s="80"/>
      <c r="T337" s="6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</row>
    <row r="338" spans="2:53" customFormat="1" x14ac:dyDescent="0.2">
      <c r="B338" s="13"/>
      <c r="C338" s="13"/>
      <c r="D338" s="13"/>
      <c r="E338" s="88"/>
      <c r="F338" s="33"/>
      <c r="G338" s="40"/>
      <c r="H338" s="15"/>
      <c r="I338" s="15"/>
      <c r="J338" s="120"/>
      <c r="K338" s="121"/>
      <c r="L338" s="15"/>
      <c r="M338" s="34"/>
      <c r="N338" s="14"/>
      <c r="O338" s="13"/>
      <c r="P338" s="13"/>
      <c r="Q338" s="13"/>
      <c r="R338" s="13"/>
      <c r="S338" s="13"/>
      <c r="T338" s="6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</row>
    <row r="339" spans="2:53" customFormat="1" x14ac:dyDescent="0.2">
      <c r="B339" s="13"/>
      <c r="C339" s="13"/>
      <c r="D339" s="32"/>
      <c r="E339" s="88"/>
      <c r="F339" s="33"/>
      <c r="G339" s="40"/>
      <c r="H339" s="15"/>
      <c r="I339" s="15"/>
      <c r="J339" s="120"/>
      <c r="K339" s="121"/>
      <c r="L339" s="15"/>
      <c r="M339" s="34"/>
      <c r="N339" s="14"/>
      <c r="O339" s="13"/>
      <c r="P339" s="13"/>
      <c r="Q339" s="13"/>
      <c r="R339" s="13"/>
      <c r="S339" s="13"/>
      <c r="T339" s="6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</row>
    <row r="340" spans="2:53" customFormat="1" x14ac:dyDescent="0.2">
      <c r="B340" s="13"/>
      <c r="C340" s="13"/>
      <c r="D340" s="32"/>
      <c r="E340" s="88"/>
      <c r="F340" s="33"/>
      <c r="G340" s="40"/>
      <c r="H340" s="15"/>
      <c r="I340" s="15"/>
      <c r="J340" s="120"/>
      <c r="K340" s="121"/>
      <c r="L340" s="15"/>
      <c r="M340" s="34"/>
      <c r="N340" s="14"/>
      <c r="O340" s="13"/>
      <c r="P340" s="13"/>
      <c r="Q340" s="13"/>
      <c r="R340" s="13"/>
      <c r="S340" s="80"/>
      <c r="T340" s="6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</row>
    <row r="341" spans="2:53" customFormat="1" x14ac:dyDescent="0.2">
      <c r="B341" s="13"/>
      <c r="C341" s="13"/>
      <c r="D341" s="32"/>
      <c r="E341" s="88"/>
      <c r="F341" s="33"/>
      <c r="G341" s="40"/>
      <c r="H341" s="15"/>
      <c r="I341" s="15"/>
      <c r="J341" s="120"/>
      <c r="K341" s="121"/>
      <c r="L341" s="15"/>
      <c r="M341" s="34"/>
      <c r="N341" s="14"/>
      <c r="O341" s="13"/>
      <c r="P341" s="13"/>
      <c r="Q341" s="13"/>
      <c r="R341" s="13"/>
      <c r="S341" s="80"/>
      <c r="T341" s="6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</row>
    <row r="342" spans="2:53" customFormat="1" x14ac:dyDescent="0.2">
      <c r="B342" s="13"/>
      <c r="C342" s="13"/>
      <c r="D342" s="13"/>
      <c r="E342" s="88"/>
      <c r="F342" s="33"/>
      <c r="G342" s="40"/>
      <c r="H342" s="15"/>
      <c r="I342" s="15"/>
      <c r="J342" s="120"/>
      <c r="K342" s="121"/>
      <c r="L342" s="15"/>
      <c r="M342" s="34"/>
      <c r="N342" s="14"/>
      <c r="O342" s="13"/>
      <c r="P342" s="13"/>
      <c r="Q342" s="13"/>
      <c r="R342" s="13"/>
      <c r="S342" s="80"/>
      <c r="T342" s="6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</row>
    <row r="343" spans="2:53" customFormat="1" x14ac:dyDescent="0.2">
      <c r="B343" s="13"/>
      <c r="C343" s="13"/>
      <c r="D343" s="32"/>
      <c r="E343" s="88"/>
      <c r="F343" s="33"/>
      <c r="G343" s="40"/>
      <c r="H343" s="15"/>
      <c r="I343" s="15"/>
      <c r="J343" s="120"/>
      <c r="K343" s="121"/>
      <c r="L343" s="15"/>
      <c r="M343" s="34"/>
      <c r="N343" s="14"/>
      <c r="O343" s="13"/>
      <c r="P343" s="13"/>
      <c r="Q343" s="13"/>
      <c r="R343" s="13"/>
      <c r="S343" s="80"/>
      <c r="T343" s="6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</row>
    <row r="344" spans="2:53" customFormat="1" x14ac:dyDescent="0.2">
      <c r="B344" s="13"/>
      <c r="C344" s="13"/>
      <c r="D344" s="32"/>
      <c r="E344" s="88"/>
      <c r="F344" s="33"/>
      <c r="G344" s="40"/>
      <c r="H344" s="15"/>
      <c r="I344" s="15"/>
      <c r="J344" s="120"/>
      <c r="K344" s="121"/>
      <c r="L344" s="15"/>
      <c r="M344" s="34"/>
      <c r="N344" s="14"/>
      <c r="O344" s="13"/>
      <c r="P344" s="13"/>
      <c r="Q344" s="50"/>
      <c r="R344" s="13"/>
      <c r="S344" s="80"/>
      <c r="T344" s="6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</row>
    <row r="345" spans="2:53" customFormat="1" x14ac:dyDescent="0.2">
      <c r="B345" s="13"/>
      <c r="C345" s="13"/>
      <c r="D345" s="32"/>
      <c r="E345" s="88"/>
      <c r="F345" s="33"/>
      <c r="G345" s="40"/>
      <c r="H345" s="15"/>
      <c r="I345" s="15"/>
      <c r="J345" s="120"/>
      <c r="K345" s="121"/>
      <c r="L345" s="15"/>
      <c r="M345" s="34"/>
      <c r="N345" s="14"/>
      <c r="O345" s="13"/>
      <c r="P345" s="13"/>
      <c r="Q345" s="50"/>
      <c r="R345" s="13"/>
      <c r="S345" s="80"/>
      <c r="T345" s="6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</row>
    <row r="346" spans="2:53" customFormat="1" x14ac:dyDescent="0.2">
      <c r="B346" s="13"/>
      <c r="C346" s="13"/>
      <c r="D346" s="32"/>
      <c r="E346" s="88"/>
      <c r="F346" s="33"/>
      <c r="G346" s="40"/>
      <c r="H346" s="15"/>
      <c r="I346" s="15"/>
      <c r="J346" s="120"/>
      <c r="K346" s="121"/>
      <c r="L346" s="15"/>
      <c r="M346" s="34"/>
      <c r="N346" s="14"/>
      <c r="O346" s="13"/>
      <c r="P346" s="13"/>
      <c r="Q346" s="50"/>
      <c r="R346" s="13"/>
      <c r="S346" s="80"/>
      <c r="T346" s="6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</row>
    <row r="347" spans="2:53" customFormat="1" x14ac:dyDescent="0.2">
      <c r="B347" s="13"/>
      <c r="C347" s="13"/>
      <c r="D347" s="32"/>
      <c r="E347" s="88"/>
      <c r="F347" s="33"/>
      <c r="G347" s="40"/>
      <c r="H347" s="15"/>
      <c r="I347" s="15"/>
      <c r="J347" s="120"/>
      <c r="K347" s="121"/>
      <c r="L347" s="15"/>
      <c r="M347" s="34"/>
      <c r="N347" s="14"/>
      <c r="O347" s="13"/>
      <c r="P347" s="13"/>
      <c r="Q347" s="50"/>
      <c r="R347" s="13"/>
      <c r="S347" s="96"/>
      <c r="T347" s="6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</row>
    <row r="348" spans="2:53" customFormat="1" x14ac:dyDescent="0.2">
      <c r="B348" s="13"/>
      <c r="C348" s="13"/>
      <c r="D348" s="32"/>
      <c r="E348" s="88"/>
      <c r="F348" s="33"/>
      <c r="G348" s="40"/>
      <c r="H348" s="15"/>
      <c r="I348" s="15"/>
      <c r="J348" s="120"/>
      <c r="K348" s="121"/>
      <c r="L348" s="15"/>
      <c r="M348" s="34"/>
      <c r="N348" s="14"/>
      <c r="O348" s="13"/>
      <c r="P348" s="13"/>
      <c r="Q348" s="73"/>
      <c r="R348" s="13"/>
      <c r="S348" s="80"/>
      <c r="T348" s="6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</row>
    <row r="349" spans="2:53" customFormat="1" x14ac:dyDescent="0.2">
      <c r="B349" s="13"/>
      <c r="C349" s="13"/>
      <c r="D349" s="32"/>
      <c r="E349" s="88"/>
      <c r="F349" s="33"/>
      <c r="G349" s="40"/>
      <c r="H349" s="15"/>
      <c r="I349" s="15"/>
      <c r="J349" s="120"/>
      <c r="K349" s="121"/>
      <c r="L349" s="15"/>
      <c r="M349" s="34"/>
      <c r="N349" s="14"/>
      <c r="O349" s="13"/>
      <c r="P349" s="13"/>
      <c r="Q349" s="50"/>
      <c r="R349" s="13"/>
      <c r="S349" s="80"/>
      <c r="T349" s="6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</row>
    <row r="350" spans="2:53" customFormat="1" x14ac:dyDescent="0.2">
      <c r="B350" s="13"/>
      <c r="C350" s="13"/>
      <c r="D350" s="32"/>
      <c r="E350" s="88"/>
      <c r="F350" s="33"/>
      <c r="G350" s="40"/>
      <c r="H350" s="15"/>
      <c r="I350" s="15"/>
      <c r="J350" s="120"/>
      <c r="K350" s="121"/>
      <c r="L350" s="15"/>
      <c r="M350" s="34"/>
      <c r="N350" s="14"/>
      <c r="O350" s="13"/>
      <c r="P350" s="13"/>
      <c r="Q350" s="50"/>
      <c r="R350" s="13"/>
      <c r="S350" s="80"/>
      <c r="T350" s="6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</row>
    <row r="351" spans="2:53" customFormat="1" x14ac:dyDescent="0.2">
      <c r="B351" s="13"/>
      <c r="C351" s="13"/>
      <c r="D351" s="32"/>
      <c r="E351" s="88"/>
      <c r="F351" s="33"/>
      <c r="G351" s="40"/>
      <c r="H351" s="15"/>
      <c r="I351" s="15"/>
      <c r="J351" s="120"/>
      <c r="K351" s="121"/>
      <c r="L351" s="15"/>
      <c r="M351" s="34"/>
      <c r="N351" s="14"/>
      <c r="O351" s="13"/>
      <c r="P351" s="13"/>
      <c r="Q351" s="50"/>
      <c r="R351" s="13"/>
      <c r="S351" s="80"/>
      <c r="T351" s="6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</row>
    <row r="352" spans="2:53" customFormat="1" x14ac:dyDescent="0.2">
      <c r="B352" s="13"/>
      <c r="C352" s="13"/>
      <c r="D352" s="32"/>
      <c r="E352" s="88"/>
      <c r="F352" s="33"/>
      <c r="G352" s="40"/>
      <c r="H352" s="15"/>
      <c r="I352" s="15"/>
      <c r="J352" s="120"/>
      <c r="K352" s="121"/>
      <c r="L352" s="15"/>
      <c r="M352" s="34"/>
      <c r="N352" s="14"/>
      <c r="O352" s="13"/>
      <c r="P352" s="13"/>
      <c r="Q352" s="50"/>
      <c r="R352" s="13"/>
      <c r="S352" s="80"/>
      <c r="T352" s="6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</row>
    <row r="353" spans="2:53" customFormat="1" x14ac:dyDescent="0.2">
      <c r="B353" s="13"/>
      <c r="C353" s="13"/>
      <c r="D353" s="32"/>
      <c r="E353" s="88"/>
      <c r="F353" s="33"/>
      <c r="G353" s="40"/>
      <c r="H353" s="15"/>
      <c r="I353" s="15"/>
      <c r="J353" s="120"/>
      <c r="K353" s="121"/>
      <c r="L353" s="15"/>
      <c r="M353" s="34"/>
      <c r="N353" s="14"/>
      <c r="O353" s="13"/>
      <c r="P353" s="13"/>
      <c r="Q353" s="50"/>
      <c r="R353" s="13"/>
      <c r="S353" s="80"/>
      <c r="T353" s="6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</row>
    <row r="354" spans="2:53" customFormat="1" x14ac:dyDescent="0.2">
      <c r="B354" s="13"/>
      <c r="C354" s="13"/>
      <c r="D354" s="32"/>
      <c r="E354" s="88"/>
      <c r="F354" s="33"/>
      <c r="G354" s="40"/>
      <c r="H354" s="15"/>
      <c r="I354" s="15"/>
      <c r="J354" s="120"/>
      <c r="K354" s="121"/>
      <c r="L354" s="15"/>
      <c r="M354" s="34"/>
      <c r="N354" s="14"/>
      <c r="O354" s="13"/>
      <c r="P354" s="13"/>
      <c r="Q354" s="50"/>
      <c r="R354" s="13"/>
      <c r="S354" s="13"/>
      <c r="T354" s="6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</row>
    <row r="355" spans="2:53" customFormat="1" x14ac:dyDescent="0.2">
      <c r="B355" s="13"/>
      <c r="C355" s="13"/>
      <c r="D355" s="32"/>
      <c r="E355" s="88"/>
      <c r="F355" s="33"/>
      <c r="G355" s="40"/>
      <c r="H355" s="15"/>
      <c r="I355" s="15"/>
      <c r="J355" s="120"/>
      <c r="K355" s="121"/>
      <c r="L355" s="15"/>
      <c r="M355" s="34"/>
      <c r="N355" s="14"/>
      <c r="O355" s="13"/>
      <c r="P355" s="13"/>
      <c r="Q355" s="50"/>
      <c r="R355" s="13"/>
      <c r="S355" s="13"/>
      <c r="T355" s="6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</row>
    <row r="356" spans="2:53" customFormat="1" x14ac:dyDescent="0.2">
      <c r="B356" s="13"/>
      <c r="C356" s="13"/>
      <c r="D356" s="32"/>
      <c r="E356" s="88"/>
      <c r="F356" s="33"/>
      <c r="G356" s="40"/>
      <c r="H356" s="15"/>
      <c r="I356" s="15"/>
      <c r="J356" s="120"/>
      <c r="K356" s="121"/>
      <c r="L356" s="15"/>
      <c r="M356" s="34"/>
      <c r="N356" s="14"/>
      <c r="O356" s="13"/>
      <c r="P356" s="13"/>
      <c r="Q356" s="50"/>
      <c r="R356" s="13"/>
      <c r="S356" s="13"/>
      <c r="T356" s="6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</row>
    <row r="357" spans="2:53" customFormat="1" x14ac:dyDescent="0.2">
      <c r="B357" s="13"/>
      <c r="C357" s="13"/>
      <c r="D357" s="32"/>
      <c r="E357" s="88"/>
      <c r="F357" s="33"/>
      <c r="G357" s="40"/>
      <c r="H357" s="15"/>
      <c r="I357" s="15"/>
      <c r="J357" s="120"/>
      <c r="K357" s="121"/>
      <c r="L357" s="15"/>
      <c r="M357" s="34"/>
      <c r="N357" s="14"/>
      <c r="O357" s="13"/>
      <c r="P357" s="13"/>
      <c r="Q357" s="50"/>
      <c r="R357" s="13"/>
      <c r="S357" s="13"/>
      <c r="T357" s="6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</row>
    <row r="358" spans="2:53" customFormat="1" x14ac:dyDescent="0.2">
      <c r="B358" s="13"/>
      <c r="C358" s="13"/>
      <c r="D358" s="32"/>
      <c r="E358" s="88"/>
      <c r="F358" s="33"/>
      <c r="G358" s="40"/>
      <c r="H358" s="15"/>
      <c r="I358" s="15"/>
      <c r="J358" s="120"/>
      <c r="K358" s="121"/>
      <c r="L358" s="15"/>
      <c r="M358" s="34"/>
      <c r="N358" s="14"/>
      <c r="O358" s="13"/>
      <c r="P358" s="13"/>
      <c r="Q358" s="50"/>
      <c r="R358" s="13"/>
      <c r="S358" s="13"/>
      <c r="T358" s="6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</row>
    <row r="359" spans="2:53" customFormat="1" x14ac:dyDescent="0.2">
      <c r="B359" s="13"/>
      <c r="C359" s="13"/>
      <c r="D359" s="32"/>
      <c r="E359" s="88"/>
      <c r="F359" s="33"/>
      <c r="G359" s="40"/>
      <c r="H359" s="15"/>
      <c r="I359" s="15"/>
      <c r="J359" s="120"/>
      <c r="K359" s="121"/>
      <c r="L359" s="15"/>
      <c r="M359" s="34"/>
      <c r="N359" s="14"/>
      <c r="O359" s="13"/>
      <c r="P359" s="13"/>
      <c r="Q359" s="50"/>
      <c r="R359" s="13"/>
      <c r="S359" s="13"/>
      <c r="T359" s="6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</row>
    <row r="360" spans="2:53" customFormat="1" x14ac:dyDescent="0.2">
      <c r="B360" s="13"/>
      <c r="C360" s="13"/>
      <c r="D360" s="32"/>
      <c r="E360" s="88"/>
      <c r="F360" s="33"/>
      <c r="G360" s="40"/>
      <c r="H360" s="15"/>
      <c r="I360" s="15"/>
      <c r="J360" s="120"/>
      <c r="K360" s="121"/>
      <c r="L360" s="15"/>
      <c r="M360" s="34"/>
      <c r="N360" s="14"/>
      <c r="O360" s="13"/>
      <c r="P360" s="13"/>
      <c r="Q360" s="50"/>
      <c r="R360" s="13"/>
      <c r="S360" s="13"/>
      <c r="T360" s="6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</row>
    <row r="361" spans="2:53" customFormat="1" x14ac:dyDescent="0.2">
      <c r="B361" s="13"/>
      <c r="C361" s="13"/>
      <c r="D361" s="32"/>
      <c r="E361" s="88"/>
      <c r="F361" s="33"/>
      <c r="G361" s="40"/>
      <c r="H361" s="15"/>
      <c r="I361" s="15"/>
      <c r="J361" s="120"/>
      <c r="K361" s="121"/>
      <c r="L361" s="15"/>
      <c r="M361" s="34"/>
      <c r="N361" s="14"/>
      <c r="O361" s="13"/>
      <c r="P361" s="13"/>
      <c r="Q361" s="50"/>
      <c r="R361" s="13"/>
      <c r="S361" s="13"/>
      <c r="T361" s="6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</row>
    <row r="362" spans="2:53" customFormat="1" x14ac:dyDescent="0.2">
      <c r="B362" s="13"/>
      <c r="C362" s="13"/>
      <c r="D362" s="32"/>
      <c r="E362" s="88"/>
      <c r="F362" s="33"/>
      <c r="G362" s="40"/>
      <c r="H362" s="15"/>
      <c r="I362" s="15"/>
      <c r="J362" s="120"/>
      <c r="K362" s="121"/>
      <c r="L362" s="15"/>
      <c r="M362" s="34"/>
      <c r="N362" s="14"/>
      <c r="O362" s="13"/>
      <c r="P362" s="13"/>
      <c r="Q362" s="50"/>
      <c r="R362" s="13"/>
      <c r="S362" s="13"/>
      <c r="T362" s="6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</row>
    <row r="363" spans="2:53" customFormat="1" x14ac:dyDescent="0.2">
      <c r="B363" s="13"/>
      <c r="C363" s="13"/>
      <c r="D363" s="32"/>
      <c r="E363" s="88"/>
      <c r="F363" s="33"/>
      <c r="G363" s="40"/>
      <c r="H363" s="15"/>
      <c r="I363" s="15"/>
      <c r="J363" s="120"/>
      <c r="K363" s="121"/>
      <c r="L363" s="15"/>
      <c r="M363" s="34"/>
      <c r="N363" s="14"/>
      <c r="O363" s="13"/>
      <c r="P363" s="13"/>
      <c r="Q363" s="50"/>
      <c r="R363" s="13"/>
      <c r="S363" s="13"/>
      <c r="T363" s="6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</row>
    <row r="364" spans="2:53" customFormat="1" x14ac:dyDescent="0.2">
      <c r="B364" s="13"/>
      <c r="C364" s="13"/>
      <c r="D364" s="32"/>
      <c r="E364" s="32"/>
      <c r="F364" s="33"/>
      <c r="G364" s="40"/>
      <c r="H364" s="15"/>
      <c r="I364" s="15"/>
      <c r="J364" s="120"/>
      <c r="K364" s="121"/>
      <c r="L364" s="15"/>
      <c r="M364" s="34"/>
      <c r="N364" s="14"/>
      <c r="O364" s="13"/>
      <c r="P364" s="13"/>
      <c r="Q364" s="50"/>
      <c r="R364" s="13"/>
      <c r="S364" s="13"/>
      <c r="T364" s="6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</row>
    <row r="365" spans="2:53" customFormat="1" x14ac:dyDescent="0.2">
      <c r="B365" s="13"/>
      <c r="C365" s="13"/>
      <c r="D365" s="32"/>
      <c r="E365" s="32"/>
      <c r="F365" s="33"/>
      <c r="G365" s="40"/>
      <c r="H365" s="15"/>
      <c r="I365" s="15"/>
      <c r="J365" s="120"/>
      <c r="K365" s="121"/>
      <c r="L365" s="15"/>
      <c r="M365" s="34"/>
      <c r="N365" s="14"/>
      <c r="O365" s="2"/>
      <c r="P365" s="13"/>
      <c r="Q365" s="50"/>
      <c r="R365" s="13"/>
      <c r="S365" s="13"/>
      <c r="T365" s="6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</row>
    <row r="366" spans="2:53" customFormat="1" x14ac:dyDescent="0.2">
      <c r="B366" s="13"/>
      <c r="C366" s="13"/>
      <c r="D366" s="32"/>
      <c r="E366" s="32"/>
      <c r="F366" s="33"/>
      <c r="G366" s="40"/>
      <c r="H366" s="15"/>
      <c r="I366" s="15"/>
      <c r="J366" s="120"/>
      <c r="K366" s="121"/>
      <c r="L366" s="15"/>
      <c r="M366" s="34"/>
      <c r="N366" s="14"/>
      <c r="O366" s="13"/>
      <c r="P366" s="13"/>
      <c r="Q366" s="50"/>
      <c r="R366" s="13"/>
      <c r="S366" s="13"/>
      <c r="T366" s="6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</row>
    <row r="367" spans="2:53" customFormat="1" x14ac:dyDescent="0.2">
      <c r="B367" s="113"/>
      <c r="C367" s="13"/>
      <c r="D367" s="32"/>
      <c r="E367" s="32"/>
      <c r="F367" s="33"/>
      <c r="G367" s="40"/>
      <c r="H367" s="15"/>
      <c r="I367" s="15"/>
      <c r="J367" s="120"/>
      <c r="K367" s="121"/>
      <c r="L367" s="15"/>
      <c r="M367" s="34"/>
      <c r="N367" s="14"/>
      <c r="O367" s="13"/>
      <c r="P367" s="13"/>
      <c r="Q367" s="50"/>
      <c r="R367" s="13"/>
      <c r="S367" s="13"/>
      <c r="T367" s="6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</row>
    <row r="368" spans="2:53" customFormat="1" x14ac:dyDescent="0.2">
      <c r="B368" s="113"/>
      <c r="C368" s="13"/>
      <c r="D368" s="13"/>
      <c r="E368" s="32"/>
      <c r="F368" s="33"/>
      <c r="G368" s="40"/>
      <c r="H368" s="15"/>
      <c r="I368" s="15"/>
      <c r="J368" s="120"/>
      <c r="K368" s="121"/>
      <c r="L368" s="15"/>
      <c r="M368" s="34"/>
      <c r="N368" s="14"/>
      <c r="O368" s="13"/>
      <c r="P368" s="13"/>
      <c r="Q368" s="50"/>
      <c r="R368" s="13"/>
      <c r="S368" s="13"/>
      <c r="T368" s="6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</row>
    <row r="369" spans="2:53" customFormat="1" x14ac:dyDescent="0.2">
      <c r="B369" s="13"/>
      <c r="C369" s="13"/>
      <c r="D369" s="32"/>
      <c r="E369" s="32"/>
      <c r="F369" s="33"/>
      <c r="G369" s="40"/>
      <c r="H369" s="15"/>
      <c r="I369" s="15"/>
      <c r="J369" s="120"/>
      <c r="K369" s="121"/>
      <c r="L369" s="15"/>
      <c r="M369" s="34"/>
      <c r="N369" s="14"/>
      <c r="O369" s="13"/>
      <c r="P369" s="13"/>
      <c r="Q369" s="50"/>
      <c r="R369" s="13"/>
      <c r="S369" s="13"/>
      <c r="T369" s="6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</row>
    <row r="370" spans="2:53" customFormat="1" x14ac:dyDescent="0.2">
      <c r="B370" s="13"/>
      <c r="C370" s="13"/>
      <c r="D370" s="32"/>
      <c r="E370" s="32"/>
      <c r="F370" s="33"/>
      <c r="G370" s="40"/>
      <c r="H370" s="15"/>
      <c r="I370" s="15"/>
      <c r="J370" s="120"/>
      <c r="K370" s="121"/>
      <c r="L370" s="15"/>
      <c r="M370" s="34"/>
      <c r="N370" s="14"/>
      <c r="O370" s="13"/>
      <c r="P370" s="13"/>
      <c r="Q370" s="50"/>
      <c r="R370" s="13"/>
      <c r="S370" s="13"/>
      <c r="T370" s="6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</row>
    <row r="371" spans="2:53" customFormat="1" x14ac:dyDescent="0.2">
      <c r="B371" s="13"/>
      <c r="C371" s="13"/>
      <c r="D371" s="32"/>
      <c r="E371" s="32"/>
      <c r="F371" s="33"/>
      <c r="G371" s="40"/>
      <c r="H371" s="15"/>
      <c r="I371" s="15"/>
      <c r="J371" s="120"/>
      <c r="K371" s="121"/>
      <c r="L371" s="15"/>
      <c r="M371" s="34"/>
      <c r="N371" s="14"/>
      <c r="O371" s="13"/>
      <c r="P371" s="13"/>
      <c r="Q371" s="50"/>
      <c r="R371" s="13"/>
      <c r="S371" s="13"/>
      <c r="T371" s="6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</row>
    <row r="372" spans="2:53" customFormat="1" x14ac:dyDescent="0.2">
      <c r="B372" s="13"/>
      <c r="C372" s="13"/>
      <c r="D372" s="32"/>
      <c r="E372" s="32"/>
      <c r="F372" s="33"/>
      <c r="G372" s="40"/>
      <c r="H372" s="15"/>
      <c r="I372" s="15"/>
      <c r="J372" s="120"/>
      <c r="K372" s="121"/>
      <c r="L372" s="15"/>
      <c r="M372" s="34"/>
      <c r="N372" s="14"/>
      <c r="O372" s="13"/>
      <c r="P372" s="13"/>
      <c r="Q372" s="50"/>
      <c r="R372" s="13"/>
      <c r="S372" s="13"/>
      <c r="T372" s="6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</row>
    <row r="373" spans="2:53" customFormat="1" x14ac:dyDescent="0.2">
      <c r="B373" s="13"/>
      <c r="C373" s="13"/>
      <c r="D373" s="32"/>
      <c r="E373" s="32"/>
      <c r="F373" s="33"/>
      <c r="G373" s="40"/>
      <c r="H373" s="15"/>
      <c r="I373" s="15"/>
      <c r="J373" s="120"/>
      <c r="K373" s="121"/>
      <c r="L373" s="15"/>
      <c r="M373" s="34"/>
      <c r="N373" s="14"/>
      <c r="O373" s="13"/>
      <c r="P373" s="13"/>
      <c r="Q373" s="50"/>
      <c r="R373" s="13"/>
      <c r="S373" s="13"/>
      <c r="T373" s="6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</row>
    <row r="374" spans="2:53" customFormat="1" x14ac:dyDescent="0.2">
      <c r="B374" s="13"/>
      <c r="C374" s="13"/>
      <c r="D374" s="32"/>
      <c r="E374" s="32"/>
      <c r="F374" s="33"/>
      <c r="G374" s="40"/>
      <c r="H374" s="15"/>
      <c r="I374" s="15"/>
      <c r="J374" s="120"/>
      <c r="K374" s="121"/>
      <c r="L374" s="15"/>
      <c r="M374" s="34"/>
      <c r="N374" s="14"/>
      <c r="O374" s="13"/>
      <c r="P374" s="13"/>
      <c r="Q374" s="50"/>
      <c r="R374" s="13"/>
      <c r="S374" s="13"/>
      <c r="T374" s="6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</row>
    <row r="375" spans="2:53" customFormat="1" x14ac:dyDescent="0.2">
      <c r="B375" s="13"/>
      <c r="C375" s="13"/>
      <c r="D375" s="32"/>
      <c r="E375" s="32"/>
      <c r="F375" s="33"/>
      <c r="G375" s="40"/>
      <c r="H375" s="15"/>
      <c r="I375" s="15"/>
      <c r="J375" s="120"/>
      <c r="K375" s="121"/>
      <c r="L375" s="15"/>
      <c r="M375" s="34"/>
      <c r="N375" s="14"/>
      <c r="O375" s="13"/>
      <c r="P375" s="13"/>
      <c r="Q375" s="50"/>
      <c r="R375" s="13"/>
      <c r="S375" s="13"/>
      <c r="T375" s="6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</row>
    <row r="376" spans="2:53" customFormat="1" x14ac:dyDescent="0.2">
      <c r="B376" s="13"/>
      <c r="C376" s="13"/>
      <c r="D376" s="32"/>
      <c r="E376" s="32"/>
      <c r="F376" s="33"/>
      <c r="G376" s="40"/>
      <c r="H376" s="15"/>
      <c r="I376" s="15"/>
      <c r="J376" s="120"/>
      <c r="K376" s="121"/>
      <c r="L376" s="15"/>
      <c r="M376" s="34"/>
      <c r="N376" s="14"/>
      <c r="O376" s="13"/>
      <c r="P376" s="13"/>
      <c r="Q376" s="50"/>
      <c r="R376" s="13"/>
      <c r="S376" s="13"/>
      <c r="T376" s="6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</row>
    <row r="377" spans="2:53" customFormat="1" x14ac:dyDescent="0.2">
      <c r="B377" s="13"/>
      <c r="C377" s="13"/>
      <c r="D377" s="32"/>
      <c r="E377" s="32"/>
      <c r="F377" s="33"/>
      <c r="G377" s="40"/>
      <c r="H377" s="15"/>
      <c r="I377" s="15"/>
      <c r="J377" s="120"/>
      <c r="K377" s="121"/>
      <c r="L377" s="15"/>
      <c r="M377" s="34"/>
      <c r="N377" s="14"/>
      <c r="O377" s="13"/>
      <c r="P377" s="13"/>
      <c r="Q377" s="67"/>
      <c r="R377" s="13"/>
      <c r="S377" s="13"/>
      <c r="T377" s="6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</row>
    <row r="378" spans="2:53" customFormat="1" x14ac:dyDescent="0.2">
      <c r="B378" s="13"/>
      <c r="C378" s="13"/>
      <c r="D378" s="13"/>
      <c r="E378" s="32"/>
      <c r="F378" s="33"/>
      <c r="G378" s="40"/>
      <c r="H378" s="15"/>
      <c r="I378" s="15"/>
      <c r="J378" s="120"/>
      <c r="K378" s="121"/>
      <c r="L378" s="15"/>
      <c r="M378" s="34"/>
      <c r="N378" s="14"/>
      <c r="O378" s="13"/>
      <c r="P378" s="13"/>
      <c r="Q378" s="67"/>
      <c r="R378" s="13"/>
      <c r="S378" s="13"/>
      <c r="T378" s="6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</row>
    <row r="379" spans="2:53" customFormat="1" x14ac:dyDescent="0.2">
      <c r="B379" s="13"/>
      <c r="C379" s="13"/>
      <c r="D379" s="32"/>
      <c r="E379" s="32"/>
      <c r="F379" s="33"/>
      <c r="G379" s="40"/>
      <c r="H379" s="15"/>
      <c r="I379" s="15"/>
      <c r="J379" s="120"/>
      <c r="K379" s="121"/>
      <c r="L379" s="15"/>
      <c r="M379" s="34"/>
      <c r="N379" s="14"/>
      <c r="O379" s="13"/>
      <c r="P379" s="13"/>
      <c r="Q379" s="67"/>
      <c r="R379" s="13"/>
      <c r="S379" s="13"/>
      <c r="T379" s="6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</row>
    <row r="380" spans="2:53" customFormat="1" ht="15" x14ac:dyDescent="0.2">
      <c r="B380" s="136"/>
      <c r="C380" s="13"/>
      <c r="D380" s="32"/>
      <c r="E380" s="32"/>
      <c r="F380" s="33"/>
      <c r="G380" s="40"/>
      <c r="H380" s="15"/>
      <c r="I380" s="15"/>
      <c r="J380" s="120"/>
      <c r="K380" s="121"/>
      <c r="L380" s="15"/>
      <c r="M380" s="34"/>
      <c r="N380" s="14"/>
      <c r="O380" s="13"/>
      <c r="P380" s="13"/>
      <c r="Q380" s="67"/>
      <c r="R380" s="13"/>
      <c r="S380" s="13"/>
      <c r="T380" s="6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</row>
    <row r="381" spans="2:53" customFormat="1" x14ac:dyDescent="0.2">
      <c r="B381" s="13"/>
      <c r="C381" s="13"/>
      <c r="D381" s="32"/>
      <c r="E381" s="32"/>
      <c r="F381" s="33"/>
      <c r="G381" s="40"/>
      <c r="H381" s="15"/>
      <c r="I381" s="15"/>
      <c r="J381" s="120"/>
      <c r="K381" s="121"/>
      <c r="L381" s="15"/>
      <c r="M381" s="34"/>
      <c r="N381" s="14"/>
      <c r="O381" s="13"/>
      <c r="P381" s="13"/>
      <c r="Q381" s="67"/>
      <c r="R381" s="13"/>
      <c r="S381" s="13"/>
      <c r="T381" s="6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</row>
    <row r="382" spans="2:53" customFormat="1" x14ac:dyDescent="0.2">
      <c r="B382" s="13"/>
      <c r="C382" s="13"/>
      <c r="D382" s="32"/>
      <c r="E382" s="32"/>
      <c r="F382" s="33"/>
      <c r="G382" s="40"/>
      <c r="H382" s="15"/>
      <c r="I382" s="15"/>
      <c r="J382" s="120"/>
      <c r="K382" s="121"/>
      <c r="L382" s="15"/>
      <c r="M382" s="34"/>
      <c r="N382" s="14"/>
      <c r="O382" s="13"/>
      <c r="P382" s="13"/>
      <c r="Q382" s="67"/>
      <c r="R382" s="13"/>
      <c r="S382" s="13"/>
      <c r="T382" s="6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</row>
    <row r="383" spans="2:53" customFormat="1" x14ac:dyDescent="0.2">
      <c r="B383" s="13"/>
      <c r="C383" s="13"/>
      <c r="D383" s="13"/>
      <c r="E383" s="32"/>
      <c r="F383" s="33"/>
      <c r="G383" s="40"/>
      <c r="H383" s="15"/>
      <c r="I383" s="15"/>
      <c r="J383" s="120"/>
      <c r="K383" s="121"/>
      <c r="L383" s="15"/>
      <c r="M383" s="34"/>
      <c r="N383" s="14"/>
      <c r="O383" s="13"/>
      <c r="P383" s="13"/>
      <c r="Q383" s="13"/>
      <c r="R383" s="13"/>
      <c r="S383" s="13"/>
      <c r="T383" s="6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</row>
    <row r="384" spans="2:53" customFormat="1" x14ac:dyDescent="0.2">
      <c r="B384" s="13"/>
      <c r="C384" s="13"/>
      <c r="D384" s="13"/>
      <c r="E384" s="32"/>
      <c r="F384" s="33"/>
      <c r="G384" s="40"/>
      <c r="H384" s="15"/>
      <c r="I384" s="15"/>
      <c r="J384" s="120"/>
      <c r="K384" s="121"/>
      <c r="L384" s="15"/>
      <c r="M384" s="34"/>
      <c r="N384" s="14"/>
      <c r="O384" s="13"/>
      <c r="P384" s="13"/>
      <c r="Q384" s="13"/>
      <c r="R384" s="13"/>
      <c r="S384" s="13"/>
      <c r="T384" s="6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</row>
    <row r="385" spans="2:53" customFormat="1" x14ac:dyDescent="0.2">
      <c r="B385" s="13"/>
      <c r="C385" s="13"/>
      <c r="D385" s="32"/>
      <c r="E385" s="32"/>
      <c r="F385" s="33"/>
      <c r="G385" s="40"/>
      <c r="H385" s="15"/>
      <c r="I385" s="15"/>
      <c r="J385" s="120"/>
      <c r="K385" s="121"/>
      <c r="L385" s="15"/>
      <c r="M385" s="34"/>
      <c r="N385" s="14"/>
      <c r="O385" s="13"/>
      <c r="P385" s="13"/>
      <c r="Q385" s="67"/>
      <c r="R385" s="13"/>
      <c r="S385" s="13"/>
      <c r="T385" s="6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</row>
    <row r="386" spans="2:53" customFormat="1" x14ac:dyDescent="0.2">
      <c r="B386" s="13"/>
      <c r="C386" s="13"/>
      <c r="D386" s="13"/>
      <c r="E386" s="32"/>
      <c r="F386" s="33"/>
      <c r="G386" s="40"/>
      <c r="H386" s="15"/>
      <c r="I386" s="15"/>
      <c r="J386" s="120"/>
      <c r="K386" s="121"/>
      <c r="L386" s="15"/>
      <c r="M386" s="34"/>
      <c r="N386" s="14"/>
      <c r="O386" s="13"/>
      <c r="P386" s="13"/>
      <c r="Q386" s="13"/>
      <c r="R386" s="13"/>
      <c r="S386" s="13"/>
      <c r="T386" s="6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</row>
    <row r="387" spans="2:53" customFormat="1" x14ac:dyDescent="0.2">
      <c r="B387" s="13"/>
      <c r="C387" s="13"/>
      <c r="D387" s="13"/>
      <c r="E387" s="32"/>
      <c r="F387" s="33"/>
      <c r="G387" s="40"/>
      <c r="H387" s="15"/>
      <c r="I387" s="15"/>
      <c r="J387" s="120"/>
      <c r="K387" s="121"/>
      <c r="L387" s="15"/>
      <c r="M387" s="34"/>
      <c r="N387" s="14"/>
      <c r="O387" s="13"/>
      <c r="P387" s="13"/>
      <c r="Q387" s="67"/>
      <c r="R387" s="13"/>
      <c r="S387" s="13"/>
      <c r="T387" s="6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</row>
    <row r="388" spans="2:53" customFormat="1" x14ac:dyDescent="0.2">
      <c r="B388" s="13"/>
      <c r="C388" s="13"/>
      <c r="D388" s="32"/>
      <c r="E388" s="32"/>
      <c r="F388" s="33"/>
      <c r="G388" s="40"/>
      <c r="H388" s="15"/>
      <c r="I388" s="15"/>
      <c r="J388" s="120"/>
      <c r="K388" s="121"/>
      <c r="L388" s="15"/>
      <c r="M388" s="34"/>
      <c r="N388" s="14"/>
      <c r="O388" s="13"/>
      <c r="P388" s="13"/>
      <c r="Q388" s="13"/>
      <c r="R388" s="13"/>
      <c r="S388" s="13"/>
      <c r="T388" s="6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</row>
    <row r="389" spans="2:53" customFormat="1" x14ac:dyDescent="0.2">
      <c r="B389" s="13"/>
      <c r="C389" s="13"/>
      <c r="D389" s="32"/>
      <c r="E389" s="32"/>
      <c r="F389" s="33"/>
      <c r="G389" s="40"/>
      <c r="H389" s="15"/>
      <c r="I389" s="15"/>
      <c r="J389" s="120"/>
      <c r="K389" s="121"/>
      <c r="L389" s="15"/>
      <c r="M389" s="34"/>
      <c r="N389" s="14"/>
      <c r="O389" s="13"/>
      <c r="P389" s="13"/>
      <c r="Q389" s="13"/>
      <c r="R389" s="13"/>
      <c r="S389" s="13"/>
      <c r="T389" s="6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</row>
    <row r="390" spans="2:53" customFormat="1" x14ac:dyDescent="0.2">
      <c r="B390" s="13"/>
      <c r="C390" s="13"/>
      <c r="D390" s="32"/>
      <c r="E390" s="32"/>
      <c r="F390" s="33"/>
      <c r="G390" s="40"/>
      <c r="H390" s="15"/>
      <c r="I390" s="15"/>
      <c r="J390" s="120"/>
      <c r="K390" s="121"/>
      <c r="L390" s="15"/>
      <c r="M390" s="34"/>
      <c r="N390" s="14"/>
      <c r="O390" s="13"/>
      <c r="P390" s="13"/>
      <c r="Q390" s="13"/>
      <c r="R390" s="13"/>
      <c r="S390" s="13"/>
      <c r="T390" s="6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</row>
    <row r="391" spans="2:53" customFormat="1" x14ac:dyDescent="0.2">
      <c r="B391" s="13"/>
      <c r="C391" s="13"/>
      <c r="D391" s="13"/>
      <c r="E391" s="32"/>
      <c r="F391" s="33"/>
      <c r="G391" s="40"/>
      <c r="H391" s="15"/>
      <c r="I391" s="15"/>
      <c r="J391" s="120"/>
      <c r="K391" s="121"/>
      <c r="L391" s="15"/>
      <c r="M391" s="34"/>
      <c r="N391" s="14"/>
      <c r="O391" s="13"/>
      <c r="P391" s="13"/>
      <c r="Q391" s="67"/>
      <c r="R391" s="13"/>
      <c r="S391" s="13"/>
      <c r="T391" s="6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</row>
    <row r="392" spans="2:53" customFormat="1" x14ac:dyDescent="0.2">
      <c r="B392" s="13"/>
      <c r="C392" s="13"/>
      <c r="D392" s="32"/>
      <c r="E392" s="32"/>
      <c r="F392" s="33"/>
      <c r="G392" s="40"/>
      <c r="H392" s="15"/>
      <c r="I392" s="15"/>
      <c r="J392" s="120"/>
      <c r="K392" s="121"/>
      <c r="L392" s="15"/>
      <c r="M392" s="34"/>
      <c r="N392" s="14"/>
      <c r="O392" s="13"/>
      <c r="P392" s="13"/>
      <c r="Q392" s="67"/>
      <c r="R392" s="13"/>
      <c r="S392" s="13"/>
      <c r="T392" s="6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</row>
    <row r="393" spans="2:53" customFormat="1" x14ac:dyDescent="0.2">
      <c r="B393" s="13"/>
      <c r="C393" s="13"/>
      <c r="D393" s="32"/>
      <c r="E393" s="32"/>
      <c r="F393" s="33"/>
      <c r="G393" s="40"/>
      <c r="H393" s="15"/>
      <c r="I393" s="15"/>
      <c r="J393" s="120"/>
      <c r="K393" s="121"/>
      <c r="L393" s="15"/>
      <c r="M393" s="34"/>
      <c r="N393" s="14"/>
      <c r="O393" s="13"/>
      <c r="P393" s="13"/>
      <c r="Q393" s="67"/>
      <c r="R393" s="13"/>
      <c r="S393" s="13"/>
      <c r="T393" s="6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</row>
    <row r="394" spans="2:53" customFormat="1" x14ac:dyDescent="0.2">
      <c r="B394" s="13"/>
      <c r="C394" s="13"/>
      <c r="D394" s="32"/>
      <c r="E394" s="32"/>
      <c r="F394" s="33"/>
      <c r="G394" s="40"/>
      <c r="H394" s="15"/>
      <c r="I394" s="15"/>
      <c r="J394" s="120"/>
      <c r="K394" s="121"/>
      <c r="L394" s="15"/>
      <c r="M394" s="34"/>
      <c r="N394" s="14"/>
      <c r="O394" s="13"/>
      <c r="P394" s="13"/>
      <c r="Q394" s="67"/>
      <c r="R394" s="13"/>
      <c r="S394" s="13"/>
      <c r="T394" s="6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</row>
    <row r="395" spans="2:53" customFormat="1" x14ac:dyDescent="0.2">
      <c r="B395" s="13"/>
      <c r="C395" s="13"/>
      <c r="D395" s="32"/>
      <c r="E395" s="32"/>
      <c r="F395" s="33"/>
      <c r="G395" s="40"/>
      <c r="H395" s="15"/>
      <c r="I395" s="15"/>
      <c r="J395" s="120"/>
      <c r="K395" s="121"/>
      <c r="L395" s="15"/>
      <c r="M395" s="34"/>
      <c r="N395" s="14"/>
      <c r="O395" s="13"/>
      <c r="P395" s="13"/>
      <c r="Q395" s="67"/>
      <c r="R395" s="13"/>
      <c r="S395" s="13"/>
      <c r="T395" s="6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</row>
    <row r="396" spans="2:53" customFormat="1" x14ac:dyDescent="0.2">
      <c r="B396" s="13"/>
      <c r="C396" s="13"/>
      <c r="D396" s="32"/>
      <c r="E396" s="32"/>
      <c r="F396" s="33"/>
      <c r="G396" s="40"/>
      <c r="H396" s="15"/>
      <c r="I396" s="15"/>
      <c r="J396" s="120"/>
      <c r="K396" s="121"/>
      <c r="L396" s="15"/>
      <c r="M396" s="34"/>
      <c r="N396" s="14"/>
      <c r="O396" s="13"/>
      <c r="P396" s="13"/>
      <c r="Q396" s="67"/>
      <c r="R396" s="13"/>
      <c r="S396" s="13"/>
      <c r="T396" s="6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</row>
    <row r="397" spans="2:53" customFormat="1" x14ac:dyDescent="0.2">
      <c r="B397" s="13"/>
      <c r="C397" s="13"/>
      <c r="D397" s="32"/>
      <c r="E397" s="32"/>
      <c r="F397" s="33"/>
      <c r="G397" s="40"/>
      <c r="H397" s="15"/>
      <c r="I397" s="15"/>
      <c r="J397" s="120"/>
      <c r="K397" s="121"/>
      <c r="L397" s="15"/>
      <c r="M397" s="34"/>
      <c r="N397" s="14"/>
      <c r="O397" s="13"/>
      <c r="P397" s="13"/>
      <c r="Q397" s="67"/>
      <c r="R397" s="13"/>
      <c r="S397" s="13"/>
      <c r="T397" s="6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</row>
    <row r="398" spans="2:53" customFormat="1" x14ac:dyDescent="0.2">
      <c r="B398" s="13"/>
      <c r="C398" s="13"/>
      <c r="D398" s="32"/>
      <c r="E398" s="32"/>
      <c r="F398" s="33"/>
      <c r="G398" s="40"/>
      <c r="H398" s="15"/>
      <c r="I398" s="15"/>
      <c r="J398" s="120"/>
      <c r="K398" s="121"/>
      <c r="L398" s="15"/>
      <c r="M398" s="34"/>
      <c r="N398" s="14"/>
      <c r="O398" s="13"/>
      <c r="P398" s="13"/>
      <c r="Q398" s="67"/>
      <c r="R398" s="13"/>
      <c r="S398" s="13"/>
      <c r="T398" s="6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</row>
    <row r="399" spans="2:53" customFormat="1" x14ac:dyDescent="0.2">
      <c r="B399" s="13"/>
      <c r="C399" s="13"/>
      <c r="D399" s="32"/>
      <c r="E399" s="32"/>
      <c r="F399" s="33"/>
      <c r="G399" s="40"/>
      <c r="H399" s="15"/>
      <c r="I399" s="15"/>
      <c r="J399" s="120"/>
      <c r="K399" s="121"/>
      <c r="L399" s="15"/>
      <c r="M399" s="34"/>
      <c r="N399" s="14"/>
      <c r="O399" s="13"/>
      <c r="P399" s="13"/>
      <c r="Q399" s="67"/>
      <c r="R399" s="13"/>
      <c r="S399" s="13"/>
      <c r="T399" s="6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</row>
    <row r="400" spans="2:53" customFormat="1" x14ac:dyDescent="0.2">
      <c r="B400" s="13"/>
      <c r="C400" s="13"/>
      <c r="D400" s="32"/>
      <c r="E400" s="32"/>
      <c r="F400" s="33"/>
      <c r="G400" s="40"/>
      <c r="H400" s="15"/>
      <c r="I400" s="15"/>
      <c r="J400" s="120"/>
      <c r="K400" s="121"/>
      <c r="L400" s="15"/>
      <c r="M400" s="34"/>
      <c r="N400" s="14"/>
      <c r="O400" s="13"/>
      <c r="P400" s="13"/>
      <c r="Q400" s="67"/>
      <c r="R400" s="13"/>
      <c r="S400" s="13"/>
      <c r="T400" s="6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</row>
    <row r="401" spans="2:53" customFormat="1" x14ac:dyDescent="0.2">
      <c r="B401" s="13"/>
      <c r="C401" s="13"/>
      <c r="D401" s="32"/>
      <c r="E401" s="32"/>
      <c r="F401" s="33"/>
      <c r="G401" s="40"/>
      <c r="H401" s="15"/>
      <c r="I401" s="15"/>
      <c r="J401" s="120"/>
      <c r="K401" s="121"/>
      <c r="L401" s="15"/>
      <c r="M401" s="34"/>
      <c r="N401" s="14"/>
      <c r="O401" s="13"/>
      <c r="P401" s="13"/>
      <c r="Q401" s="67"/>
      <c r="R401" s="13"/>
      <c r="S401" s="13"/>
      <c r="T401" s="6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</row>
    <row r="402" spans="2:53" customFormat="1" x14ac:dyDescent="0.2">
      <c r="B402" s="13"/>
      <c r="C402" s="13"/>
      <c r="D402" s="32"/>
      <c r="E402" s="32"/>
      <c r="F402" s="33"/>
      <c r="G402" s="40"/>
      <c r="H402" s="15"/>
      <c r="I402" s="15"/>
      <c r="J402" s="120"/>
      <c r="K402" s="121"/>
      <c r="L402" s="15"/>
      <c r="M402" s="34"/>
      <c r="N402" s="14"/>
      <c r="O402" s="13"/>
      <c r="P402" s="13"/>
      <c r="Q402" s="67"/>
      <c r="R402" s="13"/>
      <c r="S402" s="13"/>
      <c r="T402" s="6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</row>
    <row r="403" spans="2:53" customFormat="1" x14ac:dyDescent="0.2">
      <c r="B403" s="13"/>
      <c r="C403" s="13"/>
      <c r="D403" s="13"/>
      <c r="E403" s="32"/>
      <c r="F403" s="33"/>
      <c r="G403" s="40"/>
      <c r="H403" s="15"/>
      <c r="I403" s="15"/>
      <c r="J403" s="120"/>
      <c r="K403" s="121"/>
      <c r="L403" s="15"/>
      <c r="M403" s="34"/>
      <c r="N403" s="14"/>
      <c r="O403" s="13"/>
      <c r="P403" s="13"/>
      <c r="Q403" s="13"/>
      <c r="R403" s="13"/>
      <c r="S403" s="13"/>
      <c r="T403" s="6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</row>
    <row r="404" spans="2:53" customFormat="1" x14ac:dyDescent="0.2">
      <c r="B404" s="13"/>
      <c r="C404" s="13"/>
      <c r="D404" s="32"/>
      <c r="E404" s="32"/>
      <c r="F404" s="33"/>
      <c r="G404" s="40"/>
      <c r="H404" s="15"/>
      <c r="I404" s="15"/>
      <c r="J404" s="120"/>
      <c r="K404" s="121"/>
      <c r="L404" s="15"/>
      <c r="M404" s="34"/>
      <c r="N404" s="14"/>
      <c r="O404" s="13"/>
      <c r="P404" s="13"/>
      <c r="Q404" s="13"/>
      <c r="R404" s="13"/>
      <c r="S404" s="13"/>
      <c r="T404" s="6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</row>
    <row r="405" spans="2:53" customFormat="1" x14ac:dyDescent="0.2">
      <c r="B405" s="13"/>
      <c r="C405" s="13"/>
      <c r="D405" s="32"/>
      <c r="E405" s="32"/>
      <c r="F405" s="33"/>
      <c r="G405" s="40"/>
      <c r="H405" s="15"/>
      <c r="I405" s="15"/>
      <c r="J405" s="120"/>
      <c r="K405" s="121"/>
      <c r="L405" s="15"/>
      <c r="M405" s="34"/>
      <c r="N405" s="14"/>
      <c r="O405" s="13"/>
      <c r="P405" s="13"/>
      <c r="Q405" s="13"/>
      <c r="R405" s="13"/>
      <c r="S405" s="13"/>
      <c r="T405" s="6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</row>
    <row r="406" spans="2:53" customFormat="1" x14ac:dyDescent="0.2">
      <c r="B406" s="13"/>
      <c r="C406" s="13"/>
      <c r="D406" s="13"/>
      <c r="E406" s="32"/>
      <c r="F406" s="33"/>
      <c r="G406" s="40"/>
      <c r="H406" s="15"/>
      <c r="I406" s="15"/>
      <c r="J406" s="120"/>
      <c r="K406" s="121"/>
      <c r="L406" s="15"/>
      <c r="M406" s="34"/>
      <c r="N406" s="14"/>
      <c r="O406" s="13"/>
      <c r="P406" s="13"/>
      <c r="Q406" s="13"/>
      <c r="R406" s="13"/>
      <c r="S406" s="13"/>
      <c r="T406" s="6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</row>
    <row r="407" spans="2:53" customFormat="1" ht="15" x14ac:dyDescent="0.25">
      <c r="B407" s="13"/>
      <c r="C407" s="13"/>
      <c r="D407" s="32"/>
      <c r="E407" s="32"/>
      <c r="F407" s="33"/>
      <c r="G407" s="40"/>
      <c r="H407" s="15"/>
      <c r="I407" s="15"/>
      <c r="J407" s="120"/>
      <c r="K407" s="121"/>
      <c r="L407" s="15"/>
      <c r="M407" s="34"/>
      <c r="N407" s="14"/>
      <c r="O407" s="13"/>
      <c r="P407" s="13"/>
      <c r="Q407" s="13"/>
      <c r="R407" s="139"/>
      <c r="S407" s="13"/>
      <c r="T407" s="6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</row>
    <row r="408" spans="2:53" customFormat="1" x14ac:dyDescent="0.2">
      <c r="B408" s="13"/>
      <c r="C408" s="13"/>
      <c r="D408" s="32"/>
      <c r="E408" s="32"/>
      <c r="F408" s="33"/>
      <c r="G408" s="40"/>
      <c r="H408" s="15"/>
      <c r="I408" s="15"/>
      <c r="J408" s="120"/>
      <c r="K408" s="121"/>
      <c r="L408" s="15"/>
      <c r="M408" s="34"/>
      <c r="N408" s="14"/>
      <c r="O408" s="13"/>
      <c r="P408" s="13"/>
      <c r="Q408" s="67"/>
      <c r="R408" s="13"/>
      <c r="S408" s="13"/>
      <c r="T408" s="6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</row>
    <row r="409" spans="2:53" customFormat="1" ht="15" x14ac:dyDescent="0.25">
      <c r="B409" s="13"/>
      <c r="C409" s="13"/>
      <c r="D409" s="13"/>
      <c r="E409" s="32"/>
      <c r="F409" s="33"/>
      <c r="G409" s="40"/>
      <c r="H409" s="15"/>
      <c r="I409" s="15"/>
      <c r="J409" s="120"/>
      <c r="K409" s="121"/>
      <c r="L409" s="15"/>
      <c r="M409" s="34"/>
      <c r="N409" s="14"/>
      <c r="O409" s="13"/>
      <c r="P409" s="13"/>
      <c r="Q409" s="13"/>
      <c r="R409" s="139"/>
      <c r="S409" s="13"/>
      <c r="T409" s="6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</row>
    <row r="410" spans="2:53" customFormat="1" x14ac:dyDescent="0.2">
      <c r="B410" s="13"/>
      <c r="C410" s="13"/>
      <c r="D410" s="13"/>
      <c r="E410" s="32"/>
      <c r="F410" s="33"/>
      <c r="G410" s="40"/>
      <c r="H410" s="15"/>
      <c r="I410" s="15"/>
      <c r="J410" s="120"/>
      <c r="K410" s="121"/>
      <c r="L410" s="15"/>
      <c r="M410" s="34"/>
      <c r="N410" s="14"/>
      <c r="O410" s="13"/>
      <c r="P410" s="13"/>
      <c r="Q410" s="13"/>
      <c r="R410" s="13"/>
      <c r="S410" s="13"/>
      <c r="T410" s="6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</row>
    <row r="411" spans="2:53" customFormat="1" ht="15" x14ac:dyDescent="0.25">
      <c r="B411" s="13"/>
      <c r="C411" s="13"/>
      <c r="D411" s="32"/>
      <c r="E411" s="32"/>
      <c r="F411" s="33"/>
      <c r="G411" s="40"/>
      <c r="H411" s="15"/>
      <c r="I411" s="15"/>
      <c r="J411" s="120"/>
      <c r="K411" s="121"/>
      <c r="L411" s="15"/>
      <c r="M411" s="34"/>
      <c r="N411" s="14"/>
      <c r="O411" s="13"/>
      <c r="P411" s="13"/>
      <c r="Q411" s="13"/>
      <c r="R411" s="139"/>
      <c r="S411" s="13"/>
      <c r="T411" s="6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</row>
    <row r="412" spans="2:53" customFormat="1" x14ac:dyDescent="0.2">
      <c r="B412" s="13"/>
      <c r="C412" s="13"/>
      <c r="D412" s="32"/>
      <c r="E412" s="32"/>
      <c r="F412" s="33"/>
      <c r="G412" s="40"/>
      <c r="H412" s="15"/>
      <c r="I412" s="15"/>
      <c r="J412" s="120"/>
      <c r="K412" s="121"/>
      <c r="L412" s="15"/>
      <c r="M412" s="34"/>
      <c r="N412" s="14"/>
      <c r="O412" s="13"/>
      <c r="P412" s="13"/>
      <c r="Q412" s="13"/>
      <c r="R412" s="13"/>
      <c r="S412" s="13"/>
      <c r="T412" s="6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</row>
    <row r="413" spans="2:53" customFormat="1" x14ac:dyDescent="0.2">
      <c r="B413" s="13"/>
      <c r="C413" s="13"/>
      <c r="D413" s="13"/>
      <c r="E413" s="32"/>
      <c r="F413" s="33"/>
      <c r="G413" s="40"/>
      <c r="H413" s="15"/>
      <c r="I413" s="15"/>
      <c r="J413" s="120"/>
      <c r="K413" s="121"/>
      <c r="L413" s="15"/>
      <c r="M413" s="34"/>
      <c r="N413" s="14"/>
      <c r="O413" s="13"/>
      <c r="P413" s="13"/>
      <c r="Q413" s="13"/>
      <c r="R413" s="13"/>
      <c r="S413" s="13"/>
      <c r="T413" s="6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</row>
    <row r="414" spans="2:53" customFormat="1" x14ac:dyDescent="0.2">
      <c r="B414" s="13"/>
      <c r="C414" s="13"/>
      <c r="D414" s="32"/>
      <c r="E414" s="32"/>
      <c r="F414" s="33"/>
      <c r="G414" s="40"/>
      <c r="H414" s="15"/>
      <c r="I414" s="15"/>
      <c r="J414" s="120"/>
      <c r="K414" s="121"/>
      <c r="L414" s="15"/>
      <c r="M414" s="34"/>
      <c r="N414" s="14"/>
      <c r="O414" s="13"/>
      <c r="P414" s="13"/>
      <c r="Q414" s="13"/>
      <c r="R414" s="13"/>
      <c r="S414" s="13"/>
      <c r="T414" s="6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</row>
    <row r="415" spans="2:53" customFormat="1" x14ac:dyDescent="0.2">
      <c r="B415" s="13"/>
      <c r="C415" s="13"/>
      <c r="D415" s="32"/>
      <c r="E415" s="32"/>
      <c r="F415" s="33"/>
      <c r="G415" s="40"/>
      <c r="H415" s="15"/>
      <c r="I415" s="15"/>
      <c r="J415" s="120"/>
      <c r="K415" s="121"/>
      <c r="L415" s="15"/>
      <c r="M415" s="34"/>
      <c r="N415" s="14"/>
      <c r="O415" s="13"/>
      <c r="P415" s="13"/>
      <c r="Q415" s="13"/>
      <c r="R415" s="13"/>
      <c r="S415" s="13"/>
      <c r="T415" s="6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</row>
    <row r="416" spans="2:53" customFormat="1" x14ac:dyDescent="0.2">
      <c r="B416" s="13"/>
      <c r="C416" s="13"/>
      <c r="D416" s="13"/>
      <c r="E416" s="32"/>
      <c r="F416" s="33"/>
      <c r="G416" s="40"/>
      <c r="H416" s="15"/>
      <c r="I416" s="15"/>
      <c r="J416" s="120"/>
      <c r="K416" s="121"/>
      <c r="L416" s="15"/>
      <c r="M416" s="34"/>
      <c r="N416" s="14"/>
      <c r="O416" s="13"/>
      <c r="P416" s="13"/>
      <c r="Q416" s="13"/>
      <c r="R416" s="13"/>
      <c r="S416" s="13"/>
      <c r="T416" s="6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</row>
    <row r="417" spans="2:53" customFormat="1" x14ac:dyDescent="0.2">
      <c r="B417" s="13"/>
      <c r="C417" s="13"/>
      <c r="D417" s="32"/>
      <c r="E417" s="32"/>
      <c r="F417" s="33"/>
      <c r="G417" s="40"/>
      <c r="H417" s="15"/>
      <c r="I417" s="15"/>
      <c r="J417" s="120"/>
      <c r="K417" s="121"/>
      <c r="L417" s="15"/>
      <c r="M417" s="34"/>
      <c r="N417" s="14"/>
      <c r="O417" s="13"/>
      <c r="P417" s="13"/>
      <c r="Q417" s="13"/>
      <c r="R417" s="13"/>
      <c r="S417" s="13"/>
      <c r="T417" s="6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</row>
    <row r="418" spans="2:53" customFormat="1" x14ac:dyDescent="0.2">
      <c r="B418" s="13"/>
      <c r="C418" s="13"/>
      <c r="D418" s="32"/>
      <c r="E418" s="32"/>
      <c r="F418" s="33"/>
      <c r="G418" s="40"/>
      <c r="H418" s="15"/>
      <c r="I418" s="15"/>
      <c r="J418" s="120"/>
      <c r="K418" s="121"/>
      <c r="L418" s="15"/>
      <c r="M418" s="34"/>
      <c r="N418" s="14"/>
      <c r="O418" s="13"/>
      <c r="P418" s="13"/>
      <c r="Q418" s="13"/>
      <c r="R418" s="13"/>
      <c r="S418" s="13"/>
      <c r="T418" s="6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</row>
    <row r="419" spans="2:53" customFormat="1" x14ac:dyDescent="0.2">
      <c r="B419" s="13"/>
      <c r="C419" s="13"/>
      <c r="D419" s="13"/>
      <c r="E419" s="32"/>
      <c r="F419" s="33"/>
      <c r="G419" s="40"/>
      <c r="H419" s="15"/>
      <c r="I419" s="15"/>
      <c r="J419" s="120"/>
      <c r="K419" s="121"/>
      <c r="L419" s="15"/>
      <c r="M419" s="34"/>
      <c r="N419" s="14"/>
      <c r="O419" s="13"/>
      <c r="P419" s="13"/>
      <c r="Q419" s="13"/>
      <c r="R419" s="13"/>
      <c r="S419" s="13"/>
      <c r="T419" s="6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</row>
    <row r="420" spans="2:53" customFormat="1" x14ac:dyDescent="0.2">
      <c r="B420" s="13"/>
      <c r="C420" s="13"/>
      <c r="D420" s="32"/>
      <c r="E420" s="32"/>
      <c r="F420" s="33"/>
      <c r="G420" s="40"/>
      <c r="H420" s="15"/>
      <c r="I420" s="15"/>
      <c r="J420" s="120"/>
      <c r="K420" s="121"/>
      <c r="L420" s="15"/>
      <c r="M420" s="34"/>
      <c r="N420" s="14"/>
      <c r="O420" s="13"/>
      <c r="P420" s="13"/>
      <c r="Q420" s="13"/>
      <c r="R420" s="13"/>
      <c r="S420" s="13"/>
      <c r="T420" s="6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</row>
    <row r="421" spans="2:53" customFormat="1" x14ac:dyDescent="0.2">
      <c r="B421" s="13"/>
      <c r="C421" s="13"/>
      <c r="D421" s="32"/>
      <c r="E421" s="32"/>
      <c r="F421" s="33"/>
      <c r="G421" s="40"/>
      <c r="H421" s="15"/>
      <c r="I421" s="15"/>
      <c r="J421" s="120"/>
      <c r="K421" s="121"/>
      <c r="L421" s="15"/>
      <c r="M421" s="34"/>
      <c r="N421" s="14"/>
      <c r="O421" s="13"/>
      <c r="P421" s="13"/>
      <c r="Q421" s="13"/>
      <c r="R421" s="13"/>
      <c r="S421" s="13"/>
      <c r="T421" s="6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</row>
    <row r="422" spans="2:53" customFormat="1" x14ac:dyDescent="0.2">
      <c r="B422" s="13"/>
      <c r="C422" s="13"/>
      <c r="D422" s="13"/>
      <c r="E422" s="32"/>
      <c r="F422" s="33"/>
      <c r="G422" s="40"/>
      <c r="H422" s="15"/>
      <c r="I422" s="15"/>
      <c r="J422" s="120"/>
      <c r="K422" s="121"/>
      <c r="L422" s="15"/>
      <c r="M422" s="34"/>
      <c r="N422" s="14"/>
      <c r="O422" s="13"/>
      <c r="P422" s="13"/>
      <c r="Q422" s="13"/>
      <c r="R422" s="13"/>
      <c r="S422" s="13"/>
      <c r="T422" s="6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</row>
    <row r="423" spans="2:53" customFormat="1" x14ac:dyDescent="0.2">
      <c r="B423" s="13"/>
      <c r="C423" s="13"/>
      <c r="D423" s="32"/>
      <c r="E423" s="32"/>
      <c r="F423" s="33"/>
      <c r="G423" s="40"/>
      <c r="H423" s="15"/>
      <c r="I423" s="15"/>
      <c r="J423" s="120"/>
      <c r="K423" s="121"/>
      <c r="L423" s="15"/>
      <c r="M423" s="34"/>
      <c r="N423" s="14"/>
      <c r="O423" s="13"/>
      <c r="P423" s="13"/>
      <c r="Q423" s="13"/>
      <c r="R423" s="13"/>
      <c r="S423" s="13"/>
      <c r="T423" s="6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</row>
    <row r="424" spans="2:53" customFormat="1" x14ac:dyDescent="0.2">
      <c r="B424" s="13"/>
      <c r="C424" s="13"/>
      <c r="D424" s="32"/>
      <c r="E424" s="32"/>
      <c r="F424" s="33"/>
      <c r="G424" s="40"/>
      <c r="H424" s="15"/>
      <c r="I424" s="15"/>
      <c r="J424" s="120"/>
      <c r="K424" s="121"/>
      <c r="L424" s="15"/>
      <c r="M424" s="34"/>
      <c r="N424" s="14"/>
      <c r="O424" s="13"/>
      <c r="P424" s="13"/>
      <c r="Q424" s="13"/>
      <c r="R424" s="13"/>
      <c r="S424" s="13"/>
      <c r="T424" s="6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</row>
    <row r="425" spans="2:53" customFormat="1" x14ac:dyDescent="0.2">
      <c r="B425" s="13"/>
      <c r="C425" s="13"/>
      <c r="D425" s="13"/>
      <c r="E425" s="32"/>
      <c r="F425" s="33"/>
      <c r="G425" s="40"/>
      <c r="H425" s="15"/>
      <c r="I425" s="15"/>
      <c r="J425" s="120"/>
      <c r="K425" s="121"/>
      <c r="L425" s="15"/>
      <c r="M425" s="34"/>
      <c r="N425" s="14"/>
      <c r="O425" s="13"/>
      <c r="P425" s="13"/>
      <c r="Q425" s="13"/>
      <c r="R425" s="13"/>
      <c r="S425" s="13"/>
      <c r="T425" s="6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</row>
    <row r="426" spans="2:53" customFormat="1" x14ac:dyDescent="0.2">
      <c r="B426" s="13"/>
      <c r="C426" s="13"/>
      <c r="D426" s="32"/>
      <c r="E426" s="32"/>
      <c r="F426" s="33"/>
      <c r="G426" s="40"/>
      <c r="H426" s="15"/>
      <c r="I426" s="15"/>
      <c r="J426" s="120"/>
      <c r="K426" s="121"/>
      <c r="L426" s="15"/>
      <c r="M426" s="34"/>
      <c r="N426" s="14"/>
      <c r="O426" s="13"/>
      <c r="P426" s="13"/>
      <c r="Q426" s="13"/>
      <c r="R426" s="13"/>
      <c r="S426" s="13"/>
      <c r="T426" s="6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</row>
    <row r="427" spans="2:53" customFormat="1" x14ac:dyDescent="0.2">
      <c r="B427" s="13"/>
      <c r="C427" s="13"/>
      <c r="D427" s="32"/>
      <c r="E427" s="32"/>
      <c r="F427" s="33"/>
      <c r="G427" s="40"/>
      <c r="H427" s="15"/>
      <c r="I427" s="15"/>
      <c r="J427" s="120"/>
      <c r="K427" s="121"/>
      <c r="L427" s="15"/>
      <c r="M427" s="34"/>
      <c r="N427" s="14"/>
      <c r="O427" s="13"/>
      <c r="P427" s="13"/>
      <c r="Q427" s="13"/>
      <c r="R427" s="13"/>
      <c r="S427" s="13"/>
      <c r="T427" s="6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</row>
    <row r="428" spans="2:53" customFormat="1" x14ac:dyDescent="0.2">
      <c r="B428" s="13"/>
      <c r="C428" s="13"/>
      <c r="D428" s="13"/>
      <c r="E428" s="32"/>
      <c r="F428" s="33"/>
      <c r="G428" s="40"/>
      <c r="H428" s="15"/>
      <c r="I428" s="15"/>
      <c r="J428" s="120"/>
      <c r="K428" s="121"/>
      <c r="L428" s="15"/>
      <c r="M428" s="34"/>
      <c r="N428" s="14"/>
      <c r="O428" s="13"/>
      <c r="P428" s="13"/>
      <c r="Q428" s="13"/>
      <c r="R428" s="13"/>
      <c r="S428" s="13"/>
      <c r="T428" s="6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</row>
    <row r="429" spans="2:53" customFormat="1" x14ac:dyDescent="0.2">
      <c r="B429" s="13"/>
      <c r="C429" s="13"/>
      <c r="D429" s="13"/>
      <c r="E429" s="32"/>
      <c r="F429" s="33"/>
      <c r="G429" s="40"/>
      <c r="H429" s="15"/>
      <c r="I429" s="15"/>
      <c r="J429" s="120"/>
      <c r="K429" s="121"/>
      <c r="L429" s="15"/>
      <c r="M429" s="34"/>
      <c r="N429" s="14"/>
      <c r="O429" s="13"/>
      <c r="P429" s="13"/>
      <c r="Q429" s="67"/>
      <c r="R429" s="13"/>
      <c r="S429" s="13"/>
      <c r="T429" s="6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</row>
    <row r="430" spans="2:53" customFormat="1" x14ac:dyDescent="0.2">
      <c r="B430" s="13"/>
      <c r="C430" s="13"/>
      <c r="D430" s="13"/>
      <c r="E430" s="32"/>
      <c r="F430" s="33"/>
      <c r="G430" s="40"/>
      <c r="H430" s="15"/>
      <c r="I430" s="15"/>
      <c r="J430" s="120"/>
      <c r="K430" s="121"/>
      <c r="L430" s="15"/>
      <c r="M430" s="34"/>
      <c r="N430" s="14"/>
      <c r="O430" s="13"/>
      <c r="P430" s="13"/>
      <c r="Q430" s="13"/>
      <c r="R430" s="13"/>
      <c r="S430" s="13"/>
      <c r="T430" s="6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</row>
    <row r="431" spans="2:53" customFormat="1" x14ac:dyDescent="0.2">
      <c r="B431" s="13"/>
      <c r="C431" s="13"/>
      <c r="D431" s="13"/>
      <c r="E431" s="32"/>
      <c r="F431" s="33"/>
      <c r="G431" s="40"/>
      <c r="H431" s="15"/>
      <c r="I431" s="15"/>
      <c r="J431" s="120"/>
      <c r="K431" s="121"/>
      <c r="L431" s="15"/>
      <c r="M431" s="34"/>
      <c r="N431" s="14"/>
      <c r="O431" s="13"/>
      <c r="P431" s="13"/>
      <c r="Q431" s="13"/>
      <c r="R431" s="13"/>
      <c r="S431" s="13"/>
      <c r="T431" s="6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</row>
    <row r="432" spans="2:53" customFormat="1" x14ac:dyDescent="0.2">
      <c r="B432" s="13"/>
      <c r="C432" s="13"/>
      <c r="D432" s="13"/>
      <c r="E432" s="32"/>
      <c r="F432" s="33"/>
      <c r="G432" s="40"/>
      <c r="H432" s="15"/>
      <c r="I432" s="15"/>
      <c r="J432" s="120"/>
      <c r="K432" s="121"/>
      <c r="L432" s="15"/>
      <c r="M432" s="34"/>
      <c r="N432" s="14"/>
      <c r="O432" s="13"/>
      <c r="P432" s="13"/>
      <c r="Q432" s="13"/>
      <c r="R432" s="13"/>
      <c r="S432" s="13"/>
      <c r="T432" s="6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</row>
    <row r="433" spans="2:53" customFormat="1" x14ac:dyDescent="0.2">
      <c r="B433" s="13"/>
      <c r="C433" s="13"/>
      <c r="D433" s="13"/>
      <c r="E433" s="32"/>
      <c r="F433" s="33"/>
      <c r="G433" s="40"/>
      <c r="H433" s="15"/>
      <c r="I433" s="15"/>
      <c r="J433" s="120"/>
      <c r="K433" s="121"/>
      <c r="L433" s="15"/>
      <c r="M433" s="34"/>
      <c r="N433" s="14"/>
      <c r="O433" s="13"/>
      <c r="P433" s="13"/>
      <c r="Q433" s="13"/>
      <c r="R433" s="13"/>
      <c r="S433" s="13"/>
      <c r="T433" s="6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</row>
    <row r="434" spans="2:53" customFormat="1" x14ac:dyDescent="0.2">
      <c r="B434" s="13"/>
      <c r="C434" s="13"/>
      <c r="D434" s="13"/>
      <c r="E434" s="32"/>
      <c r="F434" s="33"/>
      <c r="G434" s="40"/>
      <c r="H434" s="15"/>
      <c r="I434" s="15"/>
      <c r="J434" s="120"/>
      <c r="K434" s="121"/>
      <c r="L434" s="15"/>
      <c r="M434" s="34"/>
      <c r="N434" s="14"/>
      <c r="O434" s="13"/>
      <c r="P434" s="13"/>
      <c r="Q434" s="13"/>
      <c r="R434" s="13"/>
      <c r="S434" s="13"/>
      <c r="T434" s="6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</row>
    <row r="435" spans="2:53" customFormat="1" x14ac:dyDescent="0.2">
      <c r="B435" s="13"/>
      <c r="C435" s="13"/>
      <c r="D435" s="13"/>
      <c r="E435" s="32"/>
      <c r="F435" s="33"/>
      <c r="G435" s="40"/>
      <c r="H435" s="15"/>
      <c r="I435" s="15"/>
      <c r="J435" s="120"/>
      <c r="K435" s="121"/>
      <c r="L435" s="15"/>
      <c r="M435" s="34"/>
      <c r="N435" s="14"/>
      <c r="O435" s="13"/>
      <c r="P435" s="13"/>
      <c r="Q435" s="13"/>
      <c r="R435" s="13"/>
      <c r="S435" s="13"/>
      <c r="T435" s="6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</row>
    <row r="436" spans="2:53" customFormat="1" x14ac:dyDescent="0.2">
      <c r="B436" s="13"/>
      <c r="C436" s="13"/>
      <c r="D436" s="13"/>
      <c r="E436" s="32"/>
      <c r="F436" s="33"/>
      <c r="G436" s="40"/>
      <c r="H436" s="15"/>
      <c r="I436" s="15"/>
      <c r="J436" s="120"/>
      <c r="K436" s="121"/>
      <c r="L436" s="15"/>
      <c r="M436" s="34"/>
      <c r="N436" s="14"/>
      <c r="O436" s="13"/>
      <c r="P436" s="13"/>
      <c r="Q436" s="13"/>
      <c r="R436" s="13"/>
      <c r="S436" s="13"/>
      <c r="T436" s="6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</row>
    <row r="437" spans="2:53" customFormat="1" x14ac:dyDescent="0.2">
      <c r="B437" s="13"/>
      <c r="C437" s="13"/>
      <c r="D437" s="13"/>
      <c r="E437" s="32"/>
      <c r="F437" s="33"/>
      <c r="G437" s="40"/>
      <c r="H437" s="15"/>
      <c r="I437" s="15"/>
      <c r="J437" s="120"/>
      <c r="K437" s="121"/>
      <c r="L437" s="15"/>
      <c r="M437" s="34"/>
      <c r="N437" s="14"/>
      <c r="O437" s="13"/>
      <c r="P437" s="13"/>
      <c r="Q437" s="13"/>
      <c r="R437" s="13"/>
      <c r="S437" s="13"/>
      <c r="T437" s="6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</row>
    <row r="438" spans="2:53" customFormat="1" x14ac:dyDescent="0.2">
      <c r="B438" s="13"/>
      <c r="C438" s="13"/>
      <c r="D438" s="13"/>
      <c r="E438" s="32"/>
      <c r="F438" s="33"/>
      <c r="G438" s="40"/>
      <c r="H438" s="15"/>
      <c r="I438" s="15"/>
      <c r="J438" s="120"/>
      <c r="K438" s="121"/>
      <c r="L438" s="15"/>
      <c r="M438" s="34"/>
      <c r="N438" s="14"/>
      <c r="O438" s="13"/>
      <c r="P438" s="13"/>
      <c r="Q438" s="13"/>
      <c r="R438" s="13"/>
      <c r="S438" s="13"/>
      <c r="T438" s="6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</row>
    <row r="439" spans="2:53" customFormat="1" x14ac:dyDescent="0.2">
      <c r="B439" s="13"/>
      <c r="C439" s="13"/>
      <c r="D439" s="13"/>
      <c r="E439" s="32"/>
      <c r="F439" s="33"/>
      <c r="G439" s="40"/>
      <c r="H439" s="15"/>
      <c r="I439" s="15"/>
      <c r="J439" s="120"/>
      <c r="K439" s="121"/>
      <c r="L439" s="15"/>
      <c r="M439" s="34"/>
      <c r="N439" s="14"/>
      <c r="O439" s="13"/>
      <c r="P439" s="13"/>
      <c r="Q439" s="13"/>
      <c r="R439" s="13"/>
      <c r="S439" s="13"/>
      <c r="T439" s="6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</row>
    <row r="440" spans="2:53" customFormat="1" x14ac:dyDescent="0.2">
      <c r="B440" s="13"/>
      <c r="C440" s="13"/>
      <c r="D440" s="13"/>
      <c r="E440" s="32"/>
      <c r="F440" s="33"/>
      <c r="G440" s="40"/>
      <c r="H440" s="15"/>
      <c r="I440" s="15"/>
      <c r="J440" s="120"/>
      <c r="K440" s="121"/>
      <c r="L440" s="15"/>
      <c r="M440" s="34"/>
      <c r="N440" s="14"/>
      <c r="O440" s="13"/>
      <c r="P440" s="13"/>
      <c r="Q440" s="13"/>
      <c r="R440" s="13"/>
      <c r="S440" s="13"/>
      <c r="T440" s="6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</row>
    <row r="441" spans="2:53" customFormat="1" x14ac:dyDescent="0.2">
      <c r="B441" s="13"/>
      <c r="C441" s="13"/>
      <c r="D441" s="13"/>
      <c r="E441" s="32"/>
      <c r="F441" s="33"/>
      <c r="G441" s="40"/>
      <c r="H441" s="15"/>
      <c r="I441" s="15"/>
      <c r="J441" s="120"/>
      <c r="K441" s="121"/>
      <c r="L441" s="15"/>
      <c r="M441" s="34"/>
      <c r="N441" s="14"/>
      <c r="O441" s="13"/>
      <c r="P441" s="13"/>
      <c r="Q441" s="13"/>
      <c r="R441" s="13"/>
      <c r="S441" s="13"/>
      <c r="T441" s="6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</row>
    <row r="442" spans="2:53" customFormat="1" x14ac:dyDescent="0.2">
      <c r="B442" s="13"/>
      <c r="C442" s="13"/>
      <c r="D442" s="13"/>
      <c r="E442" s="32"/>
      <c r="F442" s="33"/>
      <c r="G442" s="40"/>
      <c r="H442" s="15"/>
      <c r="I442" s="15"/>
      <c r="J442" s="120"/>
      <c r="K442" s="121"/>
      <c r="L442" s="15"/>
      <c r="M442" s="34"/>
      <c r="N442" s="14"/>
      <c r="O442" s="13"/>
      <c r="P442" s="13"/>
      <c r="Q442" s="13"/>
      <c r="R442" s="13"/>
      <c r="S442" s="13"/>
      <c r="T442" s="6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</row>
    <row r="443" spans="2:53" customFormat="1" x14ac:dyDescent="0.2">
      <c r="B443" s="13"/>
      <c r="C443" s="13"/>
      <c r="D443" s="13"/>
      <c r="E443" s="32"/>
      <c r="F443" s="33"/>
      <c r="G443" s="40"/>
      <c r="H443" s="15"/>
      <c r="I443" s="15"/>
      <c r="J443" s="120"/>
      <c r="K443" s="121"/>
      <c r="L443" s="15"/>
      <c r="M443" s="34"/>
      <c r="N443" s="14"/>
      <c r="O443" s="13"/>
      <c r="P443" s="13"/>
      <c r="Q443" s="13"/>
      <c r="R443" s="13"/>
      <c r="S443" s="13"/>
      <c r="T443" s="6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</row>
    <row r="444" spans="2:53" customFormat="1" x14ac:dyDescent="0.2">
      <c r="B444" s="13"/>
      <c r="C444" s="13"/>
      <c r="D444" s="13"/>
      <c r="E444" s="32"/>
      <c r="F444" s="33"/>
      <c r="G444" s="40"/>
      <c r="H444" s="15"/>
      <c r="I444" s="15"/>
      <c r="J444" s="120"/>
      <c r="K444" s="121"/>
      <c r="L444" s="15"/>
      <c r="M444" s="34"/>
      <c r="N444" s="14"/>
      <c r="O444" s="13"/>
      <c r="P444" s="13"/>
      <c r="Q444" s="13"/>
      <c r="R444" s="13"/>
      <c r="S444" s="13"/>
      <c r="T444" s="6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</row>
    <row r="445" spans="2:53" customFormat="1" x14ac:dyDescent="0.2">
      <c r="B445" s="13"/>
      <c r="C445" s="13"/>
      <c r="D445" s="13"/>
      <c r="E445" s="32"/>
      <c r="F445" s="33"/>
      <c r="G445" s="40"/>
      <c r="H445" s="15"/>
      <c r="I445" s="15"/>
      <c r="J445" s="120"/>
      <c r="K445" s="121"/>
      <c r="L445" s="15"/>
      <c r="M445" s="34"/>
      <c r="N445" s="14"/>
      <c r="O445" s="13"/>
      <c r="P445" s="13"/>
      <c r="Q445" s="13"/>
      <c r="R445" s="13"/>
      <c r="S445" s="13"/>
      <c r="T445" s="6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</row>
    <row r="446" spans="2:53" customFormat="1" x14ac:dyDescent="0.2">
      <c r="B446" s="13"/>
      <c r="C446" s="13"/>
      <c r="D446" s="13"/>
      <c r="E446" s="32"/>
      <c r="F446" s="33"/>
      <c r="G446" s="40"/>
      <c r="H446" s="15"/>
      <c r="I446" s="15"/>
      <c r="J446" s="120"/>
      <c r="K446" s="121"/>
      <c r="L446" s="15"/>
      <c r="M446" s="34"/>
      <c r="N446" s="14"/>
      <c r="O446" s="13"/>
      <c r="P446" s="13"/>
      <c r="Q446" s="13"/>
      <c r="R446" s="13"/>
      <c r="S446" s="13"/>
      <c r="T446" s="6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</row>
    <row r="447" spans="2:53" customFormat="1" x14ac:dyDescent="0.2">
      <c r="B447" s="13"/>
      <c r="C447" s="13"/>
      <c r="D447" s="13"/>
      <c r="E447" s="32"/>
      <c r="F447" s="33"/>
      <c r="G447" s="40"/>
      <c r="H447" s="15"/>
      <c r="I447" s="15"/>
      <c r="J447" s="120"/>
      <c r="K447" s="121"/>
      <c r="L447" s="15"/>
      <c r="M447" s="34"/>
      <c r="N447" s="14"/>
      <c r="O447" s="13"/>
      <c r="P447" s="13"/>
      <c r="Q447" s="13"/>
      <c r="R447" s="13"/>
      <c r="S447" s="13"/>
      <c r="T447" s="6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</row>
    <row r="448" spans="2:53" customFormat="1" x14ac:dyDescent="0.2">
      <c r="B448" s="13"/>
      <c r="C448" s="13"/>
      <c r="D448" s="13"/>
      <c r="E448" s="32"/>
      <c r="F448" s="33"/>
      <c r="G448" s="40"/>
      <c r="H448" s="15"/>
      <c r="I448" s="15"/>
      <c r="J448" s="120"/>
      <c r="K448" s="121"/>
      <c r="L448" s="15"/>
      <c r="M448" s="34"/>
      <c r="N448" s="14"/>
      <c r="O448" s="13"/>
      <c r="P448" s="13"/>
      <c r="Q448" s="13"/>
      <c r="R448" s="13"/>
      <c r="S448" s="13"/>
      <c r="T448" s="6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</row>
    <row r="449" spans="2:53" customFormat="1" x14ac:dyDescent="0.2">
      <c r="B449" s="13"/>
      <c r="C449" s="13"/>
      <c r="D449" s="13"/>
      <c r="E449" s="32"/>
      <c r="F449" s="33"/>
      <c r="G449" s="40"/>
      <c r="H449" s="15"/>
      <c r="I449" s="15"/>
      <c r="J449" s="120"/>
      <c r="K449" s="121"/>
      <c r="L449" s="15"/>
      <c r="M449" s="34"/>
      <c r="N449" s="14"/>
      <c r="O449" s="13"/>
      <c r="P449" s="13"/>
      <c r="Q449" s="13"/>
      <c r="R449" s="13"/>
      <c r="S449" s="13"/>
      <c r="T449" s="6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</row>
    <row r="450" spans="2:53" customFormat="1" x14ac:dyDescent="0.2">
      <c r="B450" s="13"/>
      <c r="C450" s="13"/>
      <c r="D450" s="13"/>
      <c r="E450" s="32"/>
      <c r="F450" s="33"/>
      <c r="G450" s="40"/>
      <c r="H450" s="15"/>
      <c r="I450" s="15"/>
      <c r="J450" s="120"/>
      <c r="K450" s="121"/>
      <c r="L450" s="15"/>
      <c r="M450" s="34"/>
      <c r="N450" s="14"/>
      <c r="O450" s="13"/>
      <c r="P450" s="13"/>
      <c r="Q450" s="13"/>
      <c r="R450" s="13"/>
      <c r="S450" s="13"/>
      <c r="T450" s="6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</row>
    <row r="451" spans="2:53" customFormat="1" x14ac:dyDescent="0.2">
      <c r="B451" s="13"/>
      <c r="C451" s="13"/>
      <c r="D451" s="13"/>
      <c r="E451" s="32"/>
      <c r="F451" s="33"/>
      <c r="G451" s="40"/>
      <c r="H451" s="15"/>
      <c r="I451" s="15"/>
      <c r="J451" s="120"/>
      <c r="K451" s="121"/>
      <c r="L451" s="15"/>
      <c r="M451" s="34"/>
      <c r="N451" s="14"/>
      <c r="O451" s="13"/>
      <c r="P451" s="13"/>
      <c r="Q451" s="13"/>
      <c r="R451" s="13"/>
      <c r="S451" s="13"/>
      <c r="T451" s="6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</row>
    <row r="452" spans="2:53" customFormat="1" x14ac:dyDescent="0.2">
      <c r="B452" s="13"/>
      <c r="C452" s="13"/>
      <c r="D452" s="13"/>
      <c r="E452" s="32"/>
      <c r="F452" s="33"/>
      <c r="G452" s="40"/>
      <c r="H452" s="15"/>
      <c r="I452" s="15"/>
      <c r="J452" s="120"/>
      <c r="K452" s="121"/>
      <c r="L452" s="15"/>
      <c r="M452" s="34"/>
      <c r="N452" s="14"/>
      <c r="O452" s="13"/>
      <c r="P452" s="13"/>
      <c r="Q452" s="13"/>
      <c r="R452" s="13"/>
      <c r="S452" s="13"/>
      <c r="T452" s="6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</row>
    <row r="453" spans="2:53" customFormat="1" x14ac:dyDescent="0.2">
      <c r="B453" s="13"/>
      <c r="C453" s="13"/>
      <c r="D453" s="13"/>
      <c r="E453" s="32"/>
      <c r="F453" s="33"/>
      <c r="G453" s="40"/>
      <c r="H453" s="15"/>
      <c r="I453" s="15"/>
      <c r="J453" s="120"/>
      <c r="K453" s="121"/>
      <c r="L453" s="15"/>
      <c r="M453" s="34"/>
      <c r="N453" s="14"/>
      <c r="O453" s="13"/>
      <c r="P453" s="13"/>
      <c r="Q453" s="13"/>
      <c r="R453" s="13"/>
      <c r="S453" s="13"/>
      <c r="T453" s="6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</row>
    <row r="454" spans="2:53" customFormat="1" x14ac:dyDescent="0.2">
      <c r="B454" s="13"/>
      <c r="C454" s="13"/>
      <c r="D454" s="13"/>
      <c r="E454" s="32"/>
      <c r="F454" s="33"/>
      <c r="G454" s="40"/>
      <c r="H454" s="15"/>
      <c r="I454" s="15"/>
      <c r="J454" s="120"/>
      <c r="K454" s="121"/>
      <c r="L454" s="15"/>
      <c r="M454" s="34"/>
      <c r="N454" s="14"/>
      <c r="O454" s="13"/>
      <c r="P454" s="13"/>
      <c r="Q454" s="13"/>
      <c r="R454" s="13"/>
      <c r="S454" s="13"/>
      <c r="T454" s="6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</row>
    <row r="455" spans="2:53" customFormat="1" x14ac:dyDescent="0.2">
      <c r="B455" s="13"/>
      <c r="C455" s="13"/>
      <c r="D455" s="13"/>
      <c r="E455" s="32"/>
      <c r="F455" s="33"/>
      <c r="G455" s="40"/>
      <c r="H455" s="15"/>
      <c r="I455" s="15"/>
      <c r="J455" s="120"/>
      <c r="K455" s="121"/>
      <c r="L455" s="15"/>
      <c r="M455" s="34"/>
      <c r="N455" s="14"/>
      <c r="O455" s="13"/>
      <c r="P455" s="13"/>
      <c r="Q455" s="13"/>
      <c r="R455" s="13"/>
      <c r="S455" s="13"/>
      <c r="T455" s="6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</row>
    <row r="456" spans="2:53" customFormat="1" x14ac:dyDescent="0.2">
      <c r="B456" s="13"/>
      <c r="C456" s="13"/>
      <c r="D456" s="13"/>
      <c r="E456" s="32"/>
      <c r="F456" s="33"/>
      <c r="G456" s="40"/>
      <c r="H456" s="15"/>
      <c r="I456" s="15"/>
      <c r="J456" s="120"/>
      <c r="K456" s="121"/>
      <c r="L456" s="15"/>
      <c r="M456" s="34"/>
      <c r="N456" s="14"/>
      <c r="O456" s="13"/>
      <c r="P456" s="13"/>
      <c r="Q456" s="13"/>
      <c r="R456" s="13"/>
      <c r="S456" s="13"/>
      <c r="T456" s="6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</row>
    <row r="457" spans="2:53" customFormat="1" x14ac:dyDescent="0.2">
      <c r="B457" s="13"/>
      <c r="C457" s="13"/>
      <c r="D457" s="13"/>
      <c r="E457" s="32"/>
      <c r="F457" s="33"/>
      <c r="G457" s="40"/>
      <c r="H457" s="15"/>
      <c r="I457" s="15"/>
      <c r="J457" s="120"/>
      <c r="K457" s="121"/>
      <c r="L457" s="15"/>
      <c r="M457" s="34"/>
      <c r="N457" s="14"/>
      <c r="O457" s="13"/>
      <c r="P457" s="13"/>
      <c r="Q457" s="67"/>
      <c r="R457" s="67"/>
      <c r="S457" s="13"/>
      <c r="T457" s="6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</row>
    <row r="458" spans="2:53" customFormat="1" x14ac:dyDescent="0.2">
      <c r="B458" s="13"/>
      <c r="C458" s="13"/>
      <c r="D458" s="13"/>
      <c r="E458" s="32"/>
      <c r="F458" s="33"/>
      <c r="G458" s="40"/>
      <c r="H458" s="15"/>
      <c r="I458" s="15"/>
      <c r="J458" s="120"/>
      <c r="K458" s="121"/>
      <c r="L458" s="15"/>
      <c r="M458" s="34"/>
      <c r="N458" s="14"/>
      <c r="O458" s="13"/>
      <c r="P458" s="13"/>
      <c r="Q458" s="67"/>
      <c r="R458" s="67"/>
      <c r="S458" s="13"/>
      <c r="T458" s="6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</row>
    <row r="459" spans="2:53" customFormat="1" x14ac:dyDescent="0.2">
      <c r="B459" s="13"/>
      <c r="C459" s="13"/>
      <c r="D459" s="13"/>
      <c r="E459" s="32"/>
      <c r="F459" s="33"/>
      <c r="G459" s="40"/>
      <c r="H459" s="15"/>
      <c r="I459" s="15"/>
      <c r="J459" s="120"/>
      <c r="K459" s="121"/>
      <c r="L459" s="15"/>
      <c r="M459" s="34"/>
      <c r="N459" s="14"/>
      <c r="O459" s="13"/>
      <c r="P459" s="13"/>
      <c r="Q459" s="13"/>
      <c r="R459" s="67"/>
      <c r="S459" s="13"/>
      <c r="T459" s="6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</row>
    <row r="460" spans="2:53" customFormat="1" x14ac:dyDescent="0.2">
      <c r="B460" s="13"/>
      <c r="C460" s="13"/>
      <c r="D460" s="13"/>
      <c r="E460" s="32"/>
      <c r="F460" s="33"/>
      <c r="G460" s="40"/>
      <c r="H460" s="15"/>
      <c r="I460" s="15"/>
      <c r="J460" s="120"/>
      <c r="K460" s="121"/>
      <c r="L460" s="15"/>
      <c r="M460" s="34"/>
      <c r="N460" s="14"/>
      <c r="O460" s="13"/>
      <c r="P460" s="13"/>
      <c r="Q460" s="13"/>
      <c r="R460" s="67"/>
      <c r="S460" s="13"/>
      <c r="T460" s="6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</row>
    <row r="461" spans="2:53" customFormat="1" x14ac:dyDescent="0.2">
      <c r="B461" s="13"/>
      <c r="C461" s="13"/>
      <c r="D461" s="13"/>
      <c r="E461" s="32"/>
      <c r="F461" s="33"/>
      <c r="G461" s="40"/>
      <c r="H461" s="15"/>
      <c r="I461" s="15"/>
      <c r="J461" s="120"/>
      <c r="K461" s="121"/>
      <c r="L461" s="15"/>
      <c r="M461" s="34"/>
      <c r="N461" s="14"/>
      <c r="O461" s="13"/>
      <c r="P461" s="13"/>
      <c r="Q461" s="13"/>
      <c r="R461" s="67"/>
      <c r="S461" s="13"/>
      <c r="T461" s="6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</row>
    <row r="462" spans="2:53" customFormat="1" x14ac:dyDescent="0.2">
      <c r="B462" s="13"/>
      <c r="C462" s="13"/>
      <c r="D462" s="13"/>
      <c r="E462" s="32"/>
      <c r="F462" s="33"/>
      <c r="G462" s="40"/>
      <c r="H462" s="15"/>
      <c r="I462" s="15"/>
      <c r="J462" s="120"/>
      <c r="K462" s="121"/>
      <c r="L462" s="15"/>
      <c r="M462" s="34"/>
      <c r="N462" s="14"/>
      <c r="O462" s="13"/>
      <c r="P462" s="13"/>
      <c r="Q462" s="13"/>
      <c r="R462" s="67"/>
      <c r="S462" s="13"/>
      <c r="T462" s="6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</row>
    <row r="463" spans="2:53" customFormat="1" x14ac:dyDescent="0.2">
      <c r="B463" s="13"/>
      <c r="C463" s="13"/>
      <c r="D463" s="13"/>
      <c r="E463" s="32"/>
      <c r="F463" s="33"/>
      <c r="G463" s="40"/>
      <c r="H463" s="15"/>
      <c r="I463" s="15"/>
      <c r="J463" s="120"/>
      <c r="K463" s="121"/>
      <c r="L463" s="15"/>
      <c r="M463" s="34"/>
      <c r="N463" s="14"/>
      <c r="O463" s="13"/>
      <c r="P463" s="13"/>
      <c r="Q463" s="13"/>
      <c r="R463" s="67"/>
      <c r="S463" s="13"/>
      <c r="T463" s="6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</row>
    <row r="464" spans="2:53" customFormat="1" x14ac:dyDescent="0.2">
      <c r="B464" s="113"/>
      <c r="C464" s="13"/>
      <c r="D464" s="13"/>
      <c r="E464" s="32"/>
      <c r="F464" s="33"/>
      <c r="G464" s="40"/>
      <c r="H464" s="15"/>
      <c r="I464" s="15"/>
      <c r="J464" s="120"/>
      <c r="K464" s="121"/>
      <c r="L464" s="15"/>
      <c r="M464" s="34"/>
      <c r="N464" s="14"/>
      <c r="O464" s="13"/>
      <c r="P464" s="13"/>
      <c r="Q464" s="73"/>
      <c r="R464" s="13"/>
      <c r="S464" s="13"/>
      <c r="T464" s="6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</row>
    <row r="465" spans="2:53" customFormat="1" x14ac:dyDescent="0.2">
      <c r="B465" s="113"/>
      <c r="C465" s="13"/>
      <c r="D465" s="13"/>
      <c r="E465" s="32"/>
      <c r="F465" s="33"/>
      <c r="G465" s="40"/>
      <c r="H465" s="15"/>
      <c r="I465" s="15"/>
      <c r="J465" s="120"/>
      <c r="K465" s="121"/>
      <c r="L465" s="15"/>
      <c r="M465" s="34"/>
      <c r="N465" s="14"/>
      <c r="O465" s="13"/>
      <c r="P465" s="13"/>
      <c r="Q465" s="67"/>
      <c r="R465" s="13"/>
      <c r="S465" s="13"/>
      <c r="T465" s="6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</row>
    <row r="466" spans="2:53" customFormat="1" x14ac:dyDescent="0.2">
      <c r="B466" s="113"/>
      <c r="C466" s="13"/>
      <c r="D466" s="13"/>
      <c r="E466" s="32"/>
      <c r="F466" s="33"/>
      <c r="G466" s="40"/>
      <c r="H466" s="15"/>
      <c r="I466" s="15"/>
      <c r="J466" s="120"/>
      <c r="K466" s="121"/>
      <c r="L466" s="15"/>
      <c r="M466" s="34"/>
      <c r="N466" s="14"/>
      <c r="O466" s="13"/>
      <c r="P466" s="13"/>
      <c r="Q466" s="13"/>
      <c r="R466" s="13"/>
      <c r="S466" s="13"/>
      <c r="T466" s="6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</row>
    <row r="467" spans="2:53" customFormat="1" x14ac:dyDescent="0.2">
      <c r="B467" s="113"/>
      <c r="C467" s="13"/>
      <c r="D467" s="13"/>
      <c r="E467" s="32"/>
      <c r="F467" s="33"/>
      <c r="G467" s="40"/>
      <c r="H467" s="15"/>
      <c r="I467" s="15"/>
      <c r="J467" s="120"/>
      <c r="K467" s="121"/>
      <c r="L467" s="15"/>
      <c r="M467" s="34"/>
      <c r="N467" s="14"/>
      <c r="O467" s="13"/>
      <c r="P467" s="13"/>
      <c r="Q467" s="13"/>
      <c r="R467" s="13"/>
      <c r="S467" s="13"/>
      <c r="T467" s="6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</row>
    <row r="468" spans="2:53" customFormat="1" x14ac:dyDescent="0.2">
      <c r="B468" s="113"/>
      <c r="C468" s="13"/>
      <c r="D468" s="13"/>
      <c r="E468" s="32"/>
      <c r="F468" s="33"/>
      <c r="G468" s="40"/>
      <c r="H468" s="15"/>
      <c r="I468" s="15"/>
      <c r="J468" s="120"/>
      <c r="K468" s="121"/>
      <c r="L468" s="15"/>
      <c r="M468" s="34"/>
      <c r="N468" s="14"/>
      <c r="O468" s="13"/>
      <c r="P468" s="13"/>
      <c r="Q468" s="13"/>
      <c r="R468" s="13"/>
      <c r="S468" s="13"/>
      <c r="T468" s="6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</row>
    <row r="469" spans="2:53" customFormat="1" x14ac:dyDescent="0.2">
      <c r="B469" s="113"/>
      <c r="C469" s="13"/>
      <c r="D469" s="13"/>
      <c r="E469" s="32"/>
      <c r="F469" s="33"/>
      <c r="G469" s="40"/>
      <c r="H469" s="15"/>
      <c r="I469" s="15"/>
      <c r="J469" s="120"/>
      <c r="K469" s="121"/>
      <c r="L469" s="15"/>
      <c r="M469" s="34"/>
      <c r="N469" s="14"/>
      <c r="O469" s="13"/>
      <c r="P469" s="13"/>
      <c r="Q469" s="13"/>
      <c r="R469" s="13"/>
      <c r="S469" s="13"/>
      <c r="T469" s="6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</row>
    <row r="470" spans="2:53" customFormat="1" x14ac:dyDescent="0.2">
      <c r="B470" s="113"/>
      <c r="C470" s="13"/>
      <c r="D470" s="13"/>
      <c r="E470" s="32"/>
      <c r="F470" s="33"/>
      <c r="G470" s="40"/>
      <c r="H470" s="15"/>
      <c r="I470" s="15"/>
      <c r="J470" s="120"/>
      <c r="K470" s="121"/>
      <c r="L470" s="15"/>
      <c r="M470" s="34"/>
      <c r="N470" s="14"/>
      <c r="O470" s="13"/>
      <c r="P470" s="13"/>
      <c r="Q470" s="13"/>
      <c r="R470" s="13"/>
      <c r="S470" s="13"/>
      <c r="T470" s="6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</row>
    <row r="471" spans="2:53" customFormat="1" x14ac:dyDescent="0.2">
      <c r="B471" s="13"/>
      <c r="C471" s="13"/>
      <c r="D471" s="13"/>
      <c r="E471" s="32"/>
      <c r="F471" s="33"/>
      <c r="G471" s="40"/>
      <c r="H471" s="15"/>
      <c r="I471" s="15"/>
      <c r="J471" s="120"/>
      <c r="K471" s="121"/>
      <c r="L471" s="15"/>
      <c r="M471" s="34"/>
      <c r="N471" s="14"/>
      <c r="O471" s="13"/>
      <c r="P471" s="13"/>
      <c r="Q471" s="13"/>
      <c r="R471" s="13"/>
      <c r="S471" s="13"/>
      <c r="T471" s="6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</row>
    <row r="472" spans="2:53" customFormat="1" x14ac:dyDescent="0.2">
      <c r="B472" s="13"/>
      <c r="C472" s="13"/>
      <c r="D472" s="13"/>
      <c r="E472" s="32"/>
      <c r="F472" s="33"/>
      <c r="G472" s="40"/>
      <c r="H472" s="15"/>
      <c r="I472" s="15"/>
      <c r="J472" s="120"/>
      <c r="K472" s="121"/>
      <c r="L472" s="15"/>
      <c r="M472" s="34"/>
      <c r="N472" s="14"/>
      <c r="O472" s="13"/>
      <c r="P472" s="13"/>
      <c r="Q472" s="13"/>
      <c r="R472" s="13"/>
      <c r="S472" s="13"/>
      <c r="T472" s="6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</row>
    <row r="473" spans="2:53" customFormat="1" x14ac:dyDescent="0.2">
      <c r="B473" s="13"/>
      <c r="C473" s="13"/>
      <c r="D473" s="13"/>
      <c r="E473" s="32"/>
      <c r="F473" s="33"/>
      <c r="G473" s="40"/>
      <c r="H473" s="15"/>
      <c r="I473" s="15"/>
      <c r="J473" s="120"/>
      <c r="K473" s="121"/>
      <c r="L473" s="15"/>
      <c r="M473" s="34"/>
      <c r="N473" s="14"/>
      <c r="O473" s="13"/>
      <c r="P473" s="13"/>
      <c r="Q473" s="13"/>
      <c r="R473" s="13"/>
      <c r="S473" s="13"/>
      <c r="T473" s="6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</row>
    <row r="474" spans="2:53" customFormat="1" x14ac:dyDescent="0.2">
      <c r="B474" s="13"/>
      <c r="C474" s="13"/>
      <c r="D474" s="13"/>
      <c r="E474" s="32"/>
      <c r="F474" s="33"/>
      <c r="G474" s="40"/>
      <c r="H474" s="15"/>
      <c r="I474" s="15"/>
      <c r="J474" s="120"/>
      <c r="K474" s="121"/>
      <c r="L474" s="15"/>
      <c r="M474" s="34"/>
      <c r="N474" s="14"/>
      <c r="O474" s="13"/>
      <c r="P474" s="13"/>
      <c r="Q474" s="13"/>
      <c r="R474" s="13"/>
      <c r="S474" s="13"/>
      <c r="T474" s="6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</row>
    <row r="475" spans="2:53" customFormat="1" x14ac:dyDescent="0.2">
      <c r="B475" s="13"/>
      <c r="C475" s="13"/>
      <c r="D475" s="13"/>
      <c r="E475" s="32"/>
      <c r="F475" s="33"/>
      <c r="G475" s="40"/>
      <c r="H475" s="15"/>
      <c r="I475" s="15"/>
      <c r="J475" s="120"/>
      <c r="K475" s="121"/>
      <c r="L475" s="15"/>
      <c r="M475" s="34"/>
      <c r="N475" s="14"/>
      <c r="O475" s="13"/>
      <c r="P475" s="13"/>
      <c r="Q475" s="13"/>
      <c r="R475" s="13"/>
      <c r="S475" s="13"/>
      <c r="T475" s="6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</row>
    <row r="476" spans="2:53" customFormat="1" x14ac:dyDescent="0.2">
      <c r="B476" s="13"/>
      <c r="C476" s="13"/>
      <c r="D476" s="13"/>
      <c r="E476" s="32"/>
      <c r="F476" s="33"/>
      <c r="G476" s="40"/>
      <c r="H476" s="15"/>
      <c r="I476" s="15"/>
      <c r="J476" s="120"/>
      <c r="K476" s="121"/>
      <c r="L476" s="15"/>
      <c r="M476" s="34"/>
      <c r="N476" s="14"/>
      <c r="O476" s="13"/>
      <c r="P476" s="13"/>
      <c r="Q476" s="13"/>
      <c r="R476" s="13"/>
      <c r="S476" s="13"/>
      <c r="T476" s="6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</row>
    <row r="477" spans="2:53" customFormat="1" x14ac:dyDescent="0.2">
      <c r="B477" s="13"/>
      <c r="C477" s="13"/>
      <c r="D477" s="13"/>
      <c r="E477" s="32"/>
      <c r="F477" s="33"/>
      <c r="G477" s="40"/>
      <c r="H477" s="15"/>
      <c r="I477" s="15"/>
      <c r="J477" s="120"/>
      <c r="K477" s="121"/>
      <c r="L477" s="15"/>
      <c r="M477" s="34"/>
      <c r="N477" s="14"/>
      <c r="O477" s="13"/>
      <c r="P477" s="13"/>
      <c r="Q477" s="13"/>
      <c r="R477" s="13"/>
      <c r="S477" s="13"/>
      <c r="T477" s="6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</row>
    <row r="478" spans="2:53" customFormat="1" x14ac:dyDescent="0.2">
      <c r="B478" s="13"/>
      <c r="C478" s="13"/>
      <c r="D478" s="13"/>
      <c r="E478" s="32"/>
      <c r="F478" s="33"/>
      <c r="G478" s="40"/>
      <c r="H478" s="15"/>
      <c r="I478" s="15"/>
      <c r="J478" s="120"/>
      <c r="K478" s="121"/>
      <c r="L478" s="15"/>
      <c r="M478" s="34"/>
      <c r="N478" s="14"/>
      <c r="O478" s="13"/>
      <c r="P478" s="13"/>
      <c r="Q478" s="13"/>
      <c r="R478" s="13"/>
      <c r="S478" s="13"/>
      <c r="T478" s="6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</row>
    <row r="479" spans="2:53" customFormat="1" x14ac:dyDescent="0.2">
      <c r="B479" s="13"/>
      <c r="C479" s="13"/>
      <c r="D479" s="13"/>
      <c r="E479" s="32"/>
      <c r="F479" s="33"/>
      <c r="G479" s="40"/>
      <c r="H479" s="15"/>
      <c r="I479" s="15"/>
      <c r="J479" s="120"/>
      <c r="K479" s="121"/>
      <c r="L479" s="15"/>
      <c r="M479" s="34"/>
      <c r="N479" s="14"/>
      <c r="O479" s="13"/>
      <c r="P479" s="13"/>
      <c r="Q479" s="67"/>
      <c r="R479" s="13"/>
      <c r="S479" s="13"/>
      <c r="T479" s="6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</row>
    <row r="480" spans="2:53" customFormat="1" x14ac:dyDescent="0.2">
      <c r="B480" s="13"/>
      <c r="C480" s="13"/>
      <c r="D480" s="13"/>
      <c r="E480" s="32"/>
      <c r="F480" s="33"/>
      <c r="G480" s="40"/>
      <c r="H480" s="15"/>
      <c r="I480" s="15"/>
      <c r="J480" s="120"/>
      <c r="K480" s="121"/>
      <c r="L480" s="15"/>
      <c r="M480" s="34"/>
      <c r="N480" s="14"/>
      <c r="O480" s="13"/>
      <c r="P480" s="13"/>
      <c r="Q480" s="143"/>
      <c r="R480" s="13"/>
      <c r="S480" s="13"/>
      <c r="T480" s="6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</row>
    <row r="481" spans="2:53" customFormat="1" x14ac:dyDescent="0.2">
      <c r="B481" s="13"/>
      <c r="C481" s="13"/>
      <c r="D481" s="13"/>
      <c r="E481" s="32"/>
      <c r="F481" s="33"/>
      <c r="G481" s="40"/>
      <c r="H481" s="15"/>
      <c r="I481" s="15"/>
      <c r="J481" s="120"/>
      <c r="K481" s="121"/>
      <c r="L481" s="15"/>
      <c r="M481" s="34"/>
      <c r="N481" s="14"/>
      <c r="O481" s="13"/>
      <c r="P481" s="13"/>
      <c r="Q481" s="13"/>
      <c r="R481" s="13"/>
      <c r="S481" s="13"/>
      <c r="T481" s="6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</row>
    <row r="482" spans="2:53" customFormat="1" x14ac:dyDescent="0.2">
      <c r="B482" s="13"/>
      <c r="C482" s="13"/>
      <c r="D482" s="13"/>
      <c r="E482" s="32"/>
      <c r="F482" s="33"/>
      <c r="G482" s="40"/>
      <c r="H482" s="15"/>
      <c r="I482" s="15"/>
      <c r="J482" s="120"/>
      <c r="K482" s="121"/>
      <c r="L482" s="15"/>
      <c r="M482" s="34"/>
      <c r="N482" s="14"/>
      <c r="O482" s="13"/>
      <c r="P482" s="13"/>
      <c r="Q482" s="13"/>
      <c r="R482" s="13"/>
      <c r="S482" s="13"/>
      <c r="T482" s="6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</row>
    <row r="483" spans="2:53" customFormat="1" x14ac:dyDescent="0.2">
      <c r="B483" s="13"/>
      <c r="C483" s="13"/>
      <c r="D483" s="13"/>
      <c r="E483" s="32"/>
      <c r="F483" s="33"/>
      <c r="G483" s="40"/>
      <c r="H483" s="15"/>
      <c r="I483" s="15"/>
      <c r="J483" s="120"/>
      <c r="K483" s="121"/>
      <c r="L483" s="15"/>
      <c r="M483" s="34"/>
      <c r="N483" s="14"/>
      <c r="O483" s="13"/>
      <c r="P483" s="13"/>
      <c r="Q483" s="13"/>
      <c r="R483" s="13"/>
      <c r="S483" s="13"/>
      <c r="T483" s="6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</row>
    <row r="484" spans="2:53" customFormat="1" x14ac:dyDescent="0.2">
      <c r="B484" s="13"/>
      <c r="C484" s="13"/>
      <c r="D484" s="13"/>
      <c r="E484" s="32"/>
      <c r="F484" s="33"/>
      <c r="G484" s="40"/>
      <c r="H484" s="15"/>
      <c r="I484" s="15"/>
      <c r="J484" s="120"/>
      <c r="K484" s="121"/>
      <c r="L484" s="15"/>
      <c r="M484" s="34"/>
      <c r="N484" s="14"/>
      <c r="O484" s="13"/>
      <c r="P484" s="13"/>
      <c r="Q484" s="13"/>
      <c r="R484" s="13"/>
      <c r="S484" s="13"/>
      <c r="T484" s="6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</row>
    <row r="485" spans="2:53" customFormat="1" x14ac:dyDescent="0.2">
      <c r="B485" s="13"/>
      <c r="C485" s="13"/>
      <c r="D485" s="13"/>
      <c r="E485" s="32"/>
      <c r="F485" s="33"/>
      <c r="G485" s="40"/>
      <c r="H485" s="15"/>
      <c r="I485" s="15"/>
      <c r="J485" s="120"/>
      <c r="K485" s="121"/>
      <c r="L485" s="15"/>
      <c r="M485" s="34"/>
      <c r="N485" s="14"/>
      <c r="O485" s="13"/>
      <c r="P485" s="13"/>
      <c r="Q485" s="13"/>
      <c r="R485" s="13"/>
      <c r="S485" s="13"/>
      <c r="T485" s="6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</row>
    <row r="486" spans="2:53" customFormat="1" x14ac:dyDescent="0.2">
      <c r="B486" s="13"/>
      <c r="C486" s="13"/>
      <c r="D486" s="13"/>
      <c r="E486" s="32"/>
      <c r="F486" s="33"/>
      <c r="G486" s="40"/>
      <c r="H486" s="15"/>
      <c r="I486" s="15"/>
      <c r="J486" s="120"/>
      <c r="K486" s="121"/>
      <c r="L486" s="15"/>
      <c r="M486" s="34"/>
      <c r="N486" s="14"/>
      <c r="O486" s="13"/>
      <c r="P486" s="13"/>
      <c r="Q486" s="67"/>
      <c r="R486" s="13"/>
      <c r="S486" s="13"/>
      <c r="T486" s="6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</row>
    <row r="487" spans="2:53" customFormat="1" x14ac:dyDescent="0.2">
      <c r="B487" s="13"/>
      <c r="C487" s="13"/>
      <c r="D487" s="13"/>
      <c r="E487" s="32"/>
      <c r="F487" s="33"/>
      <c r="G487" s="40"/>
      <c r="H487" s="15"/>
      <c r="I487" s="15"/>
      <c r="J487" s="120"/>
      <c r="K487" s="121"/>
      <c r="L487" s="15"/>
      <c r="M487" s="34"/>
      <c r="N487" s="14"/>
      <c r="O487" s="13"/>
      <c r="P487" s="13"/>
      <c r="Q487" s="13"/>
      <c r="R487" s="13"/>
      <c r="S487" s="13"/>
      <c r="T487" s="6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</row>
    <row r="488" spans="2:53" customFormat="1" x14ac:dyDescent="0.2">
      <c r="B488" s="13"/>
      <c r="C488" s="13"/>
      <c r="D488" s="13"/>
      <c r="E488" s="32"/>
      <c r="F488" s="33"/>
      <c r="G488" s="40"/>
      <c r="H488" s="15"/>
      <c r="I488" s="15"/>
      <c r="J488" s="120"/>
      <c r="K488" s="121"/>
      <c r="L488" s="15"/>
      <c r="M488" s="34"/>
      <c r="N488" s="14"/>
      <c r="O488" s="13"/>
      <c r="P488" s="13"/>
      <c r="Q488" s="13"/>
      <c r="R488" s="13"/>
      <c r="S488" s="13"/>
      <c r="T488" s="6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</row>
    <row r="489" spans="2:53" customFormat="1" x14ac:dyDescent="0.2">
      <c r="B489" s="13"/>
      <c r="C489" s="13"/>
      <c r="D489" s="13"/>
      <c r="E489" s="32"/>
      <c r="F489" s="33"/>
      <c r="G489" s="40"/>
      <c r="H489" s="15"/>
      <c r="I489" s="15"/>
      <c r="J489" s="120"/>
      <c r="K489" s="121"/>
      <c r="L489" s="15"/>
      <c r="M489" s="34"/>
      <c r="N489" s="14"/>
      <c r="O489" s="13"/>
      <c r="P489" s="13"/>
      <c r="Q489" s="13"/>
      <c r="R489" s="13"/>
      <c r="S489" s="13"/>
      <c r="T489" s="6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</row>
    <row r="490" spans="2:53" customFormat="1" x14ac:dyDescent="0.2">
      <c r="B490" s="13"/>
      <c r="C490" s="13"/>
      <c r="D490" s="13"/>
      <c r="E490" s="32"/>
      <c r="F490" s="33"/>
      <c r="G490" s="40"/>
      <c r="H490" s="15"/>
      <c r="I490" s="15"/>
      <c r="J490" s="120"/>
      <c r="K490" s="121"/>
      <c r="L490" s="15"/>
      <c r="M490" s="34"/>
      <c r="N490" s="14"/>
      <c r="O490" s="13"/>
      <c r="P490" s="13"/>
      <c r="Q490" s="13"/>
      <c r="R490" s="13"/>
      <c r="S490" s="13"/>
      <c r="T490" s="6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</row>
    <row r="491" spans="2:53" customFormat="1" x14ac:dyDescent="0.2">
      <c r="B491" s="13"/>
      <c r="C491" s="13"/>
      <c r="D491" s="13"/>
      <c r="E491" s="32"/>
      <c r="F491" s="33"/>
      <c r="G491" s="40"/>
      <c r="H491" s="15"/>
      <c r="I491" s="15"/>
      <c r="J491" s="120"/>
      <c r="K491" s="121"/>
      <c r="L491" s="15"/>
      <c r="M491" s="34"/>
      <c r="N491" s="14"/>
      <c r="O491" s="13"/>
      <c r="P491" s="13"/>
      <c r="Q491" s="13"/>
      <c r="R491" s="13"/>
      <c r="S491" s="13"/>
      <c r="T491" s="6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</row>
    <row r="492" spans="2:53" customFormat="1" x14ac:dyDescent="0.2">
      <c r="B492" s="13"/>
      <c r="C492" s="13"/>
      <c r="D492" s="13"/>
      <c r="E492" s="32"/>
      <c r="F492" s="33"/>
      <c r="G492" s="40"/>
      <c r="H492" s="15"/>
      <c r="I492" s="15"/>
      <c r="J492" s="120"/>
      <c r="K492" s="121"/>
      <c r="L492" s="15"/>
      <c r="M492" s="34"/>
      <c r="N492" s="14"/>
      <c r="O492" s="13"/>
      <c r="P492" s="13"/>
      <c r="Q492" s="13"/>
      <c r="R492" s="13"/>
      <c r="S492" s="13"/>
      <c r="T492" s="6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</row>
    <row r="493" spans="2:53" customFormat="1" x14ac:dyDescent="0.2">
      <c r="B493" s="13"/>
      <c r="C493" s="13"/>
      <c r="D493" s="13"/>
      <c r="E493" s="32"/>
      <c r="F493" s="33"/>
      <c r="G493" s="40"/>
      <c r="H493" s="15"/>
      <c r="I493" s="15"/>
      <c r="J493" s="120"/>
      <c r="K493" s="121"/>
      <c r="L493" s="15"/>
      <c r="M493" s="34"/>
      <c r="N493" s="14"/>
      <c r="O493" s="13"/>
      <c r="P493" s="13"/>
      <c r="Q493" s="13"/>
      <c r="R493" s="13"/>
      <c r="S493" s="13"/>
      <c r="T493" s="6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</row>
    <row r="494" spans="2:53" customFormat="1" x14ac:dyDescent="0.2">
      <c r="B494" s="13"/>
      <c r="C494" s="13"/>
      <c r="D494" s="13"/>
      <c r="E494" s="32"/>
      <c r="F494" s="33"/>
      <c r="G494" s="40"/>
      <c r="H494" s="15"/>
      <c r="I494" s="15"/>
      <c r="J494" s="120"/>
      <c r="K494" s="121"/>
      <c r="L494" s="15"/>
      <c r="M494" s="34"/>
      <c r="N494" s="14"/>
      <c r="O494" s="13"/>
      <c r="P494" s="13"/>
      <c r="Q494" s="13"/>
      <c r="R494" s="13"/>
      <c r="S494" s="13"/>
      <c r="T494" s="6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</row>
    <row r="495" spans="2:53" customFormat="1" x14ac:dyDescent="0.2">
      <c r="B495" s="13"/>
      <c r="C495" s="13"/>
      <c r="D495" s="13"/>
      <c r="E495" s="32"/>
      <c r="F495" s="33"/>
      <c r="G495" s="40"/>
      <c r="H495" s="15"/>
      <c r="I495" s="15"/>
      <c r="J495" s="120"/>
      <c r="K495" s="121"/>
      <c r="L495" s="15"/>
      <c r="M495" s="34"/>
      <c r="N495" s="14"/>
      <c r="O495" s="13"/>
      <c r="P495" s="13"/>
      <c r="Q495" s="13"/>
      <c r="R495" s="13"/>
      <c r="S495" s="13"/>
      <c r="T495" s="6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</row>
    <row r="496" spans="2:53" customFormat="1" x14ac:dyDescent="0.2">
      <c r="B496" s="13"/>
      <c r="C496" s="13"/>
      <c r="D496" s="13"/>
      <c r="E496" s="32"/>
      <c r="F496" s="33"/>
      <c r="G496" s="40"/>
      <c r="H496" s="15"/>
      <c r="I496" s="15"/>
      <c r="J496" s="120"/>
      <c r="K496" s="121"/>
      <c r="L496" s="15"/>
      <c r="M496" s="34"/>
      <c r="N496" s="14"/>
      <c r="O496" s="13"/>
      <c r="P496" s="13"/>
      <c r="Q496" s="13"/>
      <c r="R496" s="13"/>
      <c r="S496" s="13"/>
      <c r="T496" s="6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</row>
    <row r="497" spans="2:53" customFormat="1" x14ac:dyDescent="0.2">
      <c r="B497" s="13"/>
      <c r="C497" s="13"/>
      <c r="D497" s="13"/>
      <c r="E497" s="32"/>
      <c r="F497" s="33"/>
      <c r="G497" s="40"/>
      <c r="H497" s="15"/>
      <c r="I497" s="15"/>
      <c r="J497" s="120"/>
      <c r="K497" s="121"/>
      <c r="L497" s="15"/>
      <c r="M497" s="34"/>
      <c r="N497" s="14"/>
      <c r="O497" s="13"/>
      <c r="P497" s="13"/>
      <c r="Q497" s="13"/>
      <c r="R497" s="13"/>
      <c r="S497" s="13"/>
      <c r="T497" s="6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</row>
    <row r="498" spans="2:53" customFormat="1" x14ac:dyDescent="0.2">
      <c r="B498" s="13"/>
      <c r="C498" s="13"/>
      <c r="D498" s="13"/>
      <c r="E498" s="32"/>
      <c r="F498" s="33"/>
      <c r="G498" s="40"/>
      <c r="H498" s="15"/>
      <c r="I498" s="15"/>
      <c r="J498" s="120"/>
      <c r="K498" s="121"/>
      <c r="L498" s="15"/>
      <c r="M498" s="34"/>
      <c r="N498" s="14"/>
      <c r="O498" s="13"/>
      <c r="P498" s="13"/>
      <c r="Q498" s="13"/>
      <c r="R498" s="13"/>
      <c r="S498" s="13"/>
      <c r="T498" s="6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</row>
    <row r="499" spans="2:53" customFormat="1" x14ac:dyDescent="0.2">
      <c r="B499" s="13"/>
      <c r="C499" s="13"/>
      <c r="D499" s="13"/>
      <c r="E499" s="32"/>
      <c r="F499" s="33"/>
      <c r="G499" s="40"/>
      <c r="H499" s="15"/>
      <c r="I499" s="15"/>
      <c r="J499" s="120"/>
      <c r="K499" s="121"/>
      <c r="L499" s="15"/>
      <c r="M499" s="34"/>
      <c r="N499" s="14"/>
      <c r="O499" s="13"/>
      <c r="P499" s="13"/>
      <c r="Q499" s="13"/>
      <c r="R499" s="13"/>
      <c r="S499" s="13"/>
      <c r="T499" s="6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</row>
    <row r="500" spans="2:53" customFormat="1" x14ac:dyDescent="0.2">
      <c r="B500" s="13"/>
      <c r="C500" s="13"/>
      <c r="D500" s="13"/>
      <c r="E500" s="32"/>
      <c r="F500" s="33"/>
      <c r="G500" s="40"/>
      <c r="H500" s="15"/>
      <c r="I500" s="15"/>
      <c r="J500" s="120"/>
      <c r="K500" s="121"/>
      <c r="L500" s="15"/>
      <c r="M500" s="34"/>
      <c r="N500" s="14"/>
      <c r="O500" s="13"/>
      <c r="P500" s="13"/>
      <c r="Q500" s="13"/>
      <c r="R500" s="13"/>
      <c r="S500" s="13"/>
      <c r="T500" s="6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</row>
    <row r="501" spans="2:53" customFormat="1" x14ac:dyDescent="0.2">
      <c r="B501" s="13"/>
      <c r="C501" s="13"/>
      <c r="D501" s="13"/>
      <c r="E501" s="32"/>
      <c r="F501" s="33"/>
      <c r="G501" s="40"/>
      <c r="H501" s="15"/>
      <c r="I501" s="15"/>
      <c r="J501" s="120"/>
      <c r="K501" s="121"/>
      <c r="L501" s="15"/>
      <c r="M501" s="34"/>
      <c r="N501" s="14"/>
      <c r="O501" s="13"/>
      <c r="P501" s="13"/>
      <c r="Q501" s="13"/>
      <c r="R501" s="13"/>
      <c r="S501" s="13"/>
      <c r="T501" s="6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</row>
    <row r="502" spans="2:53" customFormat="1" x14ac:dyDescent="0.2">
      <c r="B502" s="13"/>
      <c r="C502" s="13"/>
      <c r="D502" s="13"/>
      <c r="E502" s="32"/>
      <c r="F502" s="33"/>
      <c r="G502" s="40"/>
      <c r="H502" s="15"/>
      <c r="I502" s="15"/>
      <c r="J502" s="120"/>
      <c r="K502" s="121"/>
      <c r="L502" s="15"/>
      <c r="M502" s="34"/>
      <c r="N502" s="14"/>
      <c r="O502" s="13"/>
      <c r="P502" s="13"/>
      <c r="Q502" s="67"/>
      <c r="R502" s="13"/>
      <c r="S502" s="13"/>
      <c r="T502" s="6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</row>
    <row r="503" spans="2:53" customFormat="1" x14ac:dyDescent="0.2">
      <c r="B503" s="13"/>
      <c r="C503" s="13"/>
      <c r="D503" s="13"/>
      <c r="E503" s="32"/>
      <c r="F503" s="33"/>
      <c r="G503" s="40"/>
      <c r="H503" s="15"/>
      <c r="I503" s="15"/>
      <c r="J503" s="120"/>
      <c r="K503" s="121"/>
      <c r="L503" s="15"/>
      <c r="M503" s="34"/>
      <c r="N503" s="14"/>
      <c r="O503" s="13"/>
      <c r="P503" s="13"/>
      <c r="Q503" s="13"/>
      <c r="R503" s="13"/>
      <c r="S503" s="13"/>
      <c r="T503" s="6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</row>
    <row r="504" spans="2:53" customFormat="1" x14ac:dyDescent="0.2">
      <c r="B504" s="13"/>
      <c r="C504" s="13"/>
      <c r="D504" s="13"/>
      <c r="E504" s="32"/>
      <c r="F504" s="33"/>
      <c r="G504" s="40"/>
      <c r="H504" s="15"/>
      <c r="I504" s="15"/>
      <c r="J504" s="120"/>
      <c r="K504" s="121"/>
      <c r="L504" s="15"/>
      <c r="M504" s="34"/>
      <c r="N504" s="14"/>
      <c r="O504" s="13"/>
      <c r="P504" s="13"/>
      <c r="Q504" s="13"/>
      <c r="R504" s="13"/>
      <c r="S504" s="13"/>
      <c r="T504" s="6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</row>
    <row r="505" spans="2:53" customFormat="1" x14ac:dyDescent="0.2">
      <c r="B505" s="78"/>
      <c r="C505" s="13"/>
      <c r="D505" s="13"/>
      <c r="E505" s="32"/>
      <c r="F505" s="33"/>
      <c r="G505" s="40"/>
      <c r="H505" s="15"/>
      <c r="I505" s="15"/>
      <c r="J505" s="120"/>
      <c r="K505" s="121"/>
      <c r="L505" s="15"/>
      <c r="M505" s="34"/>
      <c r="N505" s="14"/>
      <c r="O505" s="13"/>
      <c r="P505" s="13"/>
      <c r="Q505" s="13"/>
      <c r="R505" s="13"/>
      <c r="S505" s="13"/>
      <c r="T505" s="6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</row>
    <row r="506" spans="2:53" customFormat="1" x14ac:dyDescent="0.2">
      <c r="B506" s="13"/>
      <c r="C506" s="13"/>
      <c r="D506" s="13"/>
      <c r="E506" s="32"/>
      <c r="F506" s="33"/>
      <c r="G506" s="40"/>
      <c r="H506" s="15"/>
      <c r="I506" s="15"/>
      <c r="J506" s="120"/>
      <c r="K506" s="121"/>
      <c r="L506" s="15"/>
      <c r="M506" s="34"/>
      <c r="N506" s="14"/>
      <c r="O506" s="13"/>
      <c r="P506" s="13"/>
      <c r="Q506" s="13"/>
      <c r="R506" s="13"/>
      <c r="S506" s="13"/>
      <c r="T506" s="6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</row>
    <row r="507" spans="2:53" customFormat="1" x14ac:dyDescent="0.2">
      <c r="B507" s="13"/>
      <c r="C507" s="13"/>
      <c r="D507" s="13"/>
      <c r="E507" s="32"/>
      <c r="F507" s="33"/>
      <c r="G507" s="40"/>
      <c r="H507" s="15"/>
      <c r="I507" s="15"/>
      <c r="J507" s="120"/>
      <c r="K507" s="121"/>
      <c r="L507" s="15"/>
      <c r="M507" s="34"/>
      <c r="N507" s="14"/>
      <c r="O507" s="13"/>
      <c r="P507" s="13"/>
      <c r="Q507" s="13"/>
      <c r="R507" s="13"/>
      <c r="S507" s="13"/>
      <c r="T507" s="6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</row>
    <row r="508" spans="2:53" customFormat="1" x14ac:dyDescent="0.2">
      <c r="B508" s="13"/>
      <c r="C508" s="13"/>
      <c r="D508" s="13"/>
      <c r="E508" s="32"/>
      <c r="F508" s="33"/>
      <c r="G508" s="40"/>
      <c r="H508" s="15"/>
      <c r="I508" s="15"/>
      <c r="J508" s="120"/>
      <c r="K508" s="121"/>
      <c r="L508" s="15"/>
      <c r="M508" s="34"/>
      <c r="N508" s="14"/>
      <c r="O508" s="13"/>
      <c r="P508" s="13"/>
      <c r="Q508" s="13"/>
      <c r="R508" s="13"/>
      <c r="S508" s="13"/>
      <c r="T508" s="6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</row>
    <row r="509" spans="2:53" customFormat="1" x14ac:dyDescent="0.2">
      <c r="B509" s="13"/>
      <c r="C509" s="13"/>
      <c r="D509" s="32"/>
      <c r="E509" s="32"/>
      <c r="F509" s="33"/>
      <c r="G509" s="40"/>
      <c r="H509" s="15"/>
      <c r="I509" s="15"/>
      <c r="J509" s="120"/>
      <c r="K509" s="121"/>
      <c r="L509" s="15"/>
      <c r="M509" s="34"/>
      <c r="N509" s="14"/>
      <c r="O509" s="13"/>
      <c r="P509" s="13"/>
      <c r="Q509" s="13"/>
      <c r="R509" s="13"/>
      <c r="S509" s="13"/>
      <c r="T509" s="6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</row>
    <row r="510" spans="2:53" customFormat="1" x14ac:dyDescent="0.2">
      <c r="B510" s="13"/>
      <c r="C510" s="13"/>
      <c r="D510" s="32"/>
      <c r="E510" s="32"/>
      <c r="F510" s="33"/>
      <c r="G510" s="40"/>
      <c r="H510" s="15"/>
      <c r="I510" s="15"/>
      <c r="J510" s="120"/>
      <c r="K510" s="121"/>
      <c r="L510" s="15"/>
      <c r="M510" s="34"/>
      <c r="N510" s="14"/>
      <c r="O510" s="13"/>
      <c r="P510" s="13"/>
      <c r="Q510" s="13"/>
      <c r="R510" s="13"/>
      <c r="S510" s="13"/>
      <c r="T510" s="6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</row>
    <row r="511" spans="2:53" customFormat="1" x14ac:dyDescent="0.2">
      <c r="B511" s="13"/>
      <c r="C511" s="13"/>
      <c r="D511" s="32"/>
      <c r="E511" s="32"/>
      <c r="F511" s="33"/>
      <c r="G511" s="40"/>
      <c r="H511" s="15"/>
      <c r="I511" s="15"/>
      <c r="J511" s="120"/>
      <c r="K511" s="121"/>
      <c r="L511" s="15"/>
      <c r="M511" s="34"/>
      <c r="N511" s="14"/>
      <c r="O511" s="13"/>
      <c r="P511" s="13"/>
      <c r="Q511" s="13"/>
      <c r="R511" s="13"/>
      <c r="S511" s="13"/>
      <c r="T511" s="6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</row>
    <row r="512" spans="2:53" customFormat="1" x14ac:dyDescent="0.2">
      <c r="B512" s="13"/>
      <c r="C512" s="13"/>
      <c r="D512" s="32"/>
      <c r="E512" s="32"/>
      <c r="F512" s="33"/>
      <c r="G512" s="40"/>
      <c r="H512" s="15"/>
      <c r="I512" s="15"/>
      <c r="J512" s="120"/>
      <c r="K512" s="121"/>
      <c r="L512" s="15"/>
      <c r="M512" s="34"/>
      <c r="N512" s="14"/>
      <c r="O512" s="13"/>
      <c r="P512" s="13"/>
      <c r="Q512" s="13"/>
      <c r="R512" s="13"/>
      <c r="S512" s="13"/>
      <c r="T512" s="6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</row>
    <row r="513" spans="2:53" customFormat="1" ht="15" x14ac:dyDescent="0.2">
      <c r="B513" s="136"/>
      <c r="C513" s="13"/>
      <c r="D513" s="32"/>
      <c r="E513" s="32"/>
      <c r="F513" s="33"/>
      <c r="G513" s="40"/>
      <c r="H513" s="15"/>
      <c r="I513" s="15"/>
      <c r="J513" s="120"/>
      <c r="K513" s="121"/>
      <c r="L513" s="15"/>
      <c r="M513" s="34"/>
      <c r="N513" s="14"/>
      <c r="O513" s="13"/>
      <c r="P513" s="13"/>
      <c r="Q513" s="13"/>
      <c r="R513" s="13"/>
      <c r="S513" s="13"/>
      <c r="T513" s="6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</row>
    <row r="514" spans="2:53" customFormat="1" x14ac:dyDescent="0.2">
      <c r="B514" s="13"/>
      <c r="C514" s="13"/>
      <c r="D514" s="32"/>
      <c r="E514" s="32"/>
      <c r="F514" s="33"/>
      <c r="G514" s="40"/>
      <c r="H514" s="15"/>
      <c r="I514" s="15"/>
      <c r="J514" s="120"/>
      <c r="K514" s="121"/>
      <c r="L514" s="15"/>
      <c r="M514" s="34"/>
      <c r="N514" s="14"/>
      <c r="O514" s="13"/>
      <c r="P514" s="13"/>
      <c r="Q514" s="13"/>
      <c r="R514" s="13"/>
      <c r="S514" s="13"/>
      <c r="T514" s="6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</row>
    <row r="515" spans="2:53" customFormat="1" x14ac:dyDescent="0.2">
      <c r="B515" s="13"/>
      <c r="C515" s="13"/>
      <c r="D515" s="32"/>
      <c r="E515" s="32"/>
      <c r="F515" s="33"/>
      <c r="G515" s="40"/>
      <c r="H515" s="15"/>
      <c r="I515" s="15"/>
      <c r="J515" s="120"/>
      <c r="K515" s="121"/>
      <c r="L515" s="15"/>
      <c r="M515" s="34"/>
      <c r="N515" s="14"/>
      <c r="O515" s="13"/>
      <c r="P515" s="13"/>
      <c r="Q515" s="13"/>
      <c r="R515" s="13"/>
      <c r="S515" s="13"/>
      <c r="T515" s="6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</row>
    <row r="516" spans="2:53" customFormat="1" x14ac:dyDescent="0.2">
      <c r="B516" s="13"/>
      <c r="C516" s="13"/>
      <c r="D516" s="32"/>
      <c r="E516" s="32"/>
      <c r="F516" s="33"/>
      <c r="G516" s="40"/>
      <c r="H516" s="15"/>
      <c r="I516" s="15"/>
      <c r="J516" s="120"/>
      <c r="K516" s="121"/>
      <c r="L516" s="15"/>
      <c r="M516" s="34"/>
      <c r="N516" s="14"/>
      <c r="O516" s="13"/>
      <c r="P516" s="13"/>
      <c r="Q516" s="13"/>
      <c r="R516" s="13"/>
      <c r="S516" s="13"/>
      <c r="T516" s="6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</row>
    <row r="517" spans="2:53" customFormat="1" x14ac:dyDescent="0.2">
      <c r="B517" s="13"/>
      <c r="C517" s="13"/>
      <c r="D517" s="32"/>
      <c r="E517" s="32"/>
      <c r="F517" s="33"/>
      <c r="G517" s="40"/>
      <c r="H517" s="15"/>
      <c r="I517" s="15"/>
      <c r="J517" s="120"/>
      <c r="K517" s="121"/>
      <c r="L517" s="15"/>
      <c r="M517" s="34"/>
      <c r="N517" s="14"/>
      <c r="O517" s="13"/>
      <c r="P517" s="13"/>
      <c r="Q517" s="13"/>
      <c r="R517" s="13"/>
      <c r="S517" s="13"/>
      <c r="T517" s="6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</row>
    <row r="518" spans="2:53" customFormat="1" x14ac:dyDescent="0.2">
      <c r="B518" s="13"/>
      <c r="C518" s="13"/>
      <c r="D518" s="32"/>
      <c r="E518" s="32"/>
      <c r="F518" s="33"/>
      <c r="G518" s="40"/>
      <c r="H518" s="15"/>
      <c r="I518" s="15"/>
      <c r="J518" s="120"/>
      <c r="K518" s="121"/>
      <c r="L518" s="15"/>
      <c r="M518" s="34"/>
      <c r="N518" s="14"/>
      <c r="O518" s="13"/>
      <c r="P518" s="13"/>
      <c r="Q518" s="13"/>
      <c r="R518" s="13"/>
      <c r="S518" s="13"/>
      <c r="T518" s="6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</row>
    <row r="519" spans="2:53" customFormat="1" x14ac:dyDescent="0.2">
      <c r="B519" s="13"/>
      <c r="C519" s="13"/>
      <c r="D519" s="32"/>
      <c r="E519" s="32"/>
      <c r="F519" s="33"/>
      <c r="G519" s="40"/>
      <c r="H519" s="15"/>
      <c r="I519" s="15"/>
      <c r="J519" s="120"/>
      <c r="K519" s="121"/>
      <c r="L519" s="15"/>
      <c r="M519" s="34"/>
      <c r="N519" s="14"/>
      <c r="O519" s="13"/>
      <c r="P519" s="13"/>
      <c r="Q519" s="13"/>
      <c r="R519" s="13"/>
      <c r="S519" s="13"/>
      <c r="T519" s="6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</row>
    <row r="520" spans="2:53" customFormat="1" x14ac:dyDescent="0.2">
      <c r="B520" s="13"/>
      <c r="C520" s="13"/>
      <c r="D520" s="32"/>
      <c r="E520" s="32"/>
      <c r="F520" s="33"/>
      <c r="G520" s="40"/>
      <c r="H520" s="15"/>
      <c r="I520" s="15"/>
      <c r="J520" s="120"/>
      <c r="K520" s="121"/>
      <c r="L520" s="15"/>
      <c r="M520" s="34"/>
      <c r="N520" s="14"/>
      <c r="O520" s="13"/>
      <c r="P520" s="13"/>
      <c r="Q520" s="13"/>
      <c r="R520" s="13"/>
      <c r="S520" s="13"/>
      <c r="T520" s="6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</row>
    <row r="521" spans="2:53" customFormat="1" x14ac:dyDescent="0.2">
      <c r="B521" s="13"/>
      <c r="C521" s="13"/>
      <c r="D521" s="32"/>
      <c r="E521" s="32"/>
      <c r="F521" s="33"/>
      <c r="G521" s="40"/>
      <c r="H521" s="15"/>
      <c r="I521" s="15"/>
      <c r="J521" s="120"/>
      <c r="K521" s="121"/>
      <c r="L521" s="15"/>
      <c r="M521" s="34"/>
      <c r="N521" s="14"/>
      <c r="O521" s="13"/>
      <c r="P521" s="13"/>
      <c r="Q521" s="13"/>
      <c r="R521" s="13"/>
      <c r="S521" s="13"/>
      <c r="T521" s="6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</row>
    <row r="522" spans="2:53" customFormat="1" x14ac:dyDescent="0.2">
      <c r="B522" s="1"/>
      <c r="C522" s="13"/>
      <c r="D522" s="32"/>
      <c r="E522" s="32"/>
      <c r="F522" s="33"/>
      <c r="G522" s="40"/>
      <c r="H522" s="15"/>
      <c r="I522" s="15"/>
      <c r="J522" s="120"/>
      <c r="K522" s="121"/>
      <c r="L522" s="15"/>
      <c r="M522" s="34"/>
      <c r="N522" s="14"/>
      <c r="O522" s="13"/>
      <c r="P522" s="13"/>
      <c r="Q522" s="13"/>
      <c r="R522" s="13"/>
      <c r="S522" s="13"/>
      <c r="T522" s="6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</row>
    <row r="523" spans="2:53" customFormat="1" x14ac:dyDescent="0.2">
      <c r="B523" s="13"/>
      <c r="C523" s="13"/>
      <c r="D523" s="32"/>
      <c r="E523" s="32"/>
      <c r="F523" s="33"/>
      <c r="G523" s="40"/>
      <c r="H523" s="15"/>
      <c r="I523" s="15"/>
      <c r="J523" s="120"/>
      <c r="K523" s="121"/>
      <c r="L523" s="15"/>
      <c r="M523" s="34"/>
      <c r="N523" s="14"/>
      <c r="O523" s="13"/>
      <c r="P523" s="13"/>
      <c r="Q523" s="118"/>
      <c r="R523" s="113"/>
      <c r="S523" s="67"/>
      <c r="T523" s="6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</row>
    <row r="524" spans="2:53" customFormat="1" x14ac:dyDescent="0.2">
      <c r="B524" s="13"/>
      <c r="C524" s="13"/>
      <c r="D524" s="32"/>
      <c r="E524" s="32"/>
      <c r="F524" s="33"/>
      <c r="G524" s="40"/>
      <c r="H524" s="15"/>
      <c r="I524" s="15"/>
      <c r="J524" s="120"/>
      <c r="K524" s="121"/>
      <c r="L524" s="15"/>
      <c r="M524" s="34"/>
      <c r="N524" s="14"/>
      <c r="O524" s="13"/>
      <c r="P524" s="144"/>
      <c r="Q524" s="137"/>
      <c r="R524" s="113"/>
      <c r="S524" s="67"/>
      <c r="T524" s="6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</row>
    <row r="525" spans="2:53" customFormat="1" x14ac:dyDescent="0.2">
      <c r="B525" s="13"/>
      <c r="C525" s="13"/>
      <c r="D525" s="32"/>
      <c r="E525" s="32"/>
      <c r="F525" s="33"/>
      <c r="G525" s="40"/>
      <c r="H525" s="15"/>
      <c r="I525" s="15"/>
      <c r="J525" s="120"/>
      <c r="K525" s="121"/>
      <c r="L525" s="15"/>
      <c r="M525" s="34"/>
      <c r="N525" s="14"/>
      <c r="O525" s="13"/>
      <c r="P525" s="13"/>
      <c r="Q525" s="67"/>
      <c r="R525" s="13"/>
      <c r="S525" s="67"/>
      <c r="T525" s="6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</row>
    <row r="526" spans="2:53" customFormat="1" x14ac:dyDescent="0.2">
      <c r="B526" s="13"/>
      <c r="C526" s="13"/>
      <c r="D526" s="32"/>
      <c r="E526" s="32"/>
      <c r="F526" s="33"/>
      <c r="G526" s="40"/>
      <c r="H526" s="15"/>
      <c r="I526" s="15"/>
      <c r="J526" s="120"/>
      <c r="K526" s="121"/>
      <c r="L526" s="15"/>
      <c r="M526" s="34"/>
      <c r="N526" s="14"/>
      <c r="O526" s="13"/>
      <c r="P526" s="113"/>
      <c r="Q526" s="118"/>
      <c r="R526" s="113"/>
      <c r="S526" s="67"/>
      <c r="T526" s="6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</row>
    <row r="527" spans="2:53" customFormat="1" x14ac:dyDescent="0.2">
      <c r="B527" s="13"/>
      <c r="C527" s="13"/>
      <c r="D527" s="32"/>
      <c r="E527" s="32"/>
      <c r="F527" s="33"/>
      <c r="G527" s="40"/>
      <c r="H527" s="15"/>
      <c r="I527" s="15"/>
      <c r="J527" s="120"/>
      <c r="K527" s="121"/>
      <c r="L527" s="15"/>
      <c r="M527" s="34"/>
      <c r="N527" s="14"/>
      <c r="O527" s="13"/>
      <c r="P527" s="13"/>
      <c r="Q527" s="67"/>
      <c r="R527" s="13"/>
      <c r="S527" s="67"/>
      <c r="T527" s="6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</row>
    <row r="528" spans="2:53" customFormat="1" x14ac:dyDescent="0.2">
      <c r="B528" s="13"/>
      <c r="C528" s="13"/>
      <c r="D528" s="32"/>
      <c r="E528" s="32"/>
      <c r="F528" s="33"/>
      <c r="G528" s="40"/>
      <c r="H528" s="15"/>
      <c r="I528" s="15"/>
      <c r="J528" s="120"/>
      <c r="K528" s="121"/>
      <c r="L528" s="15"/>
      <c r="M528" s="34"/>
      <c r="N528" s="14"/>
      <c r="O528" s="13"/>
      <c r="P528" s="67"/>
      <c r="Q528" s="118"/>
      <c r="R528" s="113"/>
      <c r="S528" s="67"/>
      <c r="T528" s="6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</row>
    <row r="529" spans="2:53" customFormat="1" x14ac:dyDescent="0.2">
      <c r="B529" s="13"/>
      <c r="C529" s="13"/>
      <c r="D529" s="32"/>
      <c r="E529" s="32"/>
      <c r="F529" s="33"/>
      <c r="G529" s="40"/>
      <c r="H529" s="15"/>
      <c r="I529" s="15"/>
      <c r="J529" s="120"/>
      <c r="K529" s="121"/>
      <c r="L529" s="15"/>
      <c r="M529" s="34"/>
      <c r="N529" s="14"/>
      <c r="O529" s="13"/>
      <c r="P529" s="67"/>
      <c r="Q529" s="67"/>
      <c r="R529" s="13"/>
      <c r="S529" s="67"/>
      <c r="T529" s="6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</row>
    <row r="530" spans="2:53" customFormat="1" x14ac:dyDescent="0.2">
      <c r="B530" s="13"/>
      <c r="C530" s="13"/>
      <c r="D530" s="32"/>
      <c r="E530" s="32"/>
      <c r="F530" s="33"/>
      <c r="G530" s="40"/>
      <c r="H530" s="15"/>
      <c r="I530" s="15"/>
      <c r="J530" s="120"/>
      <c r="K530" s="121"/>
      <c r="L530" s="15"/>
      <c r="M530" s="34"/>
      <c r="N530" s="14"/>
      <c r="O530" s="13"/>
      <c r="P530" s="13"/>
      <c r="Q530" s="118"/>
      <c r="R530" s="13"/>
      <c r="S530" s="67"/>
      <c r="T530" s="6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</row>
    <row r="531" spans="2:53" customFormat="1" x14ac:dyDescent="0.2">
      <c r="B531" s="13"/>
      <c r="C531" s="13"/>
      <c r="D531" s="32"/>
      <c r="E531" s="32"/>
      <c r="F531" s="33"/>
      <c r="G531" s="40"/>
      <c r="H531" s="15"/>
      <c r="I531" s="15"/>
      <c r="J531" s="120"/>
      <c r="K531" s="121"/>
      <c r="L531" s="15"/>
      <c r="M531" s="34"/>
      <c r="N531" s="14"/>
      <c r="O531" s="13"/>
      <c r="P531" s="67"/>
      <c r="Q531" s="67"/>
      <c r="R531" s="13"/>
      <c r="S531" s="67"/>
      <c r="T531" s="6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</row>
    <row r="532" spans="2:53" customFormat="1" x14ac:dyDescent="0.2">
      <c r="B532" s="13"/>
      <c r="C532" s="13"/>
      <c r="D532" s="32"/>
      <c r="E532" s="32"/>
      <c r="F532" s="33"/>
      <c r="G532" s="40"/>
      <c r="H532" s="15"/>
      <c r="I532" s="15"/>
      <c r="J532" s="120"/>
      <c r="K532" s="121"/>
      <c r="L532" s="15"/>
      <c r="M532" s="34"/>
      <c r="N532" s="14"/>
      <c r="O532" s="13"/>
      <c r="P532" s="67"/>
      <c r="Q532" s="13"/>
      <c r="R532" s="13"/>
      <c r="S532" s="67"/>
      <c r="T532" s="6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</row>
    <row r="533" spans="2:53" customFormat="1" x14ac:dyDescent="0.2">
      <c r="B533" s="13"/>
      <c r="C533" s="13"/>
      <c r="D533" s="32"/>
      <c r="E533" s="32"/>
      <c r="F533" s="33"/>
      <c r="G533" s="40"/>
      <c r="H533" s="15"/>
      <c r="I533" s="15"/>
      <c r="J533" s="120"/>
      <c r="K533" s="121"/>
      <c r="L533" s="15"/>
      <c r="M533" s="34"/>
      <c r="N533" s="14"/>
      <c r="O533" s="13"/>
      <c r="P533" s="13"/>
      <c r="Q533" s="13"/>
      <c r="R533" s="13"/>
      <c r="S533" s="67"/>
      <c r="T533" s="6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</row>
    <row r="534" spans="2:53" customFormat="1" x14ac:dyDescent="0.2">
      <c r="B534" s="13"/>
      <c r="C534" s="13"/>
      <c r="D534" s="32"/>
      <c r="E534" s="32"/>
      <c r="F534" s="33"/>
      <c r="G534" s="40"/>
      <c r="H534" s="15"/>
      <c r="I534" s="15"/>
      <c r="J534" s="120"/>
      <c r="K534" s="121"/>
      <c r="L534" s="15"/>
      <c r="M534" s="34"/>
      <c r="N534" s="14"/>
      <c r="O534" s="13"/>
      <c r="P534" s="13"/>
      <c r="Q534" s="13"/>
      <c r="R534" s="13"/>
      <c r="S534" s="67"/>
      <c r="T534" s="6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</row>
    <row r="535" spans="2:53" customFormat="1" x14ac:dyDescent="0.2">
      <c r="B535" s="13"/>
      <c r="C535" s="13"/>
      <c r="D535" s="32"/>
      <c r="E535" s="32"/>
      <c r="F535" s="33"/>
      <c r="G535" s="40"/>
      <c r="H535" s="15"/>
      <c r="I535" s="15"/>
      <c r="J535" s="120"/>
      <c r="K535" s="121"/>
      <c r="L535" s="15"/>
      <c r="M535" s="34"/>
      <c r="N535" s="14"/>
      <c r="O535" s="13"/>
      <c r="P535" s="13"/>
      <c r="Q535" s="13"/>
      <c r="R535" s="13"/>
      <c r="S535" s="67"/>
      <c r="T535" s="6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</row>
    <row r="536" spans="2:53" customFormat="1" x14ac:dyDescent="0.2">
      <c r="B536" s="13"/>
      <c r="C536" s="13"/>
      <c r="D536" s="32"/>
      <c r="E536" s="32"/>
      <c r="F536" s="33"/>
      <c r="G536" s="40"/>
      <c r="H536" s="15"/>
      <c r="I536" s="15"/>
      <c r="J536" s="120"/>
      <c r="K536" s="121"/>
      <c r="L536" s="15"/>
      <c r="M536" s="34"/>
      <c r="N536" s="14"/>
      <c r="O536" s="13"/>
      <c r="P536" s="13"/>
      <c r="Q536" s="13"/>
      <c r="R536" s="13"/>
      <c r="S536" s="13"/>
      <c r="T536" s="6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</row>
    <row r="537" spans="2:53" customFormat="1" x14ac:dyDescent="0.2">
      <c r="B537" s="13"/>
      <c r="C537" s="13"/>
      <c r="D537" s="114"/>
      <c r="E537" s="114"/>
      <c r="F537" s="115"/>
      <c r="G537" s="40"/>
      <c r="H537" s="117"/>
      <c r="I537" s="117"/>
      <c r="J537" s="120"/>
      <c r="K537" s="121"/>
      <c r="L537" s="15"/>
      <c r="M537" s="34"/>
      <c r="N537" s="14"/>
      <c r="O537" s="113"/>
      <c r="P537" s="13"/>
      <c r="Q537" s="67"/>
      <c r="R537" s="13"/>
      <c r="S537" s="13"/>
      <c r="T537" s="6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</row>
    <row r="538" spans="2:53" customFormat="1" x14ac:dyDescent="0.2">
      <c r="B538" s="13"/>
      <c r="C538" s="13"/>
      <c r="D538" s="32"/>
      <c r="E538" s="32"/>
      <c r="F538" s="33"/>
      <c r="G538" s="40"/>
      <c r="H538" s="15"/>
      <c r="I538" s="15"/>
      <c r="J538" s="120"/>
      <c r="K538" s="121"/>
      <c r="L538" s="15"/>
      <c r="M538" s="34"/>
      <c r="N538" s="14"/>
      <c r="O538" s="13"/>
      <c r="P538" s="13"/>
      <c r="Q538" s="67"/>
      <c r="R538" s="13"/>
      <c r="S538" s="13"/>
      <c r="T538" s="6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</row>
    <row r="539" spans="2:53" customFormat="1" x14ac:dyDescent="0.2">
      <c r="B539" s="13"/>
      <c r="C539" s="13"/>
      <c r="D539" s="114"/>
      <c r="E539" s="114"/>
      <c r="F539" s="115"/>
      <c r="G539" s="40"/>
      <c r="H539" s="117"/>
      <c r="I539" s="117"/>
      <c r="J539" s="120"/>
      <c r="K539" s="121"/>
      <c r="L539" s="15"/>
      <c r="M539" s="34"/>
      <c r="N539" s="14"/>
      <c r="O539" s="113"/>
      <c r="P539" s="13"/>
      <c r="Q539" s="67"/>
      <c r="R539" s="13"/>
      <c r="S539" s="13"/>
      <c r="T539" s="6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</row>
    <row r="540" spans="2:53" customFormat="1" ht="15" x14ac:dyDescent="0.2">
      <c r="B540" s="70"/>
      <c r="C540" s="13"/>
      <c r="D540" s="32"/>
      <c r="E540" s="32"/>
      <c r="F540" s="33"/>
      <c r="G540" s="40"/>
      <c r="H540" s="15"/>
      <c r="I540" s="15"/>
      <c r="J540" s="120"/>
      <c r="K540" s="121"/>
      <c r="L540" s="15"/>
      <c r="M540" s="34"/>
      <c r="N540" s="14"/>
      <c r="O540" s="13"/>
      <c r="P540" s="13"/>
      <c r="Q540" s="13"/>
      <c r="R540" s="13"/>
      <c r="S540" s="13"/>
      <c r="T540" s="6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</row>
    <row r="541" spans="2:53" customFormat="1" x14ac:dyDescent="0.2">
      <c r="B541" s="13"/>
      <c r="C541" s="13"/>
      <c r="D541" s="32"/>
      <c r="E541" s="32"/>
      <c r="F541" s="33"/>
      <c r="G541" s="40"/>
      <c r="H541" s="15"/>
      <c r="I541" s="15"/>
      <c r="J541" s="120"/>
      <c r="K541" s="121"/>
      <c r="L541" s="15"/>
      <c r="M541" s="34"/>
      <c r="N541" s="14"/>
      <c r="O541" s="67"/>
      <c r="P541" s="13"/>
      <c r="Q541" s="13"/>
      <c r="R541" s="13"/>
      <c r="S541" s="13"/>
      <c r="T541" s="6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</row>
    <row r="542" spans="2:53" customFormat="1" x14ac:dyDescent="0.2">
      <c r="B542" s="13"/>
      <c r="C542" s="13"/>
      <c r="D542" s="32"/>
      <c r="E542" s="32"/>
      <c r="F542" s="33"/>
      <c r="G542" s="40"/>
      <c r="H542" s="15"/>
      <c r="I542" s="15"/>
      <c r="J542" s="120"/>
      <c r="K542" s="121"/>
      <c r="L542" s="15"/>
      <c r="M542" s="34"/>
      <c r="N542" s="14"/>
      <c r="O542" s="67"/>
      <c r="P542" s="13"/>
      <c r="Q542" s="13"/>
      <c r="R542" s="13"/>
      <c r="S542" s="13"/>
      <c r="T542" s="6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</row>
    <row r="543" spans="2:53" customFormat="1" x14ac:dyDescent="0.2">
      <c r="B543" s="13"/>
      <c r="C543" s="13"/>
      <c r="D543" s="32"/>
      <c r="E543" s="32"/>
      <c r="F543" s="33"/>
      <c r="G543" s="40"/>
      <c r="H543" s="15"/>
      <c r="I543" s="15"/>
      <c r="J543" s="120"/>
      <c r="K543" s="121"/>
      <c r="L543" s="15"/>
      <c r="M543" s="34"/>
      <c r="N543" s="14"/>
      <c r="O543" s="13"/>
      <c r="P543" s="13"/>
      <c r="Q543" s="13"/>
      <c r="R543" s="13"/>
      <c r="S543" s="13"/>
      <c r="T543" s="6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</row>
    <row r="544" spans="2:53" customFormat="1" x14ac:dyDescent="0.2">
      <c r="B544" s="13"/>
      <c r="C544" s="13"/>
      <c r="D544" s="32"/>
      <c r="E544" s="32"/>
      <c r="F544" s="33"/>
      <c r="G544" s="40"/>
      <c r="H544" s="15"/>
      <c r="I544" s="15"/>
      <c r="J544" s="120"/>
      <c r="K544" s="121"/>
      <c r="L544" s="15"/>
      <c r="M544" s="34"/>
      <c r="N544" s="14"/>
      <c r="O544" s="67"/>
      <c r="P544" s="13"/>
      <c r="Q544" s="13"/>
      <c r="R544" s="13"/>
      <c r="S544" s="13"/>
      <c r="T544" s="6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</row>
    <row r="545" spans="2:53" customFormat="1" x14ac:dyDescent="0.2">
      <c r="B545" s="13"/>
      <c r="C545" s="13"/>
      <c r="D545" s="32"/>
      <c r="E545" s="32"/>
      <c r="F545" s="33"/>
      <c r="G545" s="40"/>
      <c r="H545" s="15"/>
      <c r="I545" s="15"/>
      <c r="J545" s="120"/>
      <c r="K545" s="121"/>
      <c r="L545" s="15"/>
      <c r="M545" s="34"/>
      <c r="N545" s="14"/>
      <c r="O545" s="67"/>
      <c r="P545" s="13"/>
      <c r="Q545" s="13"/>
      <c r="R545" s="13"/>
      <c r="S545" s="13"/>
      <c r="T545" s="6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</row>
    <row r="546" spans="2:53" customFormat="1" x14ac:dyDescent="0.2">
      <c r="B546" s="13"/>
      <c r="C546" s="13"/>
      <c r="D546" s="32"/>
      <c r="E546" s="32"/>
      <c r="F546" s="33"/>
      <c r="G546" s="40"/>
      <c r="H546" s="15"/>
      <c r="I546" s="15"/>
      <c r="J546" s="120"/>
      <c r="K546" s="121"/>
      <c r="L546" s="15"/>
      <c r="M546" s="34"/>
      <c r="N546" s="14"/>
      <c r="O546" s="13"/>
      <c r="P546" s="13"/>
      <c r="Q546" s="13"/>
      <c r="R546" s="13"/>
      <c r="S546" s="13"/>
      <c r="T546" s="6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</row>
    <row r="547" spans="2:53" customFormat="1" x14ac:dyDescent="0.2">
      <c r="B547" s="13"/>
      <c r="C547" s="13"/>
      <c r="D547" s="32"/>
      <c r="E547" s="32"/>
      <c r="F547" s="33"/>
      <c r="G547" s="40"/>
      <c r="H547" s="15"/>
      <c r="I547" s="15"/>
      <c r="J547" s="120"/>
      <c r="K547" s="121"/>
      <c r="L547" s="15"/>
      <c r="M547" s="34"/>
      <c r="N547" s="14"/>
      <c r="O547" s="13"/>
      <c r="P547" s="13"/>
      <c r="Q547" s="67"/>
      <c r="R547" s="13"/>
      <c r="S547" s="13"/>
      <c r="T547" s="6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</row>
    <row r="548" spans="2:53" customFormat="1" x14ac:dyDescent="0.2">
      <c r="B548" s="13"/>
      <c r="C548" s="13"/>
      <c r="D548" s="32"/>
      <c r="E548" s="32"/>
      <c r="F548" s="33"/>
      <c r="G548" s="40"/>
      <c r="H548" s="15"/>
      <c r="I548" s="15"/>
      <c r="J548" s="120"/>
      <c r="K548" s="121"/>
      <c r="L548" s="15"/>
      <c r="M548" s="34"/>
      <c r="N548" s="14"/>
      <c r="O548" s="13"/>
      <c r="P548" s="13"/>
      <c r="Q548" s="67"/>
      <c r="R548" s="13"/>
      <c r="S548" s="13"/>
      <c r="T548" s="6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</row>
    <row r="549" spans="2:53" customFormat="1" x14ac:dyDescent="0.2">
      <c r="B549" s="13"/>
      <c r="C549" s="13"/>
      <c r="D549" s="32"/>
      <c r="E549" s="32"/>
      <c r="F549" s="33"/>
      <c r="G549" s="40"/>
      <c r="H549" s="15"/>
      <c r="I549" s="15"/>
      <c r="J549" s="120"/>
      <c r="K549" s="121"/>
      <c r="L549" s="15"/>
      <c r="M549" s="34"/>
      <c r="N549" s="14"/>
      <c r="O549" s="13"/>
      <c r="P549" s="13"/>
      <c r="Q549" s="13"/>
      <c r="R549" s="13"/>
      <c r="S549" s="13"/>
      <c r="T549" s="6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</row>
    <row r="550" spans="2:53" customFormat="1" x14ac:dyDescent="0.2">
      <c r="B550" s="13"/>
      <c r="C550" s="13"/>
      <c r="D550" s="32"/>
      <c r="E550" s="32"/>
      <c r="F550" s="33"/>
      <c r="G550" s="40"/>
      <c r="H550" s="15"/>
      <c r="I550" s="15"/>
      <c r="J550" s="120"/>
      <c r="K550" s="121"/>
      <c r="L550" s="15"/>
      <c r="M550" s="34"/>
      <c r="N550" s="14"/>
      <c r="O550" s="13"/>
      <c r="P550" s="13"/>
      <c r="Q550" s="13"/>
      <c r="R550" s="13"/>
      <c r="S550" s="13"/>
      <c r="T550" s="6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</row>
    <row r="551" spans="2:53" customFormat="1" x14ac:dyDescent="0.2">
      <c r="B551" s="13"/>
      <c r="C551" s="13"/>
      <c r="D551" s="32"/>
      <c r="E551" s="32"/>
      <c r="F551" s="33"/>
      <c r="G551" s="40"/>
      <c r="H551" s="15"/>
      <c r="I551" s="15"/>
      <c r="J551" s="120"/>
      <c r="K551" s="121"/>
      <c r="L551" s="15"/>
      <c r="M551" s="34"/>
      <c r="N551" s="14"/>
      <c r="O551" s="13"/>
      <c r="P551" s="13"/>
      <c r="Q551" s="13"/>
      <c r="R551" s="13"/>
      <c r="S551" s="13"/>
      <c r="T551" s="6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</row>
    <row r="552" spans="2:53" customFormat="1" x14ac:dyDescent="0.2">
      <c r="B552" s="13"/>
      <c r="C552" s="13"/>
      <c r="D552" s="32"/>
      <c r="E552" s="32"/>
      <c r="F552" s="33"/>
      <c r="G552" s="40"/>
      <c r="H552" s="15"/>
      <c r="I552" s="15"/>
      <c r="J552" s="120"/>
      <c r="K552" s="121"/>
      <c r="L552" s="15"/>
      <c r="M552" s="34"/>
      <c r="N552" s="14"/>
      <c r="O552" s="13"/>
      <c r="P552" s="13"/>
      <c r="Q552" s="13"/>
      <c r="R552" s="13"/>
      <c r="S552" s="13"/>
      <c r="T552" s="6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</row>
    <row r="553" spans="2:53" customFormat="1" x14ac:dyDescent="0.2">
      <c r="B553" s="13"/>
      <c r="C553" s="13"/>
      <c r="D553" s="32"/>
      <c r="E553" s="32"/>
      <c r="F553" s="33"/>
      <c r="G553" s="40"/>
      <c r="H553" s="15"/>
      <c r="I553" s="15"/>
      <c r="J553" s="120"/>
      <c r="K553" s="121"/>
      <c r="L553" s="15"/>
      <c r="M553" s="34"/>
      <c r="N553" s="14"/>
      <c r="O553" s="13"/>
      <c r="P553" s="13"/>
      <c r="Q553" s="13"/>
      <c r="R553" s="13"/>
      <c r="S553" s="13"/>
      <c r="T553" s="6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</row>
    <row r="554" spans="2:53" customFormat="1" x14ac:dyDescent="0.2">
      <c r="B554" s="13"/>
      <c r="C554" s="13"/>
      <c r="D554" s="32"/>
      <c r="E554" s="32"/>
      <c r="F554" s="33"/>
      <c r="G554" s="40"/>
      <c r="H554" s="15"/>
      <c r="I554" s="15"/>
      <c r="J554" s="120"/>
      <c r="K554" s="121"/>
      <c r="L554" s="15"/>
      <c r="M554" s="34"/>
      <c r="N554" s="14"/>
      <c r="O554" s="13"/>
      <c r="P554" s="13"/>
      <c r="Q554" s="13"/>
      <c r="R554" s="13"/>
      <c r="S554" s="13"/>
      <c r="T554" s="6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</row>
    <row r="555" spans="2:53" customFormat="1" x14ac:dyDescent="0.2">
      <c r="B555" s="13"/>
      <c r="C555" s="13"/>
      <c r="D555" s="32"/>
      <c r="E555" s="32"/>
      <c r="F555" s="33"/>
      <c r="G555" s="40"/>
      <c r="H555" s="15"/>
      <c r="I555" s="15"/>
      <c r="J555" s="120"/>
      <c r="K555" s="121"/>
      <c r="L555" s="15"/>
      <c r="M555" s="34"/>
      <c r="N555" s="14"/>
      <c r="O555" s="13"/>
      <c r="P555" s="13"/>
      <c r="Q555" s="13"/>
      <c r="R555" s="13"/>
      <c r="S555" s="13"/>
      <c r="T555" s="6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</row>
    <row r="556" spans="2:53" customFormat="1" x14ac:dyDescent="0.2">
      <c r="B556" s="13"/>
      <c r="C556" s="13"/>
      <c r="D556" s="32"/>
      <c r="E556" s="32"/>
      <c r="F556" s="33"/>
      <c r="G556" s="40"/>
      <c r="H556" s="15"/>
      <c r="I556" s="15"/>
      <c r="J556" s="120"/>
      <c r="K556" s="121"/>
      <c r="L556" s="15"/>
      <c r="M556" s="34"/>
      <c r="N556" s="14"/>
      <c r="O556" s="13"/>
      <c r="P556" s="13"/>
      <c r="Q556" s="13"/>
      <c r="R556" s="13"/>
      <c r="S556" s="13"/>
      <c r="T556" s="6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</row>
    <row r="557" spans="2:53" customFormat="1" x14ac:dyDescent="0.2">
      <c r="B557" s="13"/>
      <c r="C557" s="13"/>
      <c r="D557" s="32"/>
      <c r="E557" s="32"/>
      <c r="F557" s="33"/>
      <c r="G557" s="40"/>
      <c r="H557" s="15"/>
      <c r="I557" s="15"/>
      <c r="J557" s="120"/>
      <c r="K557" s="121"/>
      <c r="L557" s="15"/>
      <c r="M557" s="34"/>
      <c r="N557" s="14"/>
      <c r="O557" s="13"/>
      <c r="P557" s="13"/>
      <c r="Q557" s="13"/>
      <c r="R557" s="13"/>
      <c r="S557" s="13"/>
      <c r="T557" s="6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</row>
    <row r="558" spans="2:53" customFormat="1" x14ac:dyDescent="0.2">
      <c r="B558" s="13"/>
      <c r="C558" s="13"/>
      <c r="D558" s="32"/>
      <c r="E558" s="32"/>
      <c r="F558" s="33"/>
      <c r="G558" s="40"/>
      <c r="H558" s="15"/>
      <c r="I558" s="15"/>
      <c r="J558" s="120"/>
      <c r="K558" s="121"/>
      <c r="L558" s="15"/>
      <c r="M558" s="34"/>
      <c r="N558" s="14"/>
      <c r="O558" s="13"/>
      <c r="P558" s="13"/>
      <c r="Q558" s="13"/>
      <c r="R558" s="13"/>
      <c r="S558" s="13"/>
      <c r="T558" s="6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</row>
    <row r="559" spans="2:53" customFormat="1" x14ac:dyDescent="0.2">
      <c r="B559" s="13"/>
      <c r="C559" s="13"/>
      <c r="D559" s="32"/>
      <c r="E559" s="32"/>
      <c r="F559" s="33"/>
      <c r="G559" s="40"/>
      <c r="H559" s="15"/>
      <c r="I559" s="15"/>
      <c r="J559" s="120"/>
      <c r="K559" s="121"/>
      <c r="L559" s="15"/>
      <c r="M559" s="34"/>
      <c r="N559" s="14"/>
      <c r="O559" s="13"/>
      <c r="P559" s="13"/>
      <c r="Q559" s="13"/>
      <c r="R559" s="13"/>
      <c r="S559" s="13"/>
      <c r="T559" s="6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</row>
    <row r="560" spans="2:53" customFormat="1" x14ac:dyDescent="0.2">
      <c r="B560" s="13"/>
      <c r="C560" s="13"/>
      <c r="D560" s="32"/>
      <c r="E560" s="32"/>
      <c r="F560" s="33"/>
      <c r="G560" s="40"/>
      <c r="H560" s="15"/>
      <c r="I560" s="15"/>
      <c r="J560" s="120"/>
      <c r="K560" s="121"/>
      <c r="L560" s="15"/>
      <c r="M560" s="34"/>
      <c r="N560" s="14"/>
      <c r="O560" s="13"/>
      <c r="P560" s="13"/>
      <c r="Q560" s="13"/>
      <c r="R560" s="13"/>
      <c r="S560" s="13"/>
      <c r="T560" s="6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</row>
    <row r="561" spans="2:53" customFormat="1" x14ac:dyDescent="0.2">
      <c r="B561" s="13"/>
      <c r="C561" s="13"/>
      <c r="D561" s="32"/>
      <c r="E561" s="32"/>
      <c r="F561" s="33"/>
      <c r="G561" s="40"/>
      <c r="H561" s="15"/>
      <c r="I561" s="15"/>
      <c r="J561" s="120"/>
      <c r="K561" s="121"/>
      <c r="L561" s="15"/>
      <c r="M561" s="34"/>
      <c r="N561" s="14"/>
      <c r="O561" s="13"/>
      <c r="P561" s="13"/>
      <c r="Q561" s="13"/>
      <c r="R561" s="13"/>
      <c r="S561" s="13"/>
      <c r="T561" s="6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</row>
    <row r="562" spans="2:53" customFormat="1" x14ac:dyDescent="0.2">
      <c r="B562" s="13"/>
      <c r="C562" s="13"/>
      <c r="D562" s="32"/>
      <c r="E562" s="32"/>
      <c r="F562" s="33"/>
      <c r="G562" s="40"/>
      <c r="H562" s="15"/>
      <c r="I562" s="15"/>
      <c r="J562" s="120"/>
      <c r="K562" s="121"/>
      <c r="L562" s="15"/>
      <c r="M562" s="34"/>
      <c r="N562" s="14"/>
      <c r="O562" s="13"/>
      <c r="P562" s="13"/>
      <c r="Q562" s="13"/>
      <c r="R562" s="13"/>
      <c r="S562" s="13"/>
      <c r="T562" s="6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</row>
    <row r="563" spans="2:53" customFormat="1" x14ac:dyDescent="0.2">
      <c r="B563" s="13"/>
      <c r="C563" s="13"/>
      <c r="D563" s="32"/>
      <c r="E563" s="32"/>
      <c r="F563" s="33"/>
      <c r="G563" s="40"/>
      <c r="H563" s="15"/>
      <c r="I563" s="15"/>
      <c r="J563" s="120"/>
      <c r="K563" s="121"/>
      <c r="L563" s="15"/>
      <c r="M563" s="34"/>
      <c r="N563" s="14"/>
      <c r="O563" s="13"/>
      <c r="P563" s="13"/>
      <c r="Q563" s="13"/>
      <c r="R563" s="13"/>
      <c r="S563" s="13"/>
      <c r="T563" s="6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</row>
    <row r="564" spans="2:53" customFormat="1" x14ac:dyDescent="0.2">
      <c r="B564" s="13"/>
      <c r="C564" s="13"/>
      <c r="D564" s="32"/>
      <c r="E564" s="32"/>
      <c r="F564" s="33"/>
      <c r="G564" s="40"/>
      <c r="H564" s="15"/>
      <c r="I564" s="15"/>
      <c r="J564" s="120"/>
      <c r="K564" s="121"/>
      <c r="L564" s="15"/>
      <c r="M564" s="34"/>
      <c r="N564" s="14"/>
      <c r="O564" s="13"/>
      <c r="P564" s="13"/>
      <c r="Q564" s="13"/>
      <c r="R564" s="13"/>
      <c r="S564" s="13"/>
      <c r="T564" s="6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</row>
    <row r="565" spans="2:53" customFormat="1" x14ac:dyDescent="0.2">
      <c r="B565" s="13"/>
      <c r="C565" s="13"/>
      <c r="D565" s="32"/>
      <c r="E565" s="32"/>
      <c r="F565" s="33"/>
      <c r="G565" s="40"/>
      <c r="H565" s="15"/>
      <c r="I565" s="15"/>
      <c r="J565" s="120"/>
      <c r="K565" s="121"/>
      <c r="L565" s="15"/>
      <c r="M565" s="34"/>
      <c r="N565" s="14"/>
      <c r="O565" s="13"/>
      <c r="P565" s="13"/>
      <c r="Q565" s="13"/>
      <c r="R565" s="13"/>
      <c r="S565" s="13"/>
      <c r="T565" s="6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</row>
    <row r="566" spans="2:53" customFormat="1" x14ac:dyDescent="0.2">
      <c r="B566" s="13"/>
      <c r="C566" s="13"/>
      <c r="D566" s="32"/>
      <c r="E566" s="32"/>
      <c r="F566" s="33"/>
      <c r="G566" s="40"/>
      <c r="H566" s="15"/>
      <c r="I566" s="15"/>
      <c r="J566" s="120"/>
      <c r="K566" s="121"/>
      <c r="L566" s="15"/>
      <c r="M566" s="34"/>
      <c r="N566" s="14"/>
      <c r="O566" s="13"/>
      <c r="P566" s="13"/>
      <c r="Q566" s="13"/>
      <c r="R566" s="13"/>
      <c r="S566" s="13"/>
      <c r="T566" s="6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</row>
    <row r="567" spans="2:53" customFormat="1" x14ac:dyDescent="0.2">
      <c r="B567" s="13"/>
      <c r="C567" s="13"/>
      <c r="D567" s="32"/>
      <c r="E567" s="32"/>
      <c r="F567" s="33"/>
      <c r="G567" s="40"/>
      <c r="H567" s="15"/>
      <c r="I567" s="15"/>
      <c r="J567" s="120"/>
      <c r="K567" s="121"/>
      <c r="L567" s="15"/>
      <c r="M567" s="34"/>
      <c r="N567" s="14"/>
      <c r="O567" s="13"/>
      <c r="P567" s="13"/>
      <c r="Q567" s="13"/>
      <c r="R567" s="13"/>
      <c r="S567" s="13"/>
      <c r="T567" s="6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</row>
    <row r="568" spans="2:53" customFormat="1" x14ac:dyDescent="0.2">
      <c r="B568" s="13"/>
      <c r="C568" s="13"/>
      <c r="D568" s="32"/>
      <c r="E568" s="32"/>
      <c r="F568" s="33"/>
      <c r="G568" s="40"/>
      <c r="H568" s="15"/>
      <c r="I568" s="15"/>
      <c r="J568" s="120"/>
      <c r="K568" s="121"/>
      <c r="L568" s="15"/>
      <c r="M568" s="34"/>
      <c r="N568" s="14"/>
      <c r="O568" s="13"/>
      <c r="P568" s="13"/>
      <c r="Q568" s="13"/>
      <c r="R568" s="13"/>
      <c r="S568" s="13"/>
      <c r="T568" s="6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</row>
    <row r="569" spans="2:53" customFormat="1" x14ac:dyDescent="0.2">
      <c r="B569" s="13"/>
      <c r="C569" s="13"/>
      <c r="D569" s="32"/>
      <c r="E569" s="32"/>
      <c r="F569" s="33"/>
      <c r="G569" s="40"/>
      <c r="H569" s="15"/>
      <c r="I569" s="15"/>
      <c r="J569" s="120"/>
      <c r="K569" s="121"/>
      <c r="L569" s="15"/>
      <c r="M569" s="34"/>
      <c r="N569" s="14"/>
      <c r="O569" s="13"/>
      <c r="P569" s="13"/>
      <c r="Q569" s="13"/>
      <c r="R569" s="13"/>
      <c r="S569" s="13"/>
      <c r="T569" s="6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</row>
    <row r="570" spans="2:53" customFormat="1" x14ac:dyDescent="0.2">
      <c r="B570" s="13"/>
      <c r="C570" s="13"/>
      <c r="D570" s="32"/>
      <c r="E570" s="32"/>
      <c r="F570" s="33"/>
      <c r="G570" s="40"/>
      <c r="H570" s="15"/>
      <c r="I570" s="15"/>
      <c r="J570" s="120"/>
      <c r="K570" s="121"/>
      <c r="L570" s="15"/>
      <c r="M570" s="34"/>
      <c r="N570" s="14"/>
      <c r="O570" s="13"/>
      <c r="P570" s="13"/>
      <c r="Q570" s="13"/>
      <c r="R570" s="13"/>
      <c r="S570" s="13"/>
      <c r="T570" s="6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</row>
    <row r="571" spans="2:53" customFormat="1" x14ac:dyDescent="0.2">
      <c r="B571" s="13"/>
      <c r="C571" s="13"/>
      <c r="D571" s="32"/>
      <c r="E571" s="32"/>
      <c r="F571" s="33"/>
      <c r="G571" s="40"/>
      <c r="H571" s="15"/>
      <c r="I571" s="15"/>
      <c r="J571" s="120"/>
      <c r="K571" s="121"/>
      <c r="L571" s="15"/>
      <c r="M571" s="34"/>
      <c r="N571" s="14"/>
      <c r="O571" s="13"/>
      <c r="P571" s="13"/>
      <c r="Q571" s="13"/>
      <c r="R571" s="13"/>
      <c r="S571" s="13"/>
      <c r="T571" s="6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</row>
    <row r="572" spans="2:53" customFormat="1" x14ac:dyDescent="0.2">
      <c r="B572" s="13"/>
      <c r="C572" s="13"/>
      <c r="D572" s="32"/>
      <c r="E572" s="32"/>
      <c r="F572" s="33"/>
      <c r="G572" s="40"/>
      <c r="H572" s="15"/>
      <c r="I572" s="15"/>
      <c r="J572" s="120"/>
      <c r="K572" s="121"/>
      <c r="L572" s="15"/>
      <c r="M572" s="34"/>
      <c r="N572" s="14"/>
      <c r="O572" s="13"/>
      <c r="P572" s="13"/>
      <c r="Q572" s="13"/>
      <c r="R572" s="13"/>
      <c r="S572" s="13"/>
      <c r="T572" s="6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</row>
    <row r="573" spans="2:53" customFormat="1" x14ac:dyDescent="0.2">
      <c r="B573" s="13"/>
      <c r="C573" s="13"/>
      <c r="D573" s="32"/>
      <c r="E573" s="32"/>
      <c r="F573" s="33"/>
      <c r="G573" s="40"/>
      <c r="H573" s="15"/>
      <c r="I573" s="15"/>
      <c r="J573" s="120"/>
      <c r="K573" s="121"/>
      <c r="L573" s="15"/>
      <c r="M573" s="34"/>
      <c r="N573" s="14"/>
      <c r="O573" s="13"/>
      <c r="P573" s="13"/>
      <c r="Q573" s="13"/>
      <c r="R573" s="13"/>
      <c r="S573" s="13"/>
      <c r="T573" s="6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</row>
    <row r="574" spans="2:53" customFormat="1" x14ac:dyDescent="0.2">
      <c r="B574" s="13"/>
      <c r="C574" s="13"/>
      <c r="D574" s="32"/>
      <c r="E574" s="32"/>
      <c r="F574" s="33"/>
      <c r="G574" s="40"/>
      <c r="H574" s="15"/>
      <c r="I574" s="15"/>
      <c r="J574" s="120"/>
      <c r="K574" s="121"/>
      <c r="L574" s="15"/>
      <c r="M574" s="34"/>
      <c r="N574" s="14"/>
      <c r="O574" s="13"/>
      <c r="P574" s="13"/>
      <c r="Q574" s="13"/>
      <c r="R574" s="13"/>
      <c r="S574" s="13"/>
      <c r="T574" s="6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</row>
    <row r="575" spans="2:53" customFormat="1" x14ac:dyDescent="0.2">
      <c r="B575" s="13"/>
      <c r="C575" s="13"/>
      <c r="D575" s="32"/>
      <c r="E575" s="32"/>
      <c r="F575" s="33"/>
      <c r="G575" s="40"/>
      <c r="H575" s="15"/>
      <c r="I575" s="15"/>
      <c r="J575" s="120"/>
      <c r="K575" s="121"/>
      <c r="L575" s="15"/>
      <c r="M575" s="34"/>
      <c r="N575" s="14"/>
      <c r="O575" s="13"/>
      <c r="P575" s="13"/>
      <c r="Q575" s="13"/>
      <c r="R575" s="13"/>
      <c r="S575" s="13"/>
      <c r="T575" s="6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</row>
    <row r="576" spans="2:53" customFormat="1" x14ac:dyDescent="0.2">
      <c r="B576" s="13"/>
      <c r="C576" s="13"/>
      <c r="D576" s="32"/>
      <c r="E576" s="32"/>
      <c r="F576" s="33"/>
      <c r="G576" s="40"/>
      <c r="H576" s="15"/>
      <c r="I576" s="15"/>
      <c r="J576" s="120"/>
      <c r="K576" s="121"/>
      <c r="L576" s="15"/>
      <c r="M576" s="34"/>
      <c r="N576" s="14"/>
      <c r="O576" s="13"/>
      <c r="P576" s="13"/>
      <c r="Q576" s="13"/>
      <c r="R576" s="13"/>
      <c r="S576" s="13"/>
      <c r="T576" s="6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</row>
    <row r="577" spans="2:53" customFormat="1" x14ac:dyDescent="0.2">
      <c r="B577" s="13"/>
      <c r="C577" s="13"/>
      <c r="D577" s="32"/>
      <c r="E577" s="32"/>
      <c r="F577" s="33"/>
      <c r="G577" s="40"/>
      <c r="H577" s="15"/>
      <c r="I577" s="15"/>
      <c r="J577" s="120"/>
      <c r="K577" s="121"/>
      <c r="L577" s="15"/>
      <c r="M577" s="34"/>
      <c r="N577" s="14"/>
      <c r="O577" s="13"/>
      <c r="P577" s="13"/>
      <c r="Q577" s="13"/>
      <c r="R577" s="13"/>
      <c r="S577" s="13"/>
      <c r="T577" s="6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</row>
    <row r="578" spans="2:53" customFormat="1" x14ac:dyDescent="0.2">
      <c r="B578" s="13"/>
      <c r="C578" s="13"/>
      <c r="D578" s="32"/>
      <c r="E578" s="32"/>
      <c r="F578" s="33"/>
      <c r="G578" s="40"/>
      <c r="H578" s="15"/>
      <c r="I578" s="15"/>
      <c r="J578" s="120"/>
      <c r="K578" s="121"/>
      <c r="L578" s="15"/>
      <c r="M578" s="34"/>
      <c r="N578" s="14"/>
      <c r="O578" s="13"/>
      <c r="P578" s="13"/>
      <c r="Q578" s="13"/>
      <c r="R578" s="13"/>
      <c r="S578" s="13"/>
      <c r="T578" s="6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</row>
    <row r="579" spans="2:53" customFormat="1" x14ac:dyDescent="0.2">
      <c r="B579" s="13"/>
      <c r="C579" s="13"/>
      <c r="D579" s="32"/>
      <c r="E579" s="32"/>
      <c r="F579" s="33"/>
      <c r="G579" s="40"/>
      <c r="H579" s="15"/>
      <c r="I579" s="15"/>
      <c r="J579" s="120"/>
      <c r="K579" s="121"/>
      <c r="L579" s="15"/>
      <c r="M579" s="34"/>
      <c r="N579" s="14"/>
      <c r="O579" s="13"/>
      <c r="P579" s="13"/>
      <c r="Q579" s="13"/>
      <c r="R579" s="13"/>
      <c r="S579" s="13"/>
      <c r="T579" s="6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</row>
    <row r="580" spans="2:53" customFormat="1" x14ac:dyDescent="0.2">
      <c r="B580" s="13"/>
      <c r="C580" s="13"/>
      <c r="D580" s="32"/>
      <c r="E580" s="32"/>
      <c r="F580" s="33"/>
      <c r="G580" s="40"/>
      <c r="H580" s="15"/>
      <c r="I580" s="15"/>
      <c r="J580" s="120"/>
      <c r="K580" s="121"/>
      <c r="L580" s="15"/>
      <c r="M580" s="34"/>
      <c r="N580" s="14"/>
      <c r="O580" s="13"/>
      <c r="P580" s="13"/>
      <c r="Q580" s="13"/>
      <c r="R580" s="13"/>
      <c r="S580" s="13"/>
      <c r="T580" s="6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</row>
    <row r="581" spans="2:53" customFormat="1" x14ac:dyDescent="0.2">
      <c r="B581" s="13"/>
      <c r="C581" s="13"/>
      <c r="D581" s="32"/>
      <c r="E581" s="32"/>
      <c r="F581" s="33"/>
      <c r="G581" s="40"/>
      <c r="H581" s="15"/>
      <c r="I581" s="15"/>
      <c r="J581" s="120"/>
      <c r="K581" s="121"/>
      <c r="L581" s="15"/>
      <c r="M581" s="34"/>
      <c r="N581" s="14"/>
      <c r="O581" s="13"/>
      <c r="P581" s="13"/>
      <c r="Q581" s="13"/>
      <c r="R581" s="13"/>
      <c r="S581" s="13"/>
      <c r="T581" s="6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</row>
    <row r="582" spans="2:53" customFormat="1" x14ac:dyDescent="0.2">
      <c r="B582" s="13"/>
      <c r="C582" s="13"/>
      <c r="D582" s="32"/>
      <c r="E582" s="32"/>
      <c r="F582" s="33"/>
      <c r="G582" s="40"/>
      <c r="H582" s="15"/>
      <c r="I582" s="15"/>
      <c r="J582" s="120"/>
      <c r="K582" s="121"/>
      <c r="L582" s="15"/>
      <c r="M582" s="34"/>
      <c r="N582" s="14"/>
      <c r="O582" s="13"/>
      <c r="P582" s="13"/>
      <c r="Q582" s="13"/>
      <c r="R582" s="13"/>
      <c r="S582" s="13"/>
      <c r="T582" s="6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</row>
    <row r="583" spans="2:53" customFormat="1" x14ac:dyDescent="0.2">
      <c r="B583" s="13"/>
      <c r="C583" s="13"/>
      <c r="D583" s="32"/>
      <c r="E583" s="32"/>
      <c r="F583" s="33"/>
      <c r="G583" s="40"/>
      <c r="H583" s="15"/>
      <c r="I583" s="15"/>
      <c r="J583" s="120"/>
      <c r="K583" s="121"/>
      <c r="L583" s="15"/>
      <c r="M583" s="34"/>
      <c r="N583" s="14"/>
      <c r="O583" s="13"/>
      <c r="P583" s="13"/>
      <c r="Q583" s="13"/>
      <c r="R583" s="13"/>
      <c r="S583" s="13"/>
      <c r="T583" s="6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</row>
    <row r="584" spans="2:53" customFormat="1" x14ac:dyDescent="0.2">
      <c r="B584" s="13"/>
      <c r="C584" s="13"/>
      <c r="D584" s="32"/>
      <c r="E584" s="32"/>
      <c r="F584" s="33"/>
      <c r="G584" s="40"/>
      <c r="H584" s="15"/>
      <c r="I584" s="15"/>
      <c r="J584" s="120"/>
      <c r="K584" s="121"/>
      <c r="L584" s="15"/>
      <c r="M584" s="34"/>
      <c r="N584" s="14"/>
      <c r="O584" s="13"/>
      <c r="P584" s="13"/>
      <c r="Q584" s="13"/>
      <c r="R584" s="13"/>
      <c r="S584" s="13"/>
      <c r="T584" s="6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</row>
    <row r="585" spans="2:53" customFormat="1" x14ac:dyDescent="0.2">
      <c r="B585" s="13"/>
      <c r="C585" s="13"/>
      <c r="D585" s="32"/>
      <c r="E585" s="32"/>
      <c r="F585" s="33"/>
      <c r="G585" s="40"/>
      <c r="H585" s="15"/>
      <c r="I585" s="15"/>
      <c r="J585" s="120"/>
      <c r="K585" s="121"/>
      <c r="L585" s="15"/>
      <c r="M585" s="34"/>
      <c r="N585" s="14"/>
      <c r="O585" s="13"/>
      <c r="P585" s="13"/>
      <c r="Q585" s="13"/>
      <c r="R585" s="13"/>
      <c r="S585" s="13"/>
      <c r="T585" s="6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</row>
    <row r="586" spans="2:53" customFormat="1" x14ac:dyDescent="0.2">
      <c r="B586" s="13"/>
      <c r="C586" s="13"/>
      <c r="D586" s="32"/>
      <c r="E586" s="32"/>
      <c r="F586" s="33"/>
      <c r="G586" s="40"/>
      <c r="H586" s="15"/>
      <c r="I586" s="15"/>
      <c r="J586" s="120"/>
      <c r="K586" s="121"/>
      <c r="L586" s="15"/>
      <c r="M586" s="34"/>
      <c r="N586" s="14"/>
      <c r="O586" s="13"/>
      <c r="P586" s="13"/>
      <c r="Q586" s="13"/>
      <c r="R586" s="13"/>
      <c r="S586" s="13"/>
      <c r="T586" s="6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</row>
    <row r="587" spans="2:53" customFormat="1" ht="15" x14ac:dyDescent="0.2">
      <c r="B587" s="136"/>
      <c r="C587" s="13"/>
      <c r="D587" s="32"/>
      <c r="E587" s="32"/>
      <c r="F587" s="33"/>
      <c r="G587" s="40"/>
      <c r="H587" s="15"/>
      <c r="I587" s="15"/>
      <c r="J587" s="120"/>
      <c r="K587" s="121"/>
      <c r="L587" s="15"/>
      <c r="M587" s="34"/>
      <c r="N587" s="14"/>
      <c r="O587" s="13"/>
      <c r="P587" s="13"/>
      <c r="Q587" s="13"/>
      <c r="R587" s="13"/>
      <c r="S587" s="13"/>
      <c r="T587" s="6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</row>
    <row r="588" spans="2:53" customFormat="1" x14ac:dyDescent="0.2">
      <c r="B588" s="13"/>
      <c r="C588" s="13"/>
      <c r="D588" s="32"/>
      <c r="E588" s="32"/>
      <c r="F588" s="33"/>
      <c r="G588" s="40"/>
      <c r="H588" s="15"/>
      <c r="I588" s="15"/>
      <c r="J588" s="120"/>
      <c r="K588" s="121"/>
      <c r="L588" s="15"/>
      <c r="M588" s="34"/>
      <c r="N588" s="14"/>
      <c r="O588" s="13"/>
      <c r="P588" s="13"/>
      <c r="Q588" s="13"/>
      <c r="R588" s="13"/>
      <c r="S588" s="13"/>
      <c r="T588" s="6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</row>
    <row r="589" spans="2:53" customFormat="1" ht="15" x14ac:dyDescent="0.2">
      <c r="B589" s="70"/>
      <c r="C589" s="13"/>
      <c r="D589" s="32"/>
      <c r="E589" s="32"/>
      <c r="F589" s="33"/>
      <c r="G589" s="40"/>
      <c r="H589" s="15"/>
      <c r="I589" s="15"/>
      <c r="J589" s="120"/>
      <c r="K589" s="121"/>
      <c r="L589" s="15"/>
      <c r="M589" s="34"/>
      <c r="N589" s="14"/>
      <c r="O589" s="13"/>
      <c r="P589" s="13"/>
      <c r="Q589" s="13"/>
      <c r="R589" s="13"/>
      <c r="S589" s="13"/>
      <c r="T589" s="6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</row>
    <row r="590" spans="2:53" customFormat="1" x14ac:dyDescent="0.2">
      <c r="B590" s="13"/>
      <c r="C590" s="13"/>
      <c r="D590" s="32"/>
      <c r="E590" s="32"/>
      <c r="F590" s="33"/>
      <c r="G590" s="40"/>
      <c r="H590" s="15"/>
      <c r="I590" s="15"/>
      <c r="J590" s="120"/>
      <c r="K590" s="121"/>
      <c r="L590" s="15"/>
      <c r="M590" s="34"/>
      <c r="N590" s="14"/>
      <c r="O590" s="13"/>
      <c r="P590" s="13"/>
      <c r="Q590" s="13"/>
      <c r="R590" s="13"/>
      <c r="S590" s="13"/>
      <c r="T590" s="6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</row>
    <row r="591" spans="2:53" customFormat="1" ht="15" x14ac:dyDescent="0.2">
      <c r="B591" s="70"/>
      <c r="C591" s="13"/>
      <c r="D591" s="32"/>
      <c r="E591" s="32"/>
      <c r="F591" s="33"/>
      <c r="G591" s="40"/>
      <c r="H591" s="15"/>
      <c r="I591" s="15"/>
      <c r="J591" s="120"/>
      <c r="K591" s="121"/>
      <c r="L591" s="15"/>
      <c r="M591" s="34"/>
      <c r="N591" s="14"/>
      <c r="O591" s="13"/>
      <c r="P591" s="13"/>
      <c r="Q591" s="13"/>
      <c r="R591" s="13"/>
      <c r="S591" s="13"/>
      <c r="T591" s="6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</row>
    <row r="592" spans="2:53" customFormat="1" ht="15" x14ac:dyDescent="0.2">
      <c r="B592" s="70"/>
      <c r="C592" s="13"/>
      <c r="D592" s="32"/>
      <c r="E592" s="32"/>
      <c r="F592" s="33"/>
      <c r="G592" s="40"/>
      <c r="H592" s="15"/>
      <c r="I592" s="15"/>
      <c r="J592" s="120"/>
      <c r="K592" s="121"/>
      <c r="L592" s="15"/>
      <c r="M592" s="34"/>
      <c r="N592" s="14"/>
      <c r="O592" s="13"/>
      <c r="P592" s="13"/>
      <c r="Q592" s="13"/>
      <c r="R592" s="13"/>
      <c r="S592" s="13"/>
      <c r="T592" s="6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</row>
    <row r="593" spans="2:53" customFormat="1" ht="15" x14ac:dyDescent="0.2">
      <c r="B593" s="70"/>
      <c r="C593" s="13"/>
      <c r="D593" s="32"/>
      <c r="E593" s="32"/>
      <c r="F593" s="33"/>
      <c r="G593" s="40"/>
      <c r="H593" s="15"/>
      <c r="I593" s="15"/>
      <c r="J593" s="120"/>
      <c r="K593" s="121"/>
      <c r="L593" s="15"/>
      <c r="M593" s="34"/>
      <c r="N593" s="14"/>
      <c r="O593" s="13"/>
      <c r="P593" s="13"/>
      <c r="Q593" s="13"/>
      <c r="R593" s="13"/>
      <c r="S593" s="13"/>
      <c r="T593" s="6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</row>
    <row r="594" spans="2:53" customFormat="1" x14ac:dyDescent="0.2">
      <c r="B594" s="13"/>
      <c r="C594" s="13"/>
      <c r="D594" s="32"/>
      <c r="E594" s="32"/>
      <c r="F594" s="33"/>
      <c r="G594" s="40"/>
      <c r="H594" s="15"/>
      <c r="I594" s="15"/>
      <c r="J594" s="105"/>
      <c r="K594" s="106"/>
      <c r="L594" s="15"/>
      <c r="M594" s="34"/>
      <c r="N594" s="14"/>
      <c r="O594" s="13"/>
      <c r="P594" s="13"/>
      <c r="Q594" s="13"/>
      <c r="R594" s="13"/>
      <c r="S594" s="13"/>
      <c r="T594" s="6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</row>
    <row r="595" spans="2:53" customFormat="1" x14ac:dyDescent="0.2">
      <c r="B595" s="13"/>
      <c r="C595" s="13"/>
      <c r="D595" s="32"/>
      <c r="E595" s="32"/>
      <c r="F595" s="33"/>
      <c r="G595" s="40"/>
      <c r="H595" s="15"/>
      <c r="I595" s="15"/>
      <c r="J595" s="105"/>
      <c r="K595" s="106"/>
      <c r="L595" s="15"/>
      <c r="M595" s="34"/>
      <c r="N595" s="14"/>
      <c r="O595" s="13"/>
      <c r="P595" s="13"/>
      <c r="Q595" s="13"/>
      <c r="R595" s="13"/>
      <c r="S595" s="13"/>
      <c r="T595" s="6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</row>
    <row r="596" spans="2:53" customFormat="1" x14ac:dyDescent="0.2">
      <c r="B596" s="13"/>
      <c r="C596" s="13"/>
      <c r="D596" s="32"/>
      <c r="E596" s="32"/>
      <c r="F596" s="33"/>
      <c r="G596" s="40"/>
      <c r="H596" s="15"/>
      <c r="I596" s="15"/>
      <c r="J596" s="105"/>
      <c r="K596" s="106"/>
      <c r="L596" s="15"/>
      <c r="M596" s="34"/>
      <c r="N596" s="14"/>
      <c r="O596" s="13"/>
      <c r="P596" s="13"/>
      <c r="Q596" s="13"/>
      <c r="R596" s="13"/>
      <c r="S596" s="13"/>
      <c r="T596" s="6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</row>
    <row r="597" spans="2:53" customFormat="1" x14ac:dyDescent="0.2">
      <c r="B597" s="13"/>
      <c r="C597" s="13"/>
      <c r="D597" s="32"/>
      <c r="E597" s="32"/>
      <c r="F597" s="33"/>
      <c r="G597" s="40"/>
      <c r="H597" s="15"/>
      <c r="I597" s="15"/>
      <c r="J597" s="120"/>
      <c r="K597" s="121"/>
      <c r="L597" s="15"/>
      <c r="M597" s="34"/>
      <c r="N597" s="14"/>
      <c r="O597" s="13"/>
      <c r="P597" s="13"/>
      <c r="Q597" s="13"/>
      <c r="R597" s="13"/>
      <c r="S597" s="13"/>
      <c r="T597" s="6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</row>
    <row r="598" spans="2:53" customFormat="1" x14ac:dyDescent="0.2">
      <c r="B598" s="13"/>
      <c r="C598" s="13"/>
      <c r="D598" s="32"/>
      <c r="E598" s="32"/>
      <c r="F598" s="33"/>
      <c r="G598" s="40"/>
      <c r="H598" s="15"/>
      <c r="I598" s="15"/>
      <c r="J598" s="120"/>
      <c r="K598" s="121"/>
      <c r="L598" s="15"/>
      <c r="M598" s="34"/>
      <c r="N598" s="14"/>
      <c r="O598" s="13"/>
      <c r="P598" s="13"/>
      <c r="Q598" s="67"/>
      <c r="R598" s="13"/>
      <c r="S598" s="13"/>
      <c r="T598" s="6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</row>
    <row r="599" spans="2:53" customFormat="1" x14ac:dyDescent="0.2">
      <c r="B599" s="13"/>
      <c r="C599" s="13"/>
      <c r="D599" s="32"/>
      <c r="E599" s="32"/>
      <c r="F599" s="33"/>
      <c r="G599" s="40"/>
      <c r="H599" s="15"/>
      <c r="I599" s="15"/>
      <c r="J599" s="120"/>
      <c r="K599" s="121"/>
      <c r="L599" s="15"/>
      <c r="M599" s="34"/>
      <c r="N599" s="14"/>
      <c r="O599" s="13"/>
      <c r="P599" s="13"/>
      <c r="Q599" s="13"/>
      <c r="R599" s="13"/>
      <c r="S599" s="13"/>
      <c r="T599" s="6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</row>
    <row r="600" spans="2:53" customFormat="1" x14ac:dyDescent="0.2">
      <c r="B600" s="13"/>
      <c r="C600" s="13"/>
      <c r="D600" s="32"/>
      <c r="E600" s="32"/>
      <c r="F600" s="33"/>
      <c r="G600" s="40"/>
      <c r="H600" s="15"/>
      <c r="I600" s="15"/>
      <c r="J600" s="120"/>
      <c r="K600" s="121"/>
      <c r="L600" s="15"/>
      <c r="M600" s="34"/>
      <c r="N600" s="14"/>
      <c r="O600" s="13"/>
      <c r="P600" s="13"/>
      <c r="Q600" s="13"/>
      <c r="R600" s="13"/>
      <c r="S600" s="13"/>
      <c r="T600" s="6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</row>
    <row r="601" spans="2:53" customFormat="1" x14ac:dyDescent="0.2">
      <c r="B601" s="13"/>
      <c r="C601" s="13"/>
      <c r="D601" s="32"/>
      <c r="E601" s="32"/>
      <c r="F601" s="33"/>
      <c r="G601" s="40"/>
      <c r="H601" s="15"/>
      <c r="I601" s="15"/>
      <c r="J601" s="120"/>
      <c r="K601" s="121"/>
      <c r="L601" s="15"/>
      <c r="M601" s="34"/>
      <c r="N601" s="14"/>
      <c r="O601" s="13"/>
      <c r="P601" s="13"/>
      <c r="Q601" s="13"/>
      <c r="R601" s="13"/>
      <c r="S601" s="13"/>
      <c r="T601" s="6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</row>
    <row r="602" spans="2:53" customFormat="1" x14ac:dyDescent="0.2">
      <c r="B602" s="13"/>
      <c r="C602" s="13"/>
      <c r="D602" s="32"/>
      <c r="E602" s="32"/>
      <c r="F602" s="33"/>
      <c r="G602" s="40"/>
      <c r="H602" s="15"/>
      <c r="I602" s="15"/>
      <c r="J602" s="120"/>
      <c r="K602" s="121"/>
      <c r="L602" s="15"/>
      <c r="M602" s="34"/>
      <c r="N602" s="14"/>
      <c r="O602" s="13"/>
      <c r="P602" s="13"/>
      <c r="Q602" s="13"/>
      <c r="R602" s="13"/>
      <c r="S602" s="13"/>
      <c r="T602" s="6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</row>
    <row r="603" spans="2:53" customFormat="1" x14ac:dyDescent="0.2">
      <c r="B603" s="13"/>
      <c r="C603" s="13"/>
      <c r="D603" s="32"/>
      <c r="E603" s="32"/>
      <c r="F603" s="33"/>
      <c r="G603" s="40"/>
      <c r="H603" s="15"/>
      <c r="I603" s="15"/>
      <c r="J603" s="120"/>
      <c r="K603" s="121"/>
      <c r="L603" s="15"/>
      <c r="M603" s="34"/>
      <c r="N603" s="14"/>
      <c r="O603" s="13"/>
      <c r="P603" s="13"/>
      <c r="Q603" s="13"/>
      <c r="R603" s="13"/>
      <c r="S603" s="13"/>
      <c r="T603" s="6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</row>
    <row r="604" spans="2:53" customFormat="1" x14ac:dyDescent="0.2">
      <c r="B604" s="13"/>
      <c r="C604" s="13"/>
      <c r="D604" s="32"/>
      <c r="E604" s="32"/>
      <c r="F604" s="33"/>
      <c r="G604" s="40"/>
      <c r="H604" s="15"/>
      <c r="I604" s="15"/>
      <c r="J604" s="120"/>
      <c r="K604" s="121"/>
      <c r="L604" s="15"/>
      <c r="M604" s="34"/>
      <c r="N604" s="14"/>
      <c r="O604" s="13"/>
      <c r="P604" s="13"/>
      <c r="Q604" s="13"/>
      <c r="R604" s="13"/>
      <c r="S604" s="13"/>
      <c r="T604" s="6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</row>
    <row r="605" spans="2:53" customFormat="1" x14ac:dyDescent="0.2">
      <c r="B605" s="13"/>
      <c r="C605" s="13"/>
      <c r="D605" s="32"/>
      <c r="E605" s="32"/>
      <c r="F605" s="33"/>
      <c r="G605" s="40"/>
      <c r="H605" s="15"/>
      <c r="I605" s="19"/>
      <c r="J605" s="105"/>
      <c r="K605" s="106"/>
      <c r="L605" s="15"/>
      <c r="M605" s="34"/>
      <c r="N605" s="14"/>
      <c r="O605" s="13"/>
      <c r="P605" s="13"/>
      <c r="Q605" s="13"/>
      <c r="R605" s="13"/>
      <c r="S605" s="13"/>
      <c r="T605" s="6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</row>
    <row r="606" spans="2:53" customFormat="1" x14ac:dyDescent="0.2">
      <c r="B606" s="13"/>
      <c r="C606" s="13"/>
      <c r="D606" s="32"/>
      <c r="E606" s="32"/>
      <c r="F606" s="33"/>
      <c r="G606" s="40"/>
      <c r="H606" s="15"/>
      <c r="I606" s="15"/>
      <c r="J606" s="105"/>
      <c r="K606" s="106"/>
      <c r="L606" s="15"/>
      <c r="M606" s="34"/>
      <c r="N606" s="14"/>
      <c r="O606" s="13"/>
      <c r="P606" s="13"/>
      <c r="Q606" s="13"/>
      <c r="R606" s="13"/>
      <c r="S606" s="13"/>
      <c r="T606" s="6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</row>
    <row r="607" spans="2:53" customFormat="1" x14ac:dyDescent="0.2">
      <c r="B607" s="13"/>
      <c r="C607" s="13"/>
      <c r="D607" s="32"/>
      <c r="E607" s="32"/>
      <c r="F607" s="33"/>
      <c r="G607" s="40"/>
      <c r="H607" s="15"/>
      <c r="I607" s="15"/>
      <c r="J607" s="105"/>
      <c r="K607" s="106"/>
      <c r="L607" s="15"/>
      <c r="M607" s="34"/>
      <c r="N607" s="14"/>
      <c r="O607" s="13"/>
      <c r="P607" s="13"/>
      <c r="Q607" s="13"/>
      <c r="R607" s="13"/>
      <c r="S607" s="13"/>
      <c r="T607" s="6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</row>
    <row r="608" spans="2:53" customFormat="1" x14ac:dyDescent="0.2">
      <c r="B608" s="13"/>
      <c r="C608" s="13"/>
      <c r="D608" s="32"/>
      <c r="E608" s="32"/>
      <c r="F608" s="33"/>
      <c r="G608" s="40"/>
      <c r="H608" s="15"/>
      <c r="I608" s="15"/>
      <c r="J608" s="105"/>
      <c r="K608" s="106"/>
      <c r="L608" s="15"/>
      <c r="M608" s="34"/>
      <c r="N608" s="14"/>
      <c r="O608" s="13"/>
      <c r="P608" s="13"/>
      <c r="Q608" s="13"/>
      <c r="R608" s="13"/>
      <c r="S608" s="13"/>
      <c r="T608" s="6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</row>
    <row r="609" spans="2:53" customFormat="1" x14ac:dyDescent="0.2">
      <c r="B609" s="13"/>
      <c r="C609" s="13"/>
      <c r="D609" s="32"/>
      <c r="E609" s="32"/>
      <c r="F609" s="33"/>
      <c r="G609" s="40"/>
      <c r="H609" s="15"/>
      <c r="I609" s="15"/>
      <c r="J609" s="105"/>
      <c r="K609" s="106"/>
      <c r="L609" s="15"/>
      <c r="M609" s="34"/>
      <c r="N609" s="14"/>
      <c r="O609" s="13"/>
      <c r="P609" s="13"/>
      <c r="Q609" s="13"/>
      <c r="R609" s="13"/>
      <c r="S609" s="13"/>
      <c r="T609" s="6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</row>
    <row r="610" spans="2:53" customFormat="1" x14ac:dyDescent="0.2">
      <c r="B610" s="13"/>
      <c r="C610" s="13"/>
      <c r="D610" s="32"/>
      <c r="E610" s="32"/>
      <c r="F610" s="33"/>
      <c r="G610" s="40"/>
      <c r="H610" s="15"/>
      <c r="I610" s="15"/>
      <c r="J610" s="105"/>
      <c r="K610" s="106"/>
      <c r="L610" s="15"/>
      <c r="M610" s="34"/>
      <c r="N610" s="14"/>
      <c r="O610" s="13"/>
      <c r="P610" s="13"/>
      <c r="Q610" s="13"/>
      <c r="R610" s="13"/>
      <c r="S610" s="13"/>
      <c r="T610" s="6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</row>
    <row r="611" spans="2:53" customFormat="1" x14ac:dyDescent="0.2">
      <c r="B611" s="13"/>
      <c r="C611" s="13"/>
      <c r="D611" s="32"/>
      <c r="E611" s="32"/>
      <c r="F611" s="33"/>
      <c r="G611" s="40"/>
      <c r="H611" s="15"/>
      <c r="I611" s="15"/>
      <c r="J611" s="120"/>
      <c r="K611" s="121"/>
      <c r="L611" s="15"/>
      <c r="M611" s="34"/>
      <c r="N611" s="14"/>
      <c r="O611" s="13"/>
      <c r="P611" s="13"/>
      <c r="Q611" s="13"/>
      <c r="R611" s="13"/>
      <c r="S611" s="13"/>
      <c r="T611" s="6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</row>
    <row r="612" spans="2:53" customFormat="1" x14ac:dyDescent="0.2">
      <c r="B612" s="13"/>
      <c r="C612" s="13"/>
      <c r="D612" s="32"/>
      <c r="E612" s="32"/>
      <c r="F612" s="33"/>
      <c r="G612" s="40"/>
      <c r="H612" s="15"/>
      <c r="I612" s="15"/>
      <c r="J612" s="105"/>
      <c r="K612" s="106"/>
      <c r="L612" s="15"/>
      <c r="M612" s="34"/>
      <c r="N612" s="14"/>
      <c r="O612" s="13"/>
      <c r="P612" s="13"/>
      <c r="Q612" s="13"/>
      <c r="R612" s="13"/>
      <c r="S612" s="13"/>
      <c r="T612" s="6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</row>
    <row r="613" spans="2:53" customFormat="1" x14ac:dyDescent="0.2">
      <c r="B613" s="13"/>
      <c r="C613" s="13"/>
      <c r="D613" s="32"/>
      <c r="E613" s="32"/>
      <c r="F613" s="33"/>
      <c r="G613" s="40"/>
      <c r="H613" s="15"/>
      <c r="I613" s="15"/>
      <c r="J613" s="120"/>
      <c r="K613" s="121"/>
      <c r="L613" s="15"/>
      <c r="M613" s="34"/>
      <c r="N613" s="14"/>
      <c r="O613" s="13"/>
      <c r="P613" s="13"/>
      <c r="Q613" s="13"/>
      <c r="R613" s="13"/>
      <c r="S613" s="13"/>
      <c r="T613" s="6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</row>
    <row r="614" spans="2:53" customFormat="1" x14ac:dyDescent="0.2">
      <c r="B614" s="13"/>
      <c r="C614" s="13"/>
      <c r="D614" s="32"/>
      <c r="E614" s="32"/>
      <c r="F614" s="33"/>
      <c r="G614" s="40"/>
      <c r="H614" s="15"/>
      <c r="I614" s="15"/>
      <c r="J614" s="120"/>
      <c r="K614" s="121"/>
      <c r="L614" s="15"/>
      <c r="M614" s="34"/>
      <c r="N614" s="14"/>
      <c r="O614" s="13"/>
      <c r="P614" s="13"/>
      <c r="Q614" s="13"/>
      <c r="R614" s="13"/>
      <c r="S614" s="13"/>
      <c r="T614" s="6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</row>
    <row r="615" spans="2:53" customFormat="1" x14ac:dyDescent="0.2">
      <c r="B615" s="13"/>
      <c r="C615" s="13"/>
      <c r="D615" s="32"/>
      <c r="E615" s="32"/>
      <c r="F615" s="33"/>
      <c r="G615" s="40"/>
      <c r="H615" s="15"/>
      <c r="I615" s="15"/>
      <c r="J615" s="120"/>
      <c r="K615" s="121"/>
      <c r="L615" s="15"/>
      <c r="M615" s="34"/>
      <c r="N615" s="14"/>
      <c r="O615" s="13"/>
      <c r="P615" s="13"/>
      <c r="Q615" s="13"/>
      <c r="R615" s="13"/>
      <c r="S615" s="13"/>
      <c r="T615" s="6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</row>
    <row r="616" spans="2:53" customFormat="1" x14ac:dyDescent="0.2">
      <c r="B616" s="13"/>
      <c r="C616" s="13"/>
      <c r="D616" s="32"/>
      <c r="E616" s="32"/>
      <c r="F616" s="33"/>
      <c r="G616" s="40"/>
      <c r="H616" s="15"/>
      <c r="I616" s="15"/>
      <c r="J616" s="120"/>
      <c r="K616" s="121"/>
      <c r="L616" s="15"/>
      <c r="M616" s="34"/>
      <c r="N616" s="14"/>
      <c r="O616" s="13"/>
      <c r="P616" s="13"/>
      <c r="Q616" s="13"/>
      <c r="R616" s="13"/>
      <c r="S616" s="13"/>
      <c r="T616" s="6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</row>
    <row r="617" spans="2:53" customFormat="1" x14ac:dyDescent="0.2">
      <c r="B617" s="13"/>
      <c r="C617" s="13"/>
      <c r="D617" s="114"/>
      <c r="E617" s="114"/>
      <c r="F617" s="115"/>
      <c r="G617" s="40"/>
      <c r="H617" s="15"/>
      <c r="I617" s="117"/>
      <c r="J617" s="120"/>
      <c r="K617" s="121"/>
      <c r="L617" s="15"/>
      <c r="M617" s="34"/>
      <c r="N617" s="14"/>
      <c r="O617" s="13"/>
      <c r="P617" s="13"/>
      <c r="Q617" s="13"/>
      <c r="R617" s="13"/>
      <c r="S617" s="13"/>
      <c r="T617" s="6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</row>
    <row r="618" spans="2:53" customFormat="1" x14ac:dyDescent="0.2">
      <c r="B618" s="13"/>
      <c r="C618" s="13"/>
      <c r="D618" s="114"/>
      <c r="E618" s="114"/>
      <c r="F618" s="115"/>
      <c r="G618" s="40"/>
      <c r="H618" s="117"/>
      <c r="I618" s="117"/>
      <c r="J618" s="120"/>
      <c r="K618" s="121"/>
      <c r="L618" s="15"/>
      <c r="M618" s="34"/>
      <c r="N618" s="14"/>
      <c r="O618" s="13"/>
      <c r="P618" s="13"/>
      <c r="Q618" s="13"/>
      <c r="R618" s="13"/>
      <c r="S618" s="13"/>
      <c r="T618" s="6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</row>
    <row r="619" spans="2:53" customFormat="1" x14ac:dyDescent="0.2">
      <c r="B619" s="13"/>
      <c r="C619" s="13"/>
      <c r="D619" s="114"/>
      <c r="E619" s="114"/>
      <c r="F619" s="115"/>
      <c r="G619" s="40"/>
      <c r="H619" s="117"/>
      <c r="I619" s="117"/>
      <c r="J619" s="120"/>
      <c r="K619" s="121"/>
      <c r="L619" s="15"/>
      <c r="M619" s="34"/>
      <c r="N619" s="14"/>
      <c r="O619" s="13"/>
      <c r="P619" s="13"/>
      <c r="Q619" s="13"/>
      <c r="R619" s="13"/>
      <c r="S619" s="13"/>
      <c r="T619" s="6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</row>
    <row r="620" spans="2:53" customFormat="1" x14ac:dyDescent="0.2">
      <c r="B620" s="13"/>
      <c r="C620" s="13"/>
      <c r="D620" s="114"/>
      <c r="E620" s="114"/>
      <c r="F620" s="115"/>
      <c r="G620" s="40"/>
      <c r="H620" s="117"/>
      <c r="I620" s="117"/>
      <c r="J620" s="120"/>
      <c r="K620" s="121"/>
      <c r="L620" s="15"/>
      <c r="M620" s="34"/>
      <c r="N620" s="14"/>
      <c r="O620" s="13"/>
      <c r="P620" s="124"/>
      <c r="Q620" s="67"/>
      <c r="R620" s="13"/>
      <c r="S620" s="13"/>
      <c r="T620" s="6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</row>
    <row r="621" spans="2:53" customFormat="1" x14ac:dyDescent="0.2">
      <c r="B621" s="13"/>
      <c r="C621" s="13"/>
      <c r="D621" s="114"/>
      <c r="E621" s="114"/>
      <c r="F621" s="115"/>
      <c r="G621" s="40"/>
      <c r="H621" s="117"/>
      <c r="I621" s="117"/>
      <c r="J621" s="120"/>
      <c r="K621" s="121"/>
      <c r="L621" s="15"/>
      <c r="M621" s="34"/>
      <c r="N621" s="14"/>
      <c r="O621" s="13"/>
      <c r="P621" s="124"/>
      <c r="Q621" s="13"/>
      <c r="R621" s="13"/>
      <c r="S621" s="13"/>
      <c r="T621" s="6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</row>
    <row r="622" spans="2:53" customFormat="1" x14ac:dyDescent="0.2">
      <c r="B622" s="13"/>
      <c r="C622" s="13"/>
      <c r="D622" s="114"/>
      <c r="E622" s="114"/>
      <c r="F622" s="115"/>
      <c r="G622" s="40"/>
      <c r="H622" s="117"/>
      <c r="I622" s="117"/>
      <c r="J622" s="120"/>
      <c r="K622" s="121"/>
      <c r="L622" s="15"/>
      <c r="M622" s="34"/>
      <c r="N622" s="14"/>
      <c r="O622" s="13"/>
      <c r="P622" s="124"/>
      <c r="Q622" s="13"/>
      <c r="R622" s="13"/>
      <c r="S622" s="13"/>
      <c r="T622" s="6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</row>
    <row r="623" spans="2:53" customFormat="1" x14ac:dyDescent="0.2">
      <c r="B623" s="13"/>
      <c r="C623" s="13"/>
      <c r="D623" s="114"/>
      <c r="E623" s="114"/>
      <c r="F623" s="115"/>
      <c r="G623" s="40"/>
      <c r="H623" s="117"/>
      <c r="I623" s="117"/>
      <c r="J623" s="120"/>
      <c r="K623" s="121"/>
      <c r="L623" s="15"/>
      <c r="M623" s="34"/>
      <c r="N623" s="14"/>
      <c r="O623" s="13"/>
      <c r="P623" s="113"/>
      <c r="Q623" s="13"/>
      <c r="R623" s="13"/>
      <c r="S623" s="13"/>
      <c r="T623" s="6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</row>
    <row r="624" spans="2:53" customFormat="1" x14ac:dyDescent="0.2">
      <c r="B624" s="13"/>
      <c r="C624" s="13"/>
      <c r="D624" s="114"/>
      <c r="E624" s="114"/>
      <c r="F624" s="115"/>
      <c r="G624" s="40"/>
      <c r="H624" s="117"/>
      <c r="I624" s="117"/>
      <c r="J624" s="120"/>
      <c r="K624" s="121"/>
      <c r="L624" s="15"/>
      <c r="M624" s="34"/>
      <c r="N624" s="14"/>
      <c r="O624" s="13"/>
      <c r="P624" s="113"/>
      <c r="Q624" s="13"/>
      <c r="R624" s="13"/>
      <c r="S624" s="13"/>
      <c r="T624" s="6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</row>
    <row r="625" spans="2:53" customFormat="1" x14ac:dyDescent="0.2">
      <c r="B625" s="13"/>
      <c r="C625" s="13"/>
      <c r="D625" s="114"/>
      <c r="E625" s="114"/>
      <c r="F625" s="115"/>
      <c r="G625" s="40"/>
      <c r="H625" s="117"/>
      <c r="I625" s="117"/>
      <c r="J625" s="120"/>
      <c r="K625" s="121"/>
      <c r="L625" s="15"/>
      <c r="M625" s="34"/>
      <c r="N625" s="14"/>
      <c r="O625" s="13"/>
      <c r="P625" s="113"/>
      <c r="Q625" s="13"/>
      <c r="R625" s="13"/>
      <c r="S625" s="13"/>
      <c r="T625" s="6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</row>
    <row r="626" spans="2:53" customFormat="1" x14ac:dyDescent="0.2">
      <c r="B626" s="13"/>
      <c r="C626" s="13"/>
      <c r="D626" s="114"/>
      <c r="E626" s="114"/>
      <c r="F626" s="115"/>
      <c r="G626" s="40"/>
      <c r="H626" s="117"/>
      <c r="I626" s="117"/>
      <c r="J626" s="120"/>
      <c r="K626" s="121"/>
      <c r="L626" s="15"/>
      <c r="M626" s="34"/>
      <c r="N626" s="14"/>
      <c r="O626" s="13"/>
      <c r="P626" s="113"/>
      <c r="Q626" s="13"/>
      <c r="R626" s="13"/>
      <c r="S626" s="13"/>
      <c r="T626" s="6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</row>
    <row r="627" spans="2:53" customFormat="1" x14ac:dyDescent="0.2">
      <c r="B627" s="13"/>
      <c r="C627" s="13"/>
      <c r="D627" s="114"/>
      <c r="E627" s="114"/>
      <c r="F627" s="115"/>
      <c r="G627" s="40"/>
      <c r="H627" s="117"/>
      <c r="I627" s="117"/>
      <c r="J627" s="120"/>
      <c r="K627" s="121"/>
      <c r="L627" s="15"/>
      <c r="M627" s="34"/>
      <c r="N627" s="14"/>
      <c r="O627" s="13"/>
      <c r="P627" s="113"/>
      <c r="Q627" s="13"/>
      <c r="R627" s="13"/>
      <c r="S627" s="13"/>
      <c r="T627" s="6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</row>
    <row r="628" spans="2:53" customFormat="1" x14ac:dyDescent="0.2">
      <c r="B628" s="13"/>
      <c r="C628" s="13"/>
      <c r="D628" s="114"/>
      <c r="E628" s="114"/>
      <c r="F628" s="115"/>
      <c r="G628" s="40"/>
      <c r="H628" s="15"/>
      <c r="I628" s="117"/>
      <c r="J628" s="120"/>
      <c r="K628" s="121"/>
      <c r="L628" s="15"/>
      <c r="M628" s="34"/>
      <c r="N628" s="14"/>
      <c r="O628" s="13"/>
      <c r="P628" s="113"/>
      <c r="Q628" s="13"/>
      <c r="R628" s="13"/>
      <c r="S628" s="13"/>
      <c r="T628" s="6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</row>
    <row r="629" spans="2:53" customFormat="1" x14ac:dyDescent="0.2">
      <c r="B629" s="13"/>
      <c r="C629" s="13"/>
      <c r="D629" s="114"/>
      <c r="E629" s="114"/>
      <c r="F629" s="115"/>
      <c r="G629" s="40"/>
      <c r="H629" s="15"/>
      <c r="I629" s="117"/>
      <c r="J629" s="120"/>
      <c r="K629" s="121"/>
      <c r="L629" s="15"/>
      <c r="M629" s="34"/>
      <c r="N629" s="14"/>
      <c r="O629" s="13"/>
      <c r="P629" s="113"/>
      <c r="Q629" s="13"/>
      <c r="R629" s="13"/>
      <c r="S629" s="13"/>
      <c r="T629" s="6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</row>
    <row r="630" spans="2:53" customFormat="1" x14ac:dyDescent="0.2">
      <c r="B630" s="13"/>
      <c r="C630" s="13"/>
      <c r="D630" s="114"/>
      <c r="E630" s="114"/>
      <c r="F630" s="115"/>
      <c r="G630" s="40"/>
      <c r="H630" s="15"/>
      <c r="I630" s="117"/>
      <c r="J630" s="120"/>
      <c r="K630" s="121"/>
      <c r="L630" s="15"/>
      <c r="M630" s="34"/>
      <c r="N630" s="14"/>
      <c r="O630" s="13"/>
      <c r="P630" s="113"/>
      <c r="Q630" s="13"/>
      <c r="R630" s="13"/>
      <c r="S630" s="13"/>
      <c r="T630" s="6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</row>
    <row r="631" spans="2:53" customFormat="1" x14ac:dyDescent="0.2">
      <c r="B631" s="13"/>
      <c r="C631" s="13"/>
      <c r="D631" s="114"/>
      <c r="E631" s="114"/>
      <c r="F631" s="115"/>
      <c r="G631" s="40"/>
      <c r="H631" s="15"/>
      <c r="I631" s="117"/>
      <c r="J631" s="120"/>
      <c r="K631" s="121"/>
      <c r="L631" s="15"/>
      <c r="M631" s="34"/>
      <c r="N631" s="14"/>
      <c r="O631" s="13"/>
      <c r="P631" s="113"/>
      <c r="Q631" s="13"/>
      <c r="R631" s="13"/>
      <c r="S631" s="13"/>
      <c r="T631" s="6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</row>
    <row r="632" spans="2:53" customFormat="1" x14ac:dyDescent="0.2">
      <c r="B632" s="13"/>
      <c r="C632" s="13"/>
      <c r="D632" s="114"/>
      <c r="E632" s="114"/>
      <c r="F632" s="115"/>
      <c r="G632" s="40"/>
      <c r="H632" s="15"/>
      <c r="I632" s="117"/>
      <c r="J632" s="120"/>
      <c r="K632" s="121"/>
      <c r="L632" s="15"/>
      <c r="M632" s="34"/>
      <c r="N632" s="14"/>
      <c r="O632" s="13"/>
      <c r="P632" s="113"/>
      <c r="Q632" s="13"/>
      <c r="R632" s="13"/>
      <c r="S632" s="13"/>
      <c r="T632" s="6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</row>
    <row r="633" spans="2:53" customFormat="1" x14ac:dyDescent="0.2">
      <c r="B633" s="13"/>
      <c r="C633" s="124"/>
      <c r="D633" s="125"/>
      <c r="E633" s="125"/>
      <c r="F633" s="126"/>
      <c r="G633" s="40"/>
      <c r="H633" s="128"/>
      <c r="I633" s="128"/>
      <c r="J633" s="129"/>
      <c r="K633" s="130"/>
      <c r="L633" s="128"/>
      <c r="M633" s="131"/>
      <c r="N633" s="132"/>
      <c r="O633" s="124"/>
      <c r="P633" s="113"/>
      <c r="Q633" s="13"/>
      <c r="R633" s="13"/>
      <c r="S633" s="13"/>
      <c r="T633" s="6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</row>
    <row r="634" spans="2:53" customFormat="1" x14ac:dyDescent="0.2">
      <c r="B634" s="124"/>
      <c r="C634" s="124"/>
      <c r="D634" s="125"/>
      <c r="E634" s="125"/>
      <c r="F634" s="126"/>
      <c r="G634" s="40"/>
      <c r="H634" s="128"/>
      <c r="I634" s="128"/>
      <c r="J634" s="129"/>
      <c r="K634" s="130"/>
      <c r="L634" s="128"/>
      <c r="M634" s="131"/>
      <c r="N634" s="133"/>
      <c r="O634" s="124"/>
      <c r="P634" s="113"/>
      <c r="Q634" s="13"/>
      <c r="R634" s="13"/>
      <c r="S634" s="13"/>
      <c r="T634" s="6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</row>
    <row r="635" spans="2:53" customFormat="1" x14ac:dyDescent="0.2">
      <c r="B635" s="124"/>
      <c r="C635" s="124"/>
      <c r="D635" s="125"/>
      <c r="E635" s="125"/>
      <c r="F635" s="126"/>
      <c r="G635" s="40"/>
      <c r="H635" s="128"/>
      <c r="I635" s="128"/>
      <c r="J635" s="129"/>
      <c r="K635" s="130"/>
      <c r="L635" s="128"/>
      <c r="M635" s="131"/>
      <c r="N635" s="132"/>
      <c r="O635" s="124"/>
      <c r="P635" s="113"/>
      <c r="Q635" s="13"/>
      <c r="R635" s="13"/>
      <c r="S635" s="13"/>
      <c r="T635" s="6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</row>
    <row r="636" spans="2:53" customFormat="1" x14ac:dyDescent="0.2">
      <c r="B636" s="124"/>
      <c r="C636" s="113"/>
      <c r="D636" s="114"/>
      <c r="E636" s="114"/>
      <c r="F636" s="115"/>
      <c r="G636" s="40"/>
      <c r="H636" s="117"/>
      <c r="I636" s="117"/>
      <c r="J636" s="120"/>
      <c r="K636" s="121"/>
      <c r="L636" s="117"/>
      <c r="M636" s="122"/>
      <c r="N636" s="123"/>
      <c r="O636" s="113"/>
      <c r="P636" s="13"/>
      <c r="Q636" s="13"/>
      <c r="R636" s="13"/>
      <c r="S636" s="13"/>
      <c r="T636" s="6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</row>
    <row r="637" spans="2:53" customFormat="1" x14ac:dyDescent="0.2">
      <c r="B637" s="113"/>
      <c r="C637" s="113"/>
      <c r="D637" s="114"/>
      <c r="E637" s="114"/>
      <c r="F637" s="115"/>
      <c r="G637" s="40"/>
      <c r="H637" s="117"/>
      <c r="I637" s="117"/>
      <c r="J637" s="120"/>
      <c r="K637" s="121"/>
      <c r="L637" s="117"/>
      <c r="M637" s="122"/>
      <c r="N637" s="123"/>
      <c r="O637" s="113"/>
      <c r="P637" s="13"/>
      <c r="Q637" s="13"/>
      <c r="R637" s="13"/>
      <c r="S637" s="13"/>
      <c r="T637" s="6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</row>
    <row r="638" spans="2:53" customFormat="1" x14ac:dyDescent="0.2">
      <c r="B638" s="113"/>
      <c r="C638" s="113"/>
      <c r="D638" s="114"/>
      <c r="E638" s="114"/>
      <c r="F638" s="115"/>
      <c r="G638" s="40"/>
      <c r="H638" s="117"/>
      <c r="I638" s="117"/>
      <c r="J638" s="120"/>
      <c r="K638" s="121"/>
      <c r="L638" s="117"/>
      <c r="M638" s="122"/>
      <c r="N638" s="123"/>
      <c r="O638" s="113"/>
      <c r="P638" s="13"/>
      <c r="Q638" s="13"/>
      <c r="R638" s="13"/>
      <c r="S638" s="13"/>
      <c r="T638" s="6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</row>
    <row r="639" spans="2:53" customFormat="1" x14ac:dyDescent="0.2">
      <c r="B639" s="113"/>
      <c r="C639" s="113"/>
      <c r="D639" s="114"/>
      <c r="E639" s="114"/>
      <c r="F639" s="115"/>
      <c r="G639" s="40"/>
      <c r="H639" s="117"/>
      <c r="I639" s="117"/>
      <c r="J639" s="120"/>
      <c r="K639" s="121"/>
      <c r="L639" s="117"/>
      <c r="M639" s="122"/>
      <c r="N639" s="123"/>
      <c r="O639" s="113"/>
      <c r="P639" s="13"/>
      <c r="Q639" s="13"/>
      <c r="R639" s="13"/>
      <c r="S639" s="13"/>
      <c r="T639" s="6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</row>
    <row r="640" spans="2:53" customFormat="1" x14ac:dyDescent="0.2">
      <c r="B640" s="113"/>
      <c r="C640" s="113"/>
      <c r="D640" s="114"/>
      <c r="E640" s="114"/>
      <c r="F640" s="115"/>
      <c r="G640" s="40"/>
      <c r="H640" s="117"/>
      <c r="I640" s="117"/>
      <c r="J640" s="120"/>
      <c r="K640" s="121"/>
      <c r="L640" s="117"/>
      <c r="M640" s="122"/>
      <c r="N640" s="123"/>
      <c r="O640" s="113"/>
      <c r="P640" s="13"/>
      <c r="Q640" s="13"/>
      <c r="R640" s="13"/>
      <c r="S640" s="13"/>
      <c r="T640" s="6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</row>
    <row r="641" spans="2:53" customFormat="1" x14ac:dyDescent="0.2">
      <c r="B641" s="113"/>
      <c r="C641" s="113"/>
      <c r="D641" s="114"/>
      <c r="E641" s="114"/>
      <c r="F641" s="115"/>
      <c r="G641" s="40"/>
      <c r="H641" s="117"/>
      <c r="I641" s="117"/>
      <c r="J641" s="120"/>
      <c r="K641" s="121"/>
      <c r="L641" s="117"/>
      <c r="M641" s="122"/>
      <c r="N641" s="123"/>
      <c r="O641" s="113"/>
      <c r="P641" s="13"/>
      <c r="Q641" s="13"/>
      <c r="R641" s="13"/>
      <c r="S641" s="13"/>
      <c r="T641" s="6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</row>
    <row r="642" spans="2:53" customFormat="1" x14ac:dyDescent="0.2">
      <c r="B642" s="113"/>
      <c r="C642" s="113"/>
      <c r="D642" s="114"/>
      <c r="E642" s="114"/>
      <c r="F642" s="115"/>
      <c r="G642" s="40"/>
      <c r="H642" s="117"/>
      <c r="I642" s="117"/>
      <c r="J642" s="120"/>
      <c r="K642" s="121"/>
      <c r="L642" s="117"/>
      <c r="M642" s="122"/>
      <c r="N642" s="123"/>
      <c r="O642" s="113"/>
      <c r="P642" s="13"/>
      <c r="Q642" s="67"/>
      <c r="R642" s="13"/>
      <c r="S642" s="13"/>
      <c r="T642" s="6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</row>
    <row r="643" spans="2:53" customFormat="1" x14ac:dyDescent="0.2">
      <c r="B643" s="113"/>
      <c r="C643" s="113"/>
      <c r="D643" s="114"/>
      <c r="E643" s="114"/>
      <c r="F643" s="115"/>
      <c r="G643" s="40"/>
      <c r="H643" s="117"/>
      <c r="I643" s="117"/>
      <c r="J643" s="120"/>
      <c r="K643" s="121"/>
      <c r="L643" s="117"/>
      <c r="M643" s="122"/>
      <c r="N643" s="123"/>
      <c r="O643" s="113"/>
      <c r="P643" s="13"/>
      <c r="Q643" s="67"/>
      <c r="R643" s="13"/>
      <c r="S643" s="13"/>
      <c r="T643" s="6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</row>
    <row r="644" spans="2:53" customFormat="1" x14ac:dyDescent="0.2">
      <c r="B644" s="113"/>
      <c r="C644" s="113"/>
      <c r="D644" s="114"/>
      <c r="E644" s="114"/>
      <c r="F644" s="115"/>
      <c r="G644" s="40"/>
      <c r="H644" s="117"/>
      <c r="I644" s="117"/>
      <c r="J644" s="120"/>
      <c r="K644" s="121"/>
      <c r="L644" s="117"/>
      <c r="M644" s="122"/>
      <c r="N644" s="123"/>
      <c r="O644" s="113"/>
      <c r="P644" s="13"/>
      <c r="Q644" s="67"/>
      <c r="R644" s="13"/>
      <c r="S644" s="13"/>
      <c r="T644" s="6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</row>
    <row r="645" spans="2:53" customFormat="1" x14ac:dyDescent="0.2">
      <c r="B645" s="113"/>
      <c r="C645" s="113"/>
      <c r="D645" s="114"/>
      <c r="E645" s="114"/>
      <c r="F645" s="115"/>
      <c r="G645" s="40"/>
      <c r="H645" s="117"/>
      <c r="I645" s="117"/>
      <c r="J645" s="120"/>
      <c r="K645" s="121"/>
      <c r="L645" s="117"/>
      <c r="M645" s="122"/>
      <c r="N645" s="123"/>
      <c r="O645" s="113"/>
      <c r="P645" s="13"/>
      <c r="Q645" s="13"/>
      <c r="R645" s="13"/>
      <c r="S645" s="13"/>
      <c r="T645" s="6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</row>
    <row r="646" spans="2:53" customFormat="1" x14ac:dyDescent="0.2">
      <c r="B646" s="113"/>
      <c r="C646" s="113"/>
      <c r="D646" s="114"/>
      <c r="E646" s="114"/>
      <c r="F646" s="115"/>
      <c r="G646" s="40"/>
      <c r="H646" s="117"/>
      <c r="I646" s="117"/>
      <c r="J646" s="120"/>
      <c r="K646" s="121"/>
      <c r="L646" s="117"/>
      <c r="M646" s="122"/>
      <c r="N646" s="123"/>
      <c r="O646" s="113"/>
      <c r="P646" s="13"/>
      <c r="Q646" s="67"/>
      <c r="R646" s="13"/>
      <c r="S646" s="13"/>
      <c r="T646" s="6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</row>
    <row r="647" spans="2:53" customFormat="1" x14ac:dyDescent="0.2">
      <c r="B647" s="113"/>
      <c r="C647" s="113"/>
      <c r="D647" s="114"/>
      <c r="E647" s="114"/>
      <c r="F647" s="115"/>
      <c r="G647" s="40"/>
      <c r="H647" s="117"/>
      <c r="I647" s="117"/>
      <c r="J647" s="120"/>
      <c r="K647" s="121"/>
      <c r="L647" s="117"/>
      <c r="M647" s="122"/>
      <c r="N647" s="123"/>
      <c r="O647" s="113"/>
      <c r="P647" s="13"/>
      <c r="Q647" s="67"/>
      <c r="R647" s="13"/>
      <c r="S647" s="51"/>
      <c r="T647" s="6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</row>
    <row r="648" spans="2:53" customFormat="1" x14ac:dyDescent="0.2">
      <c r="B648" s="113"/>
      <c r="C648" s="113"/>
      <c r="D648" s="114"/>
      <c r="E648" s="114"/>
      <c r="F648" s="115"/>
      <c r="G648" s="40"/>
      <c r="H648" s="117"/>
      <c r="I648" s="117"/>
      <c r="J648" s="120"/>
      <c r="K648" s="121"/>
      <c r="L648" s="117"/>
      <c r="M648" s="122"/>
      <c r="N648" s="123"/>
      <c r="O648" s="113"/>
      <c r="P648" s="13"/>
      <c r="Q648" s="67"/>
      <c r="R648" s="13"/>
      <c r="S648" s="13"/>
      <c r="T648" s="6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</row>
    <row r="649" spans="2:53" customFormat="1" x14ac:dyDescent="0.2">
      <c r="B649" s="113"/>
      <c r="C649" s="13"/>
      <c r="D649" s="32"/>
      <c r="E649" s="32"/>
      <c r="F649" s="33"/>
      <c r="G649" s="40"/>
      <c r="H649" s="15"/>
      <c r="I649" s="15"/>
      <c r="J649" s="105"/>
      <c r="K649" s="106"/>
      <c r="L649" s="15"/>
      <c r="M649" s="34"/>
      <c r="N649" s="14"/>
      <c r="O649" s="13"/>
      <c r="P649" s="13"/>
      <c r="Q649" s="67"/>
      <c r="R649" s="13"/>
      <c r="S649" s="13"/>
      <c r="T649" s="6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</row>
    <row r="650" spans="2:53" customFormat="1" x14ac:dyDescent="0.2">
      <c r="B650" s="13"/>
      <c r="C650" s="13"/>
      <c r="D650" s="32"/>
      <c r="E650" s="32"/>
      <c r="F650" s="33"/>
      <c r="G650" s="40"/>
      <c r="H650" s="15"/>
      <c r="I650" s="15"/>
      <c r="J650" s="105"/>
      <c r="K650" s="106"/>
      <c r="L650" s="15"/>
      <c r="M650" s="34"/>
      <c r="N650" s="14"/>
      <c r="O650" s="13"/>
      <c r="P650" s="13"/>
      <c r="Q650" s="67"/>
      <c r="R650" s="13"/>
      <c r="S650" s="13"/>
      <c r="T650" s="6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</row>
    <row r="651" spans="2:53" customFormat="1" x14ac:dyDescent="0.2">
      <c r="B651" s="13"/>
      <c r="C651" s="13"/>
      <c r="D651" s="32"/>
      <c r="E651" s="32"/>
      <c r="F651" s="33"/>
      <c r="G651" s="40"/>
      <c r="H651" s="15"/>
      <c r="I651" s="15"/>
      <c r="J651" s="105"/>
      <c r="K651" s="106"/>
      <c r="L651" s="15"/>
      <c r="M651" s="34"/>
      <c r="N651" s="14"/>
      <c r="O651" s="13"/>
      <c r="P651" s="13"/>
      <c r="Q651" s="67"/>
      <c r="R651" s="13"/>
      <c r="S651" s="13"/>
      <c r="T651" s="6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</row>
    <row r="652" spans="2:53" customFormat="1" x14ac:dyDescent="0.2">
      <c r="B652" s="13"/>
      <c r="C652" s="13"/>
      <c r="D652" s="32"/>
      <c r="E652" s="32"/>
      <c r="F652" s="33"/>
      <c r="G652" s="40"/>
      <c r="H652" s="15"/>
      <c r="I652" s="15"/>
      <c r="J652" s="105"/>
      <c r="K652" s="106"/>
      <c r="L652" s="15"/>
      <c r="M652" s="34"/>
      <c r="N652" s="14"/>
      <c r="O652" s="13"/>
      <c r="P652" s="13"/>
      <c r="Q652" s="67"/>
      <c r="R652" s="13"/>
      <c r="S652" s="13"/>
      <c r="T652" s="6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</row>
    <row r="653" spans="2:53" customFormat="1" x14ac:dyDescent="0.2">
      <c r="B653" s="13"/>
      <c r="C653" s="13"/>
      <c r="D653" s="32"/>
      <c r="E653" s="32"/>
      <c r="F653" s="33"/>
      <c r="G653" s="40"/>
      <c r="H653" s="15"/>
      <c r="I653" s="15"/>
      <c r="J653" s="105"/>
      <c r="K653" s="106"/>
      <c r="L653" s="15"/>
      <c r="M653" s="34"/>
      <c r="N653" s="14"/>
      <c r="O653" s="13"/>
      <c r="P653" s="84"/>
      <c r="Q653" s="73"/>
      <c r="R653" s="13"/>
      <c r="S653" s="13"/>
      <c r="T653" s="6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</row>
    <row r="654" spans="2:53" customFormat="1" x14ac:dyDescent="0.2">
      <c r="B654" s="13"/>
      <c r="C654" s="13"/>
      <c r="D654" s="32"/>
      <c r="E654" s="32"/>
      <c r="F654" s="33"/>
      <c r="G654" s="40"/>
      <c r="H654" s="15"/>
      <c r="I654" s="15"/>
      <c r="J654" s="105"/>
      <c r="K654" s="106"/>
      <c r="L654" s="15"/>
      <c r="M654" s="34"/>
      <c r="N654" s="14"/>
      <c r="O654" s="13"/>
      <c r="P654" s="13"/>
      <c r="Q654" s="67"/>
      <c r="R654" s="13"/>
      <c r="S654" s="13"/>
      <c r="T654" s="6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</row>
    <row r="655" spans="2:53" customFormat="1" x14ac:dyDescent="0.2">
      <c r="B655" s="13"/>
      <c r="C655" s="13"/>
      <c r="D655" s="32"/>
      <c r="E655" s="32"/>
      <c r="F655" s="33"/>
      <c r="G655" s="40"/>
      <c r="H655" s="15"/>
      <c r="I655" s="15"/>
      <c r="J655" s="65"/>
      <c r="K655" s="66"/>
      <c r="L655" s="15"/>
      <c r="M655" s="34"/>
      <c r="N655" s="92"/>
      <c r="O655" s="13"/>
      <c r="P655" s="13"/>
      <c r="Q655" s="13"/>
      <c r="R655" s="13"/>
      <c r="S655" s="13"/>
      <c r="T655" s="6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</row>
    <row r="656" spans="2:53" customFormat="1" x14ac:dyDescent="0.2">
      <c r="B656" s="13"/>
      <c r="C656" s="13"/>
      <c r="D656" s="32"/>
      <c r="E656" s="32"/>
      <c r="F656" s="33"/>
      <c r="G656" s="40"/>
      <c r="H656" s="15"/>
      <c r="I656" s="15"/>
      <c r="J656" s="65"/>
      <c r="K656" s="66"/>
      <c r="L656" s="15"/>
      <c r="M656" s="34"/>
      <c r="N656" s="92"/>
      <c r="O656" s="13"/>
      <c r="P656" s="13"/>
      <c r="Q656" s="13"/>
      <c r="R656" s="13"/>
      <c r="S656" s="13"/>
      <c r="T656" s="6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</row>
    <row r="657" spans="2:53" customFormat="1" x14ac:dyDescent="0.2">
      <c r="B657" s="13"/>
      <c r="C657" s="13"/>
      <c r="D657" s="32"/>
      <c r="E657" s="32"/>
      <c r="F657" s="33"/>
      <c r="G657" s="40"/>
      <c r="H657" s="15"/>
      <c r="I657" s="15"/>
      <c r="J657" s="65"/>
      <c r="K657" s="66"/>
      <c r="L657" s="15"/>
      <c r="M657" s="34"/>
      <c r="N657" s="92"/>
      <c r="O657" s="13"/>
      <c r="P657" s="13"/>
      <c r="Q657" s="13"/>
      <c r="R657" s="13"/>
      <c r="S657" s="13"/>
      <c r="T657" s="6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</row>
    <row r="658" spans="2:53" customFormat="1" x14ac:dyDescent="0.2">
      <c r="B658" s="13"/>
      <c r="C658" s="13"/>
      <c r="D658" s="32"/>
      <c r="E658" s="32"/>
      <c r="F658" s="33"/>
      <c r="G658" s="40"/>
      <c r="H658" s="15"/>
      <c r="I658" s="15"/>
      <c r="J658" s="105"/>
      <c r="K658" s="106"/>
      <c r="L658" s="15"/>
      <c r="M658" s="34"/>
      <c r="N658" s="92"/>
      <c r="O658" s="13"/>
      <c r="P658" s="13"/>
      <c r="Q658" s="6"/>
      <c r="R658" s="13"/>
      <c r="S658" s="13"/>
      <c r="T658" s="6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</row>
    <row r="659" spans="2:53" customFormat="1" x14ac:dyDescent="0.2">
      <c r="B659" s="13"/>
      <c r="C659" s="13"/>
      <c r="D659" s="32"/>
      <c r="E659" s="32"/>
      <c r="F659" s="33"/>
      <c r="G659" s="40"/>
      <c r="H659" s="15"/>
      <c r="I659" s="15"/>
      <c r="J659" s="65"/>
      <c r="K659" s="66"/>
      <c r="L659" s="15"/>
      <c r="M659" s="34"/>
      <c r="N659" s="92"/>
      <c r="O659" s="13"/>
      <c r="P659" s="13"/>
      <c r="Q659" s="13"/>
      <c r="R659" s="13"/>
      <c r="S659" s="13"/>
      <c r="T659" s="6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</row>
    <row r="660" spans="2:53" customFormat="1" x14ac:dyDescent="0.2">
      <c r="B660" s="13"/>
      <c r="C660" s="13"/>
      <c r="D660" s="32"/>
      <c r="E660" s="32"/>
      <c r="F660" s="33"/>
      <c r="G660" s="40"/>
      <c r="H660" s="15"/>
      <c r="I660" s="15"/>
      <c r="J660" s="65"/>
      <c r="K660" s="66"/>
      <c r="L660" s="15"/>
      <c r="M660" s="34"/>
      <c r="N660" s="92"/>
      <c r="O660" s="13"/>
      <c r="P660" s="13"/>
      <c r="Q660" s="13"/>
      <c r="R660" s="13"/>
      <c r="S660" s="13"/>
      <c r="T660" s="6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</row>
    <row r="661" spans="2:53" customFormat="1" x14ac:dyDescent="0.2">
      <c r="B661" s="13"/>
      <c r="C661" s="13"/>
      <c r="D661" s="32"/>
      <c r="E661" s="32"/>
      <c r="F661" s="33"/>
      <c r="G661" s="40"/>
      <c r="H661" s="15"/>
      <c r="I661" s="15"/>
      <c r="J661" s="65"/>
      <c r="K661" s="66"/>
      <c r="L661" s="15"/>
      <c r="M661" s="34"/>
      <c r="N661" s="92"/>
      <c r="O661" s="13"/>
      <c r="P661" s="13"/>
      <c r="Q661" s="6"/>
      <c r="R661" s="13"/>
      <c r="S661" s="13"/>
      <c r="T661" s="6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</row>
    <row r="662" spans="2:53" customFormat="1" x14ac:dyDescent="0.2">
      <c r="B662" s="13"/>
      <c r="C662" s="13"/>
      <c r="D662" s="32"/>
      <c r="E662" s="32"/>
      <c r="F662" s="33"/>
      <c r="G662" s="40"/>
      <c r="H662" s="15"/>
      <c r="I662" s="15"/>
      <c r="J662" s="105"/>
      <c r="K662" s="106"/>
      <c r="L662" s="15"/>
      <c r="M662" s="34"/>
      <c r="N662" s="92"/>
      <c r="O662" s="13"/>
      <c r="P662" s="13"/>
      <c r="Q662" s="13"/>
      <c r="R662" s="13"/>
      <c r="S662" s="13"/>
      <c r="T662" s="6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</row>
    <row r="663" spans="2:53" customFormat="1" x14ac:dyDescent="0.2">
      <c r="B663" s="13"/>
      <c r="C663" s="13"/>
      <c r="D663" s="32"/>
      <c r="E663" s="32"/>
      <c r="F663" s="33"/>
      <c r="G663" s="40"/>
      <c r="H663" s="15"/>
      <c r="I663" s="15"/>
      <c r="J663" s="65"/>
      <c r="K663" s="66"/>
      <c r="L663" s="15"/>
      <c r="M663" s="34"/>
      <c r="N663" s="92"/>
      <c r="O663" s="13"/>
      <c r="P663" s="13"/>
      <c r="Q663" s="13"/>
      <c r="R663" s="13"/>
      <c r="S663" s="13"/>
      <c r="T663" s="6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</row>
    <row r="664" spans="2:53" customFormat="1" x14ac:dyDescent="0.2">
      <c r="B664" s="13"/>
      <c r="C664" s="13"/>
      <c r="D664" s="32"/>
      <c r="E664" s="32"/>
      <c r="F664" s="33"/>
      <c r="G664" s="40"/>
      <c r="H664" s="15"/>
      <c r="I664" s="15"/>
      <c r="J664" s="65"/>
      <c r="K664" s="66"/>
      <c r="L664" s="15"/>
      <c r="M664" s="34"/>
      <c r="N664" s="92"/>
      <c r="O664" s="13"/>
      <c r="P664" s="13"/>
      <c r="Q664" s="13"/>
      <c r="R664" s="13"/>
      <c r="S664" s="13"/>
      <c r="T664" s="6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</row>
    <row r="665" spans="2:53" customFormat="1" x14ac:dyDescent="0.2">
      <c r="B665" s="13"/>
      <c r="C665" s="13"/>
      <c r="D665" s="32"/>
      <c r="E665" s="32"/>
      <c r="F665" s="33"/>
      <c r="G665" s="40"/>
      <c r="H665" s="15"/>
      <c r="I665" s="15"/>
      <c r="J665" s="65"/>
      <c r="K665" s="66"/>
      <c r="L665" s="15"/>
      <c r="M665" s="34"/>
      <c r="N665" s="92"/>
      <c r="O665" s="13"/>
      <c r="P665" s="13"/>
      <c r="Q665" s="13"/>
      <c r="R665" s="13"/>
      <c r="S665" s="13"/>
      <c r="T665" s="6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</row>
    <row r="666" spans="2:53" customFormat="1" x14ac:dyDescent="0.2">
      <c r="B666" s="13"/>
      <c r="C666" s="13"/>
      <c r="D666" s="32"/>
      <c r="E666" s="32"/>
      <c r="F666" s="33"/>
      <c r="G666" s="40"/>
      <c r="H666" s="15"/>
      <c r="I666" s="15"/>
      <c r="J666" s="105"/>
      <c r="K666" s="106"/>
      <c r="L666" s="15"/>
      <c r="M666" s="34"/>
      <c r="N666" s="92"/>
      <c r="O666" s="13"/>
      <c r="P666" s="13"/>
      <c r="Q666" s="13"/>
      <c r="R666" s="13"/>
      <c r="S666" s="13"/>
      <c r="T666" s="6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</row>
    <row r="667" spans="2:53" customFormat="1" x14ac:dyDescent="0.2">
      <c r="B667" s="13"/>
      <c r="C667" s="13"/>
      <c r="D667" s="32"/>
      <c r="E667" s="32"/>
      <c r="F667" s="33"/>
      <c r="G667" s="40"/>
      <c r="H667" s="15"/>
      <c r="I667" s="15"/>
      <c r="J667" s="105"/>
      <c r="K667" s="106"/>
      <c r="L667" s="15"/>
      <c r="M667" s="34"/>
      <c r="N667" s="92"/>
      <c r="O667" s="13"/>
      <c r="P667" s="13"/>
      <c r="Q667" s="13"/>
      <c r="R667" s="13"/>
      <c r="S667" s="13"/>
      <c r="T667" s="6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</row>
    <row r="668" spans="2:53" customFormat="1" x14ac:dyDescent="0.2">
      <c r="B668" s="13"/>
      <c r="C668" s="13"/>
      <c r="D668" s="32"/>
      <c r="E668" s="32"/>
      <c r="F668" s="33"/>
      <c r="G668" s="40"/>
      <c r="H668" s="15"/>
      <c r="I668" s="15"/>
      <c r="J668" s="105"/>
      <c r="K668" s="106"/>
      <c r="L668" s="15"/>
      <c r="M668" s="34"/>
      <c r="N668" s="14"/>
      <c r="O668" s="13"/>
      <c r="P668" s="13"/>
      <c r="Q668" s="13"/>
      <c r="R668" s="13"/>
      <c r="S668" s="13"/>
      <c r="T668" s="6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</row>
    <row r="669" spans="2:53" customFormat="1" ht="15" x14ac:dyDescent="0.2">
      <c r="B669" s="70"/>
      <c r="C669" s="13"/>
      <c r="D669" s="32"/>
      <c r="E669" s="32"/>
      <c r="F669" s="33"/>
      <c r="G669" s="40"/>
      <c r="H669" s="40"/>
      <c r="I669" s="7"/>
      <c r="J669" s="65"/>
      <c r="K669" s="66"/>
      <c r="L669" s="15"/>
      <c r="M669" s="34"/>
      <c r="N669" s="14"/>
      <c r="O669" s="13"/>
      <c r="P669" s="13"/>
      <c r="Q669" s="13"/>
      <c r="R669" s="13"/>
      <c r="S669" s="13"/>
      <c r="T669" s="6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</row>
    <row r="670" spans="2:53" customFormat="1" x14ac:dyDescent="0.2">
      <c r="B670" s="13"/>
      <c r="C670" s="13"/>
      <c r="D670" s="32"/>
      <c r="E670" s="32"/>
      <c r="F670" s="33"/>
      <c r="G670" s="40"/>
      <c r="H670" s="40"/>
      <c r="I670" s="7"/>
      <c r="J670" s="65"/>
      <c r="K670" s="66"/>
      <c r="L670" s="15"/>
      <c r="M670" s="34"/>
      <c r="N670" s="14"/>
      <c r="O670" s="13"/>
      <c r="P670" s="13"/>
      <c r="Q670" s="13"/>
      <c r="R670" s="13"/>
      <c r="S670" s="13"/>
      <c r="T670" s="6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</row>
    <row r="671" spans="2:53" customFormat="1" x14ac:dyDescent="0.2">
      <c r="B671" s="13"/>
      <c r="C671" s="13"/>
      <c r="D671" s="32"/>
      <c r="E671" s="32"/>
      <c r="F671" s="33"/>
      <c r="G671" s="40"/>
      <c r="H671" s="40"/>
      <c r="I671" s="7"/>
      <c r="J671" s="105"/>
      <c r="K671" s="106"/>
      <c r="L671" s="15"/>
      <c r="M671" s="34"/>
      <c r="N671" s="14"/>
      <c r="O671" s="13"/>
      <c r="P671" s="13"/>
      <c r="Q671" s="13"/>
      <c r="R671" s="13"/>
      <c r="S671" s="13"/>
      <c r="T671" s="6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</row>
    <row r="672" spans="2:53" customFormat="1" x14ac:dyDescent="0.2">
      <c r="B672" s="13"/>
      <c r="C672" s="13"/>
      <c r="D672" s="32"/>
      <c r="E672" s="32"/>
      <c r="F672" s="33"/>
      <c r="G672" s="40"/>
      <c r="H672" s="40"/>
      <c r="I672" s="7"/>
      <c r="J672" s="65"/>
      <c r="K672" s="66"/>
      <c r="L672" s="15"/>
      <c r="M672" s="34"/>
      <c r="N672" s="14"/>
      <c r="O672" s="13"/>
      <c r="P672" s="13"/>
      <c r="Q672" s="67"/>
      <c r="R672" s="13"/>
      <c r="S672" s="13"/>
      <c r="T672" s="6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</row>
    <row r="673" spans="1:53" x14ac:dyDescent="0.2">
      <c r="B673" s="13"/>
      <c r="C673" s="13"/>
      <c r="D673" s="32"/>
      <c r="E673" s="32"/>
      <c r="F673" s="33"/>
      <c r="H673" s="40"/>
      <c r="I673" s="7"/>
      <c r="J673" s="65"/>
      <c r="K673" s="66"/>
      <c r="L673" s="15"/>
      <c r="M673" s="34"/>
      <c r="N673" s="14"/>
      <c r="O673" s="13"/>
      <c r="P673" s="13"/>
      <c r="Q673" s="67"/>
      <c r="R673" s="13"/>
      <c r="S673" s="13"/>
      <c r="T673" s="6"/>
      <c r="BA673" s="9"/>
    </row>
    <row r="674" spans="1:53" x14ac:dyDescent="0.2">
      <c r="B674" s="13"/>
      <c r="C674" s="13"/>
      <c r="D674" s="32"/>
      <c r="E674" s="32"/>
      <c r="F674" s="33"/>
      <c r="H674" s="40"/>
      <c r="I674" s="7"/>
      <c r="J674" s="105"/>
      <c r="K674" s="106"/>
      <c r="L674" s="15"/>
      <c r="M674" s="34"/>
      <c r="N674" s="14"/>
      <c r="O674" s="13"/>
      <c r="P674" s="13"/>
      <c r="Q674" s="67"/>
      <c r="R674" s="13"/>
      <c r="S674" s="13"/>
      <c r="T674" s="6"/>
      <c r="BA674" s="9"/>
    </row>
    <row r="675" spans="1:53" x14ac:dyDescent="0.2">
      <c r="B675" s="13"/>
      <c r="C675" s="13"/>
      <c r="D675" s="32"/>
      <c r="E675" s="32"/>
      <c r="F675" s="33"/>
      <c r="H675" s="40"/>
      <c r="I675" s="7"/>
      <c r="J675" s="65"/>
      <c r="K675" s="66"/>
      <c r="L675" s="15"/>
      <c r="M675" s="34"/>
      <c r="N675" s="14"/>
      <c r="O675" s="13"/>
      <c r="P675" s="13"/>
      <c r="Q675" s="67"/>
      <c r="R675" s="13"/>
      <c r="S675" s="13"/>
      <c r="T675" s="6"/>
      <c r="BA675" s="9"/>
    </row>
    <row r="676" spans="1:53" x14ac:dyDescent="0.2">
      <c r="B676" s="13"/>
      <c r="C676" s="13"/>
      <c r="D676" s="32"/>
      <c r="E676" s="32"/>
      <c r="F676" s="33"/>
      <c r="H676" s="40"/>
      <c r="I676" s="7"/>
      <c r="J676" s="65"/>
      <c r="K676" s="66"/>
      <c r="L676" s="15"/>
      <c r="M676" s="34"/>
      <c r="N676" s="14"/>
      <c r="O676" s="13"/>
      <c r="P676" s="13"/>
      <c r="Q676" s="13"/>
      <c r="R676" s="13"/>
      <c r="S676" s="13"/>
      <c r="T676" s="6"/>
      <c r="BA676" s="9"/>
    </row>
    <row r="677" spans="1:53" x14ac:dyDescent="0.2">
      <c r="B677" s="13"/>
      <c r="C677" s="13"/>
      <c r="D677" s="32"/>
      <c r="E677" s="32"/>
      <c r="F677" s="33"/>
      <c r="H677" s="40"/>
      <c r="I677" s="7"/>
      <c r="J677" s="65"/>
      <c r="K677" s="66"/>
      <c r="L677" s="15"/>
      <c r="M677" s="34"/>
      <c r="N677" s="14"/>
      <c r="O677" s="13"/>
      <c r="P677" s="13"/>
      <c r="Q677" s="13"/>
      <c r="R677" s="13"/>
      <c r="S677" s="13"/>
      <c r="T677" s="6"/>
      <c r="BA677" s="9"/>
    </row>
    <row r="678" spans="1:53" x14ac:dyDescent="0.2">
      <c r="B678" s="13"/>
      <c r="C678" s="13"/>
      <c r="D678" s="32"/>
      <c r="E678" s="32"/>
      <c r="F678" s="33"/>
      <c r="H678" s="15"/>
      <c r="I678" s="15"/>
      <c r="J678" s="105"/>
      <c r="K678" s="106"/>
      <c r="L678" s="15"/>
      <c r="M678" s="34"/>
      <c r="N678" s="14"/>
      <c r="O678" s="13"/>
      <c r="P678" s="13"/>
      <c r="Q678" s="13"/>
      <c r="R678" s="13"/>
      <c r="S678" s="13"/>
      <c r="T678" s="6"/>
      <c r="BA678" s="9"/>
    </row>
    <row r="679" spans="1:53" x14ac:dyDescent="0.2">
      <c r="B679" s="13"/>
      <c r="C679" s="13"/>
      <c r="D679" s="32"/>
      <c r="E679" s="32"/>
      <c r="F679" s="33"/>
      <c r="H679" s="15"/>
      <c r="I679" s="15"/>
      <c r="J679" s="105"/>
      <c r="K679" s="106"/>
      <c r="L679" s="15"/>
      <c r="M679" s="34"/>
      <c r="N679" s="14"/>
      <c r="O679" s="13"/>
      <c r="P679" s="13"/>
      <c r="Q679" s="13"/>
      <c r="R679" s="13"/>
      <c r="S679" s="13"/>
      <c r="T679" s="6"/>
      <c r="BA679" s="9"/>
    </row>
    <row r="680" spans="1:53" ht="15" x14ac:dyDescent="0.2">
      <c r="B680" s="70"/>
      <c r="C680" s="13"/>
      <c r="D680" s="32"/>
      <c r="E680" s="32"/>
      <c r="F680" s="33"/>
      <c r="H680" s="15"/>
      <c r="I680" s="15"/>
      <c r="J680" s="105"/>
      <c r="K680" s="106"/>
      <c r="L680" s="15"/>
      <c r="M680" s="34"/>
      <c r="N680" s="14"/>
      <c r="O680" s="13"/>
      <c r="P680" s="13"/>
      <c r="Q680" s="67"/>
      <c r="R680" s="50"/>
      <c r="S680" s="50"/>
      <c r="T680" s="6"/>
      <c r="BA680" s="9"/>
    </row>
    <row r="681" spans="1:53" x14ac:dyDescent="0.2">
      <c r="B681" s="13"/>
      <c r="C681" s="13"/>
      <c r="D681" s="32"/>
      <c r="E681" s="32"/>
      <c r="F681" s="33"/>
      <c r="H681" s="15"/>
      <c r="I681" s="15"/>
      <c r="J681" s="105"/>
      <c r="K681" s="106"/>
      <c r="L681" s="15"/>
      <c r="M681" s="34"/>
      <c r="N681" s="14"/>
      <c r="O681" s="13"/>
      <c r="P681" s="13"/>
      <c r="Q681" s="100"/>
      <c r="R681" s="102"/>
      <c r="S681" s="54"/>
      <c r="T681" s="6"/>
      <c r="BA681" s="9"/>
    </row>
    <row r="682" spans="1:53" x14ac:dyDescent="0.2">
      <c r="B682" s="13"/>
      <c r="C682" s="13"/>
      <c r="D682" s="32"/>
      <c r="E682" s="32"/>
      <c r="F682" s="33"/>
      <c r="H682" s="15"/>
      <c r="I682" s="15"/>
      <c r="J682" s="105"/>
      <c r="K682" s="106"/>
      <c r="L682" s="15"/>
      <c r="M682" s="34"/>
      <c r="N682" s="14"/>
      <c r="O682" s="13"/>
      <c r="P682" s="13"/>
      <c r="Q682" s="14"/>
      <c r="R682" s="14"/>
      <c r="S682" s="54"/>
      <c r="T682" s="6"/>
      <c r="BA682" s="9"/>
    </row>
    <row r="683" spans="1:53" x14ac:dyDescent="0.2">
      <c r="B683" s="13"/>
      <c r="C683" s="13"/>
      <c r="D683" s="32"/>
      <c r="E683" s="32"/>
      <c r="F683" s="33"/>
      <c r="H683" s="15"/>
      <c r="I683" s="15"/>
      <c r="J683" s="105"/>
      <c r="K683" s="106"/>
      <c r="L683" s="15"/>
      <c r="M683" s="34"/>
      <c r="N683" s="14"/>
      <c r="O683" s="13"/>
      <c r="P683" s="13"/>
      <c r="Q683" s="67"/>
      <c r="R683" s="14"/>
      <c r="S683" s="54"/>
      <c r="T683" s="6"/>
      <c r="BA683" s="9"/>
    </row>
    <row r="684" spans="1:53" x14ac:dyDescent="0.2">
      <c r="B684" s="13"/>
      <c r="C684" s="13"/>
      <c r="D684" s="32"/>
      <c r="E684" s="32"/>
      <c r="F684" s="33"/>
      <c r="H684" s="15"/>
      <c r="I684" s="15"/>
      <c r="J684" s="105"/>
      <c r="K684" s="106"/>
      <c r="L684" s="15"/>
      <c r="M684" s="34"/>
      <c r="N684" s="14"/>
      <c r="O684" s="13"/>
      <c r="P684" s="13"/>
      <c r="Q684" s="99"/>
      <c r="R684" s="14"/>
      <c r="S684" s="54"/>
      <c r="T684" s="6"/>
      <c r="BA684" s="9"/>
    </row>
    <row r="685" spans="1:53" x14ac:dyDescent="0.2">
      <c r="B685" s="13"/>
      <c r="C685" s="13"/>
      <c r="D685" s="32"/>
      <c r="E685" s="32"/>
      <c r="F685" s="33"/>
      <c r="H685" s="15"/>
      <c r="I685" s="15"/>
      <c r="J685" s="105"/>
      <c r="K685" s="106"/>
      <c r="L685" s="15"/>
      <c r="M685" s="34"/>
      <c r="N685" s="92"/>
      <c r="O685" s="13"/>
      <c r="P685" s="13"/>
      <c r="Q685" s="13"/>
      <c r="R685" s="14"/>
      <c r="S685" s="54"/>
      <c r="T685" s="6"/>
      <c r="BA685" s="9"/>
    </row>
    <row r="686" spans="1:53" s="87" customFormat="1" x14ac:dyDescent="0.2">
      <c r="A686" s="9"/>
      <c r="B686" s="13"/>
      <c r="C686" s="13"/>
      <c r="D686" s="32"/>
      <c r="E686" s="32"/>
      <c r="F686" s="33"/>
      <c r="G686" s="40"/>
      <c r="H686" s="15"/>
      <c r="I686" s="15"/>
      <c r="J686" s="105"/>
      <c r="K686" s="106"/>
      <c r="L686" s="15"/>
      <c r="M686" s="34"/>
      <c r="N686" s="92"/>
      <c r="O686" s="13"/>
      <c r="P686" s="13"/>
      <c r="Q686" s="13"/>
      <c r="R686" s="13"/>
      <c r="S686" s="14"/>
      <c r="T686" s="86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</row>
    <row r="687" spans="1:53" s="87" customFormat="1" x14ac:dyDescent="0.2">
      <c r="A687" s="9"/>
      <c r="B687" s="13"/>
      <c r="C687" s="13"/>
      <c r="D687" s="32"/>
      <c r="E687" s="32"/>
      <c r="F687" s="33"/>
      <c r="G687" s="40"/>
      <c r="H687" s="15"/>
      <c r="I687" s="15"/>
      <c r="J687" s="105"/>
      <c r="K687" s="106"/>
      <c r="L687" s="15"/>
      <c r="M687" s="34"/>
      <c r="N687" s="14"/>
      <c r="O687" s="13"/>
      <c r="P687" s="13"/>
      <c r="Q687" s="13"/>
      <c r="R687" s="13"/>
      <c r="S687" s="14"/>
      <c r="T687" s="86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</row>
    <row r="688" spans="1:53" s="87" customFormat="1" x14ac:dyDescent="0.2">
      <c r="A688" s="9"/>
      <c r="B688" s="13"/>
      <c r="C688" s="13"/>
      <c r="D688" s="32"/>
      <c r="E688" s="32"/>
      <c r="F688" s="33"/>
      <c r="G688" s="40"/>
      <c r="H688" s="15"/>
      <c r="I688" s="15"/>
      <c r="J688" s="105"/>
      <c r="K688" s="106"/>
      <c r="L688" s="15"/>
      <c r="M688" s="34"/>
      <c r="N688" s="92"/>
      <c r="O688" s="13"/>
      <c r="P688" s="13"/>
      <c r="Q688" s="13"/>
      <c r="R688" s="13"/>
      <c r="S688" s="14"/>
      <c r="T688" s="86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</row>
    <row r="689" spans="1:53" s="87" customFormat="1" x14ac:dyDescent="0.2">
      <c r="A689" s="9"/>
      <c r="B689" s="13"/>
      <c r="C689" s="13"/>
      <c r="D689" s="32"/>
      <c r="E689" s="32"/>
      <c r="F689" s="33"/>
      <c r="G689" s="40"/>
      <c r="H689" s="15"/>
      <c r="I689" s="15"/>
      <c r="J689" s="105"/>
      <c r="K689" s="106"/>
      <c r="L689" s="15"/>
      <c r="M689" s="34"/>
      <c r="N689" s="92"/>
      <c r="O689" s="13"/>
      <c r="P689" s="13"/>
      <c r="Q689" s="13"/>
      <c r="R689" s="13"/>
      <c r="S689" s="14"/>
      <c r="T689" s="86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</row>
    <row r="690" spans="1:53" s="87" customFormat="1" x14ac:dyDescent="0.2">
      <c r="A690" s="9"/>
      <c r="B690" s="13"/>
      <c r="C690" s="13"/>
      <c r="D690" s="32"/>
      <c r="E690" s="32"/>
      <c r="F690" s="33"/>
      <c r="G690" s="40"/>
      <c r="H690" s="15"/>
      <c r="I690" s="15"/>
      <c r="J690" s="105"/>
      <c r="K690" s="106"/>
      <c r="L690" s="15"/>
      <c r="M690" s="34"/>
      <c r="N690" s="92"/>
      <c r="O690" s="13"/>
      <c r="P690" s="13"/>
      <c r="Q690" s="13"/>
      <c r="R690" s="13"/>
      <c r="S690" s="14"/>
      <c r="T690" s="86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</row>
    <row r="691" spans="1:53" s="87" customFormat="1" x14ac:dyDescent="0.2">
      <c r="A691" s="9"/>
      <c r="B691" s="13"/>
      <c r="C691" s="13"/>
      <c r="D691" s="32"/>
      <c r="E691" s="32"/>
      <c r="F691" s="33"/>
      <c r="G691" s="40"/>
      <c r="H691" s="15"/>
      <c r="I691" s="15"/>
      <c r="J691" s="105"/>
      <c r="K691" s="106"/>
      <c r="L691" s="15"/>
      <c r="M691" s="34"/>
      <c r="N691" s="92"/>
      <c r="O691" s="13"/>
      <c r="P691" s="13"/>
      <c r="Q691" s="13"/>
      <c r="R691" s="13"/>
      <c r="S691" s="14"/>
      <c r="T691" s="86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</row>
    <row r="692" spans="1:53" s="87" customFormat="1" x14ac:dyDescent="0.2">
      <c r="A692" s="9"/>
      <c r="B692" s="13"/>
      <c r="C692" s="13"/>
      <c r="D692" s="32"/>
      <c r="E692" s="32"/>
      <c r="F692" s="33"/>
      <c r="G692" s="40"/>
      <c r="H692" s="15"/>
      <c r="I692" s="15"/>
      <c r="J692" s="105"/>
      <c r="K692" s="106"/>
      <c r="L692" s="15"/>
      <c r="M692" s="34"/>
      <c r="N692" s="92"/>
      <c r="O692" s="13"/>
      <c r="P692" s="13"/>
      <c r="Q692" s="13"/>
      <c r="R692" s="13"/>
      <c r="S692" s="14"/>
      <c r="T692" s="86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</row>
    <row r="693" spans="1:53" s="87" customFormat="1" x14ac:dyDescent="0.2">
      <c r="A693" s="9"/>
      <c r="B693" s="13"/>
      <c r="C693" s="13"/>
      <c r="D693" s="32"/>
      <c r="E693" s="32"/>
      <c r="F693" s="33"/>
      <c r="G693" s="40"/>
      <c r="H693" s="15"/>
      <c r="I693" s="15"/>
      <c r="J693" s="105"/>
      <c r="K693" s="106"/>
      <c r="L693" s="15"/>
      <c r="M693" s="34"/>
      <c r="N693" s="92"/>
      <c r="O693" s="13"/>
      <c r="P693" s="13"/>
      <c r="Q693" s="13"/>
      <c r="R693" s="13"/>
      <c r="S693" s="14"/>
      <c r="T693" s="86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</row>
    <row r="694" spans="1:53" s="87" customFormat="1" x14ac:dyDescent="0.2">
      <c r="A694" s="9"/>
      <c r="B694" s="13"/>
      <c r="C694" s="13"/>
      <c r="D694" s="32"/>
      <c r="E694" s="32"/>
      <c r="F694" s="33"/>
      <c r="G694" s="40"/>
      <c r="H694" s="15"/>
      <c r="I694" s="15"/>
      <c r="J694" s="105"/>
      <c r="K694" s="106"/>
      <c r="L694" s="15"/>
      <c r="M694" s="34"/>
      <c r="N694" s="92"/>
      <c r="O694" s="13"/>
      <c r="P694" s="13"/>
      <c r="Q694" s="13"/>
      <c r="R694" s="13"/>
      <c r="S694" s="14"/>
      <c r="T694" s="86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</row>
    <row r="695" spans="1:53" s="87" customFormat="1" x14ac:dyDescent="0.2">
      <c r="A695" s="9"/>
      <c r="B695" s="13"/>
      <c r="C695" s="13"/>
      <c r="D695" s="32"/>
      <c r="E695" s="32"/>
      <c r="F695" s="33"/>
      <c r="G695" s="40"/>
      <c r="H695" s="15"/>
      <c r="I695" s="15"/>
      <c r="J695" s="105"/>
      <c r="K695" s="106"/>
      <c r="L695" s="15"/>
      <c r="M695" s="34"/>
      <c r="N695" s="92"/>
      <c r="O695" s="13"/>
      <c r="P695" s="13"/>
      <c r="Q695" s="13"/>
      <c r="R695" s="13"/>
      <c r="S695" s="14"/>
      <c r="T695" s="86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</row>
    <row r="696" spans="1:53" s="87" customFormat="1" x14ac:dyDescent="0.2">
      <c r="A696" s="9"/>
      <c r="B696" s="13"/>
      <c r="C696" s="13"/>
      <c r="D696" s="32"/>
      <c r="E696" s="32"/>
      <c r="F696" s="33"/>
      <c r="G696" s="40"/>
      <c r="H696" s="15"/>
      <c r="I696" s="15"/>
      <c r="J696" s="105"/>
      <c r="K696" s="106"/>
      <c r="L696" s="15"/>
      <c r="M696" s="34"/>
      <c r="N696" s="92"/>
      <c r="O696" s="13"/>
      <c r="P696" s="13"/>
      <c r="Q696" s="13"/>
      <c r="R696" s="13"/>
      <c r="S696" s="14"/>
      <c r="T696" s="86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</row>
    <row r="697" spans="1:53" s="87" customFormat="1" x14ac:dyDescent="0.2">
      <c r="A697" s="9"/>
      <c r="B697" s="13"/>
      <c r="C697" s="13"/>
      <c r="D697" s="32"/>
      <c r="E697" s="32"/>
      <c r="F697" s="33"/>
      <c r="G697" s="40"/>
      <c r="H697" s="15"/>
      <c r="I697" s="15"/>
      <c r="J697" s="105"/>
      <c r="K697" s="106"/>
      <c r="L697" s="15"/>
      <c r="M697" s="34"/>
      <c r="N697" s="92"/>
      <c r="O697" s="13"/>
      <c r="P697" s="13"/>
      <c r="Q697" s="13"/>
      <c r="R697" s="13"/>
      <c r="S697" s="14"/>
      <c r="T697" s="86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</row>
    <row r="698" spans="1:53" s="87" customFormat="1" x14ac:dyDescent="0.2">
      <c r="A698" s="9"/>
      <c r="B698" s="13"/>
      <c r="C698" s="13"/>
      <c r="D698" s="32"/>
      <c r="E698" s="32"/>
      <c r="F698" s="33"/>
      <c r="G698" s="40"/>
      <c r="H698" s="15"/>
      <c r="I698" s="15"/>
      <c r="J698" s="105"/>
      <c r="K698" s="106"/>
      <c r="L698" s="15"/>
      <c r="M698" s="34"/>
      <c r="N698" s="92"/>
      <c r="O698" s="13"/>
      <c r="P698" s="13"/>
      <c r="Q698" s="13"/>
      <c r="R698" s="13"/>
      <c r="S698" s="14"/>
      <c r="T698" s="86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</row>
    <row r="699" spans="1:53" s="87" customFormat="1" x14ac:dyDescent="0.2">
      <c r="A699" s="9"/>
      <c r="B699" s="13"/>
      <c r="C699" s="13"/>
      <c r="D699" s="32"/>
      <c r="E699" s="32"/>
      <c r="F699" s="33"/>
      <c r="G699" s="40"/>
      <c r="H699" s="15"/>
      <c r="I699" s="15"/>
      <c r="J699" s="105"/>
      <c r="K699" s="106"/>
      <c r="L699" s="15"/>
      <c r="M699" s="34"/>
      <c r="N699" s="92"/>
      <c r="O699" s="13"/>
      <c r="P699" s="13"/>
      <c r="Q699" s="13"/>
      <c r="R699" s="13"/>
      <c r="S699" s="14"/>
      <c r="T699" s="86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</row>
    <row r="700" spans="1:53" s="87" customFormat="1" x14ac:dyDescent="0.2">
      <c r="A700" s="9"/>
      <c r="B700" s="13"/>
      <c r="C700" s="13"/>
      <c r="D700" s="32"/>
      <c r="E700" s="32"/>
      <c r="F700" s="33"/>
      <c r="G700" s="40"/>
      <c r="H700" s="15"/>
      <c r="I700" s="15"/>
      <c r="J700" s="105"/>
      <c r="K700" s="106"/>
      <c r="L700" s="15"/>
      <c r="M700" s="34"/>
      <c r="N700" s="92"/>
      <c r="O700" s="13"/>
      <c r="P700" s="13"/>
      <c r="Q700" s="13"/>
      <c r="R700" s="13"/>
      <c r="S700" s="14"/>
      <c r="T700" s="86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</row>
    <row r="701" spans="1:53" s="87" customFormat="1" x14ac:dyDescent="0.2">
      <c r="A701" s="9"/>
      <c r="B701" s="13"/>
      <c r="C701" s="13"/>
      <c r="D701" s="32"/>
      <c r="E701" s="32"/>
      <c r="F701" s="33"/>
      <c r="G701" s="40"/>
      <c r="H701" s="15"/>
      <c r="I701" s="15"/>
      <c r="J701" s="105"/>
      <c r="K701" s="106"/>
      <c r="L701" s="15"/>
      <c r="M701" s="34"/>
      <c r="N701" s="92"/>
      <c r="O701" s="13"/>
      <c r="P701" s="13"/>
      <c r="Q701" s="13"/>
      <c r="R701" s="13"/>
      <c r="S701" s="14"/>
      <c r="T701" s="86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</row>
    <row r="702" spans="1:53" s="87" customFormat="1" x14ac:dyDescent="0.2">
      <c r="A702" s="9"/>
      <c r="B702" s="13"/>
      <c r="C702" s="13"/>
      <c r="D702" s="32"/>
      <c r="E702" s="32"/>
      <c r="F702" s="33"/>
      <c r="G702" s="40"/>
      <c r="H702" s="15"/>
      <c r="I702" s="15"/>
      <c r="J702" s="105"/>
      <c r="K702" s="106"/>
      <c r="L702" s="15"/>
      <c r="M702" s="34"/>
      <c r="N702" s="92"/>
      <c r="O702" s="13"/>
      <c r="P702" s="13"/>
      <c r="Q702" s="13"/>
      <c r="R702" s="13"/>
      <c r="S702" s="14"/>
      <c r="T702" s="86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</row>
    <row r="703" spans="1:53" s="87" customFormat="1" x14ac:dyDescent="0.2">
      <c r="A703" s="9"/>
      <c r="B703" s="13"/>
      <c r="C703" s="13"/>
      <c r="D703" s="32"/>
      <c r="E703" s="32"/>
      <c r="F703" s="33"/>
      <c r="G703" s="40"/>
      <c r="H703" s="15"/>
      <c r="I703" s="15"/>
      <c r="J703" s="105"/>
      <c r="K703" s="106"/>
      <c r="L703" s="15"/>
      <c r="M703" s="34"/>
      <c r="N703" s="92"/>
      <c r="O703" s="13"/>
      <c r="P703" s="13"/>
      <c r="Q703" s="13"/>
      <c r="R703" s="13"/>
      <c r="S703" s="14"/>
      <c r="T703" s="86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</row>
    <row r="704" spans="1:53" s="87" customFormat="1" x14ac:dyDescent="0.2">
      <c r="A704" s="9"/>
      <c r="B704" s="13"/>
      <c r="C704" s="13"/>
      <c r="D704" s="32"/>
      <c r="E704" s="32"/>
      <c r="F704" s="33"/>
      <c r="G704" s="40"/>
      <c r="H704" s="15"/>
      <c r="I704" s="15"/>
      <c r="J704" s="105"/>
      <c r="K704" s="106"/>
      <c r="L704" s="15"/>
      <c r="M704" s="34"/>
      <c r="N704" s="92"/>
      <c r="O704" s="13"/>
      <c r="P704" s="13"/>
      <c r="Q704" s="13"/>
      <c r="R704" s="13"/>
      <c r="S704" s="14"/>
      <c r="T704" s="86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</row>
    <row r="705" spans="1:53" s="87" customFormat="1" x14ac:dyDescent="0.2">
      <c r="A705" s="9"/>
      <c r="B705" s="13"/>
      <c r="C705" s="13"/>
      <c r="D705" s="32"/>
      <c r="E705" s="32"/>
      <c r="F705" s="33"/>
      <c r="G705" s="40"/>
      <c r="H705" s="15"/>
      <c r="I705" s="15"/>
      <c r="J705" s="105"/>
      <c r="K705" s="106"/>
      <c r="L705" s="15"/>
      <c r="M705" s="34"/>
      <c r="N705" s="92"/>
      <c r="O705" s="13"/>
      <c r="P705" s="13"/>
      <c r="Q705" s="13"/>
      <c r="R705" s="13"/>
      <c r="S705" s="14"/>
      <c r="T705" s="86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</row>
    <row r="706" spans="1:53" s="87" customFormat="1" x14ac:dyDescent="0.2">
      <c r="A706" s="9"/>
      <c r="B706" s="13"/>
      <c r="C706" s="13"/>
      <c r="D706" s="32"/>
      <c r="E706" s="32"/>
      <c r="F706" s="33"/>
      <c r="G706" s="40"/>
      <c r="H706" s="15"/>
      <c r="I706" s="15"/>
      <c r="J706" s="105"/>
      <c r="K706" s="106"/>
      <c r="L706" s="15"/>
      <c r="M706" s="34"/>
      <c r="N706" s="92"/>
      <c r="O706" s="13"/>
      <c r="P706" s="13"/>
      <c r="Q706" s="13"/>
      <c r="R706" s="13"/>
      <c r="S706" s="14"/>
      <c r="T706" s="86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</row>
    <row r="707" spans="1:53" s="87" customFormat="1" x14ac:dyDescent="0.2">
      <c r="A707" s="9"/>
      <c r="B707" s="13"/>
      <c r="C707" s="13"/>
      <c r="D707" s="32"/>
      <c r="E707" s="32"/>
      <c r="F707" s="33"/>
      <c r="G707" s="40"/>
      <c r="H707" s="15"/>
      <c r="I707" s="15"/>
      <c r="J707" s="105"/>
      <c r="K707" s="106"/>
      <c r="L707" s="15"/>
      <c r="M707" s="34"/>
      <c r="N707" s="92"/>
      <c r="O707" s="13"/>
      <c r="P707" s="13"/>
      <c r="Q707" s="13"/>
      <c r="R707" s="13"/>
      <c r="S707" s="14"/>
      <c r="T707" s="86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</row>
    <row r="708" spans="1:53" s="87" customFormat="1" x14ac:dyDescent="0.2">
      <c r="A708" s="9"/>
      <c r="B708" s="13"/>
      <c r="C708" s="13"/>
      <c r="D708" s="32"/>
      <c r="E708" s="32"/>
      <c r="F708" s="33"/>
      <c r="G708" s="40"/>
      <c r="H708" s="15"/>
      <c r="I708" s="15"/>
      <c r="J708" s="105"/>
      <c r="K708" s="106"/>
      <c r="L708" s="15"/>
      <c r="M708" s="34"/>
      <c r="N708" s="92"/>
      <c r="O708" s="13"/>
      <c r="P708" s="13"/>
      <c r="Q708" s="13"/>
      <c r="R708" s="13"/>
      <c r="S708" s="14"/>
      <c r="T708" s="86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</row>
    <row r="709" spans="1:53" s="87" customFormat="1" x14ac:dyDescent="0.2">
      <c r="A709" s="9"/>
      <c r="B709" s="13"/>
      <c r="C709" s="13"/>
      <c r="D709" s="32"/>
      <c r="E709" s="32"/>
      <c r="F709" s="33"/>
      <c r="G709" s="40"/>
      <c r="H709" s="15"/>
      <c r="I709" s="15"/>
      <c r="J709" s="105"/>
      <c r="K709" s="106"/>
      <c r="L709" s="15"/>
      <c r="M709" s="34"/>
      <c r="N709" s="92"/>
      <c r="O709" s="13"/>
      <c r="P709" s="13"/>
      <c r="Q709" s="13"/>
      <c r="R709" s="13"/>
      <c r="S709" s="14"/>
      <c r="T709" s="86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</row>
    <row r="710" spans="1:53" s="87" customFormat="1" x14ac:dyDescent="0.2">
      <c r="A710" s="9"/>
      <c r="B710" s="13"/>
      <c r="C710" s="13"/>
      <c r="D710" s="32"/>
      <c r="E710" s="32"/>
      <c r="F710" s="33"/>
      <c r="G710" s="40"/>
      <c r="H710" s="15"/>
      <c r="I710" s="15"/>
      <c r="J710" s="105"/>
      <c r="K710" s="106"/>
      <c r="L710" s="15"/>
      <c r="M710" s="34"/>
      <c r="N710" s="92"/>
      <c r="O710" s="13"/>
      <c r="P710" s="13"/>
      <c r="Q710" s="13"/>
      <c r="R710" s="13"/>
      <c r="S710" s="14"/>
      <c r="T710" s="86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</row>
    <row r="711" spans="1:53" s="87" customFormat="1" x14ac:dyDescent="0.2">
      <c r="A711" s="9"/>
      <c r="B711" s="13"/>
      <c r="C711" s="13"/>
      <c r="D711" s="32"/>
      <c r="E711" s="32"/>
      <c r="F711" s="33"/>
      <c r="G711" s="40"/>
      <c r="H711" s="15"/>
      <c r="I711" s="15"/>
      <c r="J711" s="105"/>
      <c r="K711" s="106"/>
      <c r="L711" s="15"/>
      <c r="M711" s="34"/>
      <c r="N711" s="92"/>
      <c r="O711" s="13"/>
      <c r="P711" s="13"/>
      <c r="Q711" s="13"/>
      <c r="R711" s="13"/>
      <c r="S711" s="14"/>
      <c r="T711" s="86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</row>
    <row r="712" spans="1:53" s="87" customFormat="1" x14ac:dyDescent="0.2">
      <c r="A712" s="9"/>
      <c r="B712" s="13"/>
      <c r="C712" s="13"/>
      <c r="D712" s="32"/>
      <c r="E712" s="32"/>
      <c r="F712" s="33"/>
      <c r="G712" s="40"/>
      <c r="H712" s="15"/>
      <c r="I712" s="15"/>
      <c r="J712" s="105"/>
      <c r="K712" s="106"/>
      <c r="L712" s="15"/>
      <c r="M712" s="34"/>
      <c r="N712" s="92"/>
      <c r="O712" s="13"/>
      <c r="P712" s="13"/>
      <c r="Q712" s="13"/>
      <c r="R712" s="13"/>
      <c r="S712" s="14"/>
      <c r="T712" s="86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</row>
    <row r="713" spans="1:53" s="87" customFormat="1" x14ac:dyDescent="0.2">
      <c r="A713" s="9"/>
      <c r="B713" s="13"/>
      <c r="C713" s="13"/>
      <c r="D713" s="32"/>
      <c r="E713" s="32"/>
      <c r="F713" s="33"/>
      <c r="G713" s="40"/>
      <c r="H713" s="15"/>
      <c r="I713" s="15"/>
      <c r="J713" s="105"/>
      <c r="K713" s="106"/>
      <c r="L713" s="15"/>
      <c r="M713" s="34"/>
      <c r="N713" s="92"/>
      <c r="O713" s="13"/>
      <c r="P713" s="13"/>
      <c r="Q713" s="13"/>
      <c r="R713" s="13"/>
      <c r="S713" s="14"/>
      <c r="T713" s="86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</row>
    <row r="714" spans="1:53" s="87" customFormat="1" x14ac:dyDescent="0.2">
      <c r="A714" s="9"/>
      <c r="B714" s="13"/>
      <c r="C714" s="13"/>
      <c r="D714" s="32"/>
      <c r="E714" s="32"/>
      <c r="F714" s="33"/>
      <c r="G714" s="40"/>
      <c r="H714" s="15"/>
      <c r="I714" s="15"/>
      <c r="J714" s="105"/>
      <c r="K714" s="106"/>
      <c r="L714" s="15"/>
      <c r="M714" s="34"/>
      <c r="N714" s="92"/>
      <c r="O714" s="13"/>
      <c r="P714" s="13"/>
      <c r="Q714" s="13"/>
      <c r="R714" s="13"/>
      <c r="S714" s="14"/>
      <c r="T714" s="86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</row>
    <row r="715" spans="1:53" s="87" customFormat="1" x14ac:dyDescent="0.2">
      <c r="A715" s="9"/>
      <c r="B715" s="13"/>
      <c r="C715" s="13"/>
      <c r="D715" s="32"/>
      <c r="E715" s="32"/>
      <c r="F715" s="33"/>
      <c r="G715" s="40"/>
      <c r="H715" s="15"/>
      <c r="I715" s="15"/>
      <c r="J715" s="105"/>
      <c r="K715" s="106"/>
      <c r="L715" s="15"/>
      <c r="M715" s="34"/>
      <c r="N715" s="92"/>
      <c r="O715" s="13"/>
      <c r="P715" s="13"/>
      <c r="Q715" s="13"/>
      <c r="R715" s="13"/>
      <c r="S715" s="14"/>
      <c r="T715" s="86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</row>
    <row r="716" spans="1:53" s="87" customFormat="1" x14ac:dyDescent="0.2">
      <c r="A716" s="9"/>
      <c r="B716" s="13"/>
      <c r="C716" s="13"/>
      <c r="D716" s="32"/>
      <c r="E716" s="32"/>
      <c r="F716" s="33"/>
      <c r="G716" s="40"/>
      <c r="H716" s="15"/>
      <c r="I716" s="15"/>
      <c r="J716" s="105"/>
      <c r="K716" s="106"/>
      <c r="L716" s="15"/>
      <c r="M716" s="34"/>
      <c r="N716" s="92"/>
      <c r="O716" s="13"/>
      <c r="P716" s="13"/>
      <c r="Q716" s="13"/>
      <c r="R716" s="13"/>
      <c r="S716" s="14"/>
      <c r="T716" s="86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</row>
    <row r="717" spans="1:53" s="87" customFormat="1" x14ac:dyDescent="0.2">
      <c r="A717" s="9"/>
      <c r="B717" s="13"/>
      <c r="C717" s="13"/>
      <c r="D717" s="32"/>
      <c r="E717" s="32"/>
      <c r="F717" s="33"/>
      <c r="G717" s="40"/>
      <c r="H717" s="15"/>
      <c r="I717" s="15"/>
      <c r="J717" s="105"/>
      <c r="K717" s="106"/>
      <c r="L717" s="15"/>
      <c r="M717" s="34"/>
      <c r="N717" s="92"/>
      <c r="O717" s="13"/>
      <c r="P717" s="13"/>
      <c r="Q717" s="13"/>
      <c r="R717" s="13"/>
      <c r="S717" s="14"/>
      <c r="T717" s="86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</row>
    <row r="718" spans="1:53" s="87" customFormat="1" x14ac:dyDescent="0.2">
      <c r="A718" s="9"/>
      <c r="B718" s="13"/>
      <c r="C718" s="13"/>
      <c r="D718" s="32"/>
      <c r="E718" s="32"/>
      <c r="F718" s="33"/>
      <c r="G718" s="40"/>
      <c r="H718" s="15"/>
      <c r="I718" s="15"/>
      <c r="J718" s="105"/>
      <c r="K718" s="106"/>
      <c r="L718" s="15"/>
      <c r="M718" s="34"/>
      <c r="N718" s="92"/>
      <c r="O718" s="13"/>
      <c r="P718" s="13"/>
      <c r="Q718" s="13"/>
      <c r="R718" s="13"/>
      <c r="S718" s="14"/>
      <c r="T718" s="86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</row>
    <row r="719" spans="1:53" s="87" customFormat="1" x14ac:dyDescent="0.2">
      <c r="A719" s="9"/>
      <c r="B719" s="13"/>
      <c r="C719" s="13"/>
      <c r="D719" s="32"/>
      <c r="E719" s="32"/>
      <c r="F719" s="33"/>
      <c r="G719" s="40"/>
      <c r="H719" s="15"/>
      <c r="I719" s="15"/>
      <c r="J719" s="105"/>
      <c r="K719" s="106"/>
      <c r="L719" s="15"/>
      <c r="M719" s="34"/>
      <c r="N719" s="92"/>
      <c r="O719" s="13"/>
      <c r="P719" s="13"/>
      <c r="Q719" s="13"/>
      <c r="R719" s="13"/>
      <c r="S719" s="14"/>
      <c r="T719" s="86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</row>
    <row r="720" spans="1:53" s="87" customFormat="1" x14ac:dyDescent="0.2">
      <c r="A720" s="9"/>
      <c r="B720" s="13"/>
      <c r="C720" s="13"/>
      <c r="D720" s="32"/>
      <c r="E720" s="32"/>
      <c r="F720" s="33"/>
      <c r="G720" s="40"/>
      <c r="H720" s="15"/>
      <c r="I720" s="15"/>
      <c r="J720" s="105"/>
      <c r="K720" s="106"/>
      <c r="L720" s="15"/>
      <c r="M720" s="34"/>
      <c r="N720" s="92"/>
      <c r="O720" s="13"/>
      <c r="P720" s="13"/>
      <c r="Q720" s="13"/>
      <c r="R720" s="13"/>
      <c r="S720" s="14"/>
      <c r="T720" s="86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</row>
    <row r="721" spans="1:53" s="87" customFormat="1" x14ac:dyDescent="0.2">
      <c r="A721" s="9"/>
      <c r="B721" s="13"/>
      <c r="C721" s="13"/>
      <c r="D721" s="32"/>
      <c r="E721" s="32"/>
      <c r="F721" s="33"/>
      <c r="G721" s="40"/>
      <c r="H721" s="15"/>
      <c r="I721" s="15"/>
      <c r="J721" s="105"/>
      <c r="K721" s="106"/>
      <c r="L721" s="15"/>
      <c r="M721" s="34"/>
      <c r="N721" s="92"/>
      <c r="O721" s="13"/>
      <c r="P721" s="13"/>
      <c r="Q721" s="13"/>
      <c r="R721" s="13"/>
      <c r="S721" s="14"/>
      <c r="T721" s="86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</row>
    <row r="722" spans="1:53" s="87" customFormat="1" x14ac:dyDescent="0.2">
      <c r="A722" s="9"/>
      <c r="B722" s="13"/>
      <c r="C722" s="13"/>
      <c r="D722" s="32"/>
      <c r="E722" s="32"/>
      <c r="F722" s="33"/>
      <c r="G722" s="40"/>
      <c r="H722" s="15"/>
      <c r="I722" s="15"/>
      <c r="J722" s="105"/>
      <c r="K722" s="106"/>
      <c r="L722" s="15"/>
      <c r="M722" s="34"/>
      <c r="N722" s="92"/>
      <c r="O722" s="13"/>
      <c r="P722" s="13"/>
      <c r="Q722" s="13"/>
      <c r="R722" s="13"/>
      <c r="S722" s="14"/>
      <c r="T722" s="86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</row>
    <row r="723" spans="1:53" s="87" customFormat="1" x14ac:dyDescent="0.2">
      <c r="A723" s="9"/>
      <c r="B723" s="13"/>
      <c r="C723" s="13"/>
      <c r="D723" s="32"/>
      <c r="E723" s="32"/>
      <c r="F723" s="33"/>
      <c r="G723" s="40"/>
      <c r="H723" s="15"/>
      <c r="I723" s="15"/>
      <c r="J723" s="105"/>
      <c r="K723" s="106"/>
      <c r="L723" s="15"/>
      <c r="M723" s="34"/>
      <c r="N723" s="92"/>
      <c r="O723" s="13"/>
      <c r="P723" s="13"/>
      <c r="Q723" s="13"/>
      <c r="R723" s="13"/>
      <c r="S723" s="14"/>
      <c r="T723" s="86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</row>
    <row r="724" spans="1:53" s="87" customFormat="1" x14ac:dyDescent="0.2">
      <c r="A724" s="9"/>
      <c r="B724" s="13"/>
      <c r="C724" s="13"/>
      <c r="D724" s="32"/>
      <c r="E724" s="32"/>
      <c r="F724" s="33"/>
      <c r="G724" s="40"/>
      <c r="H724" s="15"/>
      <c r="I724" s="15"/>
      <c r="J724" s="105"/>
      <c r="K724" s="106"/>
      <c r="L724" s="15"/>
      <c r="M724" s="34"/>
      <c r="N724" s="92"/>
      <c r="O724" s="13"/>
      <c r="P724" s="13"/>
      <c r="Q724" s="13"/>
      <c r="R724" s="13"/>
      <c r="S724" s="14"/>
      <c r="T724" s="86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</row>
    <row r="725" spans="1:53" s="87" customFormat="1" x14ac:dyDescent="0.2">
      <c r="A725" s="9"/>
      <c r="B725" s="13"/>
      <c r="C725" s="13"/>
      <c r="D725" s="32"/>
      <c r="E725" s="32"/>
      <c r="F725" s="33"/>
      <c r="G725" s="40"/>
      <c r="H725" s="15"/>
      <c r="I725" s="15"/>
      <c r="J725" s="105"/>
      <c r="K725" s="106"/>
      <c r="L725" s="15"/>
      <c r="M725" s="34"/>
      <c r="N725" s="92"/>
      <c r="O725" s="13"/>
      <c r="P725" s="13"/>
      <c r="Q725" s="13"/>
      <c r="R725" s="13"/>
      <c r="S725" s="14"/>
      <c r="T725" s="86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</row>
    <row r="726" spans="1:53" s="87" customFormat="1" x14ac:dyDescent="0.2">
      <c r="A726" s="9"/>
      <c r="B726" s="13"/>
      <c r="C726" s="13"/>
      <c r="D726" s="32"/>
      <c r="E726" s="32"/>
      <c r="F726" s="33"/>
      <c r="G726" s="40"/>
      <c r="H726" s="15"/>
      <c r="I726" s="15"/>
      <c r="J726" s="105"/>
      <c r="K726" s="106"/>
      <c r="L726" s="15"/>
      <c r="M726" s="34"/>
      <c r="N726" s="92"/>
      <c r="O726" s="13"/>
      <c r="P726" s="13"/>
      <c r="Q726" s="13"/>
      <c r="R726" s="13"/>
      <c r="S726" s="14"/>
      <c r="T726" s="86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</row>
    <row r="727" spans="1:53" s="87" customFormat="1" x14ac:dyDescent="0.2">
      <c r="A727" s="9"/>
      <c r="B727" s="13"/>
      <c r="C727" s="13"/>
      <c r="D727" s="32"/>
      <c r="E727" s="32"/>
      <c r="F727" s="33"/>
      <c r="G727" s="40"/>
      <c r="H727" s="15"/>
      <c r="I727" s="15"/>
      <c r="J727" s="105"/>
      <c r="K727" s="106"/>
      <c r="L727" s="15"/>
      <c r="M727" s="34"/>
      <c r="N727" s="92"/>
      <c r="O727" s="13"/>
      <c r="P727" s="13"/>
      <c r="Q727" s="13"/>
      <c r="R727" s="13"/>
      <c r="S727" s="14"/>
      <c r="T727" s="86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</row>
    <row r="728" spans="1:53" s="87" customFormat="1" x14ac:dyDescent="0.2">
      <c r="A728" s="9"/>
      <c r="B728" s="13"/>
      <c r="C728" s="13"/>
      <c r="D728" s="32"/>
      <c r="E728" s="32"/>
      <c r="F728" s="33"/>
      <c r="G728" s="40"/>
      <c r="H728" s="15"/>
      <c r="I728" s="15"/>
      <c r="J728" s="105"/>
      <c r="K728" s="106"/>
      <c r="L728" s="15"/>
      <c r="M728" s="34"/>
      <c r="N728" s="92"/>
      <c r="O728" s="13"/>
      <c r="P728" s="13"/>
      <c r="Q728" s="13"/>
      <c r="R728" s="13"/>
      <c r="S728" s="14"/>
      <c r="T728" s="86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</row>
    <row r="729" spans="1:53" s="87" customFormat="1" x14ac:dyDescent="0.2">
      <c r="A729" s="9"/>
      <c r="B729" s="13"/>
      <c r="C729" s="13"/>
      <c r="D729" s="32"/>
      <c r="E729" s="32"/>
      <c r="F729" s="33"/>
      <c r="G729" s="40"/>
      <c r="H729" s="15"/>
      <c r="I729" s="15"/>
      <c r="J729" s="105"/>
      <c r="K729" s="106"/>
      <c r="L729" s="15"/>
      <c r="M729" s="34"/>
      <c r="N729" s="92"/>
      <c r="O729" s="13"/>
      <c r="P729" s="13"/>
      <c r="Q729" s="13"/>
      <c r="R729" s="13"/>
      <c r="S729" s="14"/>
      <c r="T729" s="86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</row>
    <row r="730" spans="1:53" s="87" customFormat="1" x14ac:dyDescent="0.2">
      <c r="A730" s="9"/>
      <c r="B730" s="13"/>
      <c r="C730" s="13"/>
      <c r="D730" s="32"/>
      <c r="E730" s="32"/>
      <c r="F730" s="33"/>
      <c r="G730" s="40"/>
      <c r="H730" s="15"/>
      <c r="I730" s="15"/>
      <c r="J730" s="105"/>
      <c r="K730" s="106"/>
      <c r="L730" s="15"/>
      <c r="M730" s="34"/>
      <c r="N730" s="92"/>
      <c r="O730" s="13"/>
      <c r="P730" s="13"/>
      <c r="Q730" s="13"/>
      <c r="R730" s="13"/>
      <c r="S730" s="14"/>
      <c r="T730" s="86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</row>
    <row r="731" spans="1:53" s="87" customFormat="1" x14ac:dyDescent="0.2">
      <c r="A731" s="9"/>
      <c r="B731" s="13"/>
      <c r="C731" s="13"/>
      <c r="D731" s="32"/>
      <c r="E731" s="32"/>
      <c r="F731" s="33"/>
      <c r="G731" s="40"/>
      <c r="H731" s="15"/>
      <c r="I731" s="15"/>
      <c r="J731" s="105"/>
      <c r="K731" s="106"/>
      <c r="L731" s="15"/>
      <c r="M731" s="34"/>
      <c r="N731" s="92"/>
      <c r="O731" s="13"/>
      <c r="P731" s="13"/>
      <c r="Q731" s="13"/>
      <c r="R731" s="13"/>
      <c r="S731" s="14"/>
      <c r="T731" s="86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</row>
    <row r="732" spans="1:53" s="87" customFormat="1" x14ac:dyDescent="0.2">
      <c r="A732" s="9"/>
      <c r="B732" s="13"/>
      <c r="C732" s="13"/>
      <c r="D732" s="32"/>
      <c r="E732" s="32"/>
      <c r="F732" s="33"/>
      <c r="G732" s="40"/>
      <c r="H732" s="15"/>
      <c r="I732" s="15"/>
      <c r="J732" s="105"/>
      <c r="K732" s="106"/>
      <c r="L732" s="15"/>
      <c r="M732" s="34"/>
      <c r="N732" s="92"/>
      <c r="O732" s="13"/>
      <c r="P732" s="13"/>
      <c r="Q732" s="13"/>
      <c r="R732" s="13"/>
      <c r="S732" s="14"/>
      <c r="T732" s="86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</row>
    <row r="733" spans="1:53" s="87" customFormat="1" x14ac:dyDescent="0.2">
      <c r="A733" s="9"/>
      <c r="B733" s="13"/>
      <c r="C733" s="13"/>
      <c r="D733" s="32"/>
      <c r="E733" s="32"/>
      <c r="F733" s="33"/>
      <c r="G733" s="40"/>
      <c r="H733" s="15"/>
      <c r="I733" s="15"/>
      <c r="J733" s="105"/>
      <c r="K733" s="106"/>
      <c r="L733" s="15"/>
      <c r="M733" s="34"/>
      <c r="N733" s="92"/>
      <c r="O733" s="13"/>
      <c r="P733" s="13"/>
      <c r="Q733" s="13"/>
      <c r="R733" s="13"/>
      <c r="S733" s="14"/>
      <c r="T733" s="86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</row>
    <row r="734" spans="1:53" s="87" customFormat="1" x14ac:dyDescent="0.2">
      <c r="A734" s="9"/>
      <c r="B734" s="13"/>
      <c r="C734" s="13"/>
      <c r="D734" s="32"/>
      <c r="E734" s="32"/>
      <c r="F734" s="33"/>
      <c r="G734" s="40"/>
      <c r="H734" s="15"/>
      <c r="I734" s="15"/>
      <c r="J734" s="105"/>
      <c r="K734" s="106"/>
      <c r="L734" s="15"/>
      <c r="M734" s="34"/>
      <c r="N734" s="92"/>
      <c r="O734" s="13"/>
      <c r="P734" s="13"/>
      <c r="Q734" s="13"/>
      <c r="R734" s="13"/>
      <c r="S734" s="14"/>
      <c r="T734" s="86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</row>
    <row r="735" spans="1:53" s="87" customFormat="1" x14ac:dyDescent="0.2">
      <c r="A735" s="9"/>
      <c r="B735" s="13"/>
      <c r="C735" s="13"/>
      <c r="D735" s="32"/>
      <c r="E735" s="32"/>
      <c r="F735" s="33"/>
      <c r="G735" s="40"/>
      <c r="H735" s="15"/>
      <c r="I735" s="15"/>
      <c r="J735" s="105"/>
      <c r="K735" s="106"/>
      <c r="L735" s="15"/>
      <c r="M735" s="34"/>
      <c r="N735" s="92"/>
      <c r="O735" s="13"/>
      <c r="P735" s="13"/>
      <c r="Q735" s="13"/>
      <c r="R735" s="13"/>
      <c r="S735" s="14"/>
      <c r="T735" s="86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</row>
    <row r="736" spans="1:53" s="87" customFormat="1" x14ac:dyDescent="0.2">
      <c r="A736" s="9"/>
      <c r="B736" s="13"/>
      <c r="C736" s="13"/>
      <c r="D736" s="32"/>
      <c r="E736" s="32"/>
      <c r="F736" s="33"/>
      <c r="G736" s="40"/>
      <c r="H736" s="15"/>
      <c r="I736" s="15"/>
      <c r="J736" s="105"/>
      <c r="K736" s="106"/>
      <c r="L736" s="15"/>
      <c r="M736" s="34"/>
      <c r="N736" s="92"/>
      <c r="O736" s="13"/>
      <c r="P736" s="13"/>
      <c r="Q736" s="13"/>
      <c r="R736" s="13"/>
      <c r="S736" s="14"/>
      <c r="T736" s="86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</row>
    <row r="737" spans="2:53" customFormat="1" x14ac:dyDescent="0.2">
      <c r="B737" s="13"/>
      <c r="C737" s="13"/>
      <c r="D737" s="32"/>
      <c r="E737" s="32"/>
      <c r="F737" s="33"/>
      <c r="G737" s="40"/>
      <c r="H737" s="15"/>
      <c r="I737" s="15"/>
      <c r="J737" s="105"/>
      <c r="K737" s="106"/>
      <c r="L737" s="15"/>
      <c r="M737" s="34"/>
      <c r="N737" s="92"/>
      <c r="O737" s="13"/>
      <c r="P737" s="13"/>
      <c r="Q737" s="13"/>
      <c r="R737" s="14"/>
      <c r="S737" s="14"/>
      <c r="T737" s="6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</row>
    <row r="738" spans="2:53" customFormat="1" x14ac:dyDescent="0.2">
      <c r="B738" s="13"/>
      <c r="C738" s="13"/>
      <c r="D738" s="32"/>
      <c r="E738" s="32"/>
      <c r="F738" s="33"/>
      <c r="G738" s="40"/>
      <c r="H738" s="15"/>
      <c r="I738" s="15"/>
      <c r="J738" s="105"/>
      <c r="K738" s="106"/>
      <c r="L738" s="15"/>
      <c r="M738" s="34"/>
      <c r="N738" s="92"/>
      <c r="O738" s="13"/>
      <c r="P738" s="13"/>
      <c r="Q738" s="13"/>
      <c r="R738" s="14"/>
      <c r="S738" s="14"/>
      <c r="T738" s="6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</row>
    <row r="739" spans="2:53" customFormat="1" x14ac:dyDescent="0.2">
      <c r="B739" s="13"/>
      <c r="C739" s="13"/>
      <c r="D739" s="32"/>
      <c r="E739" s="32"/>
      <c r="F739" s="33"/>
      <c r="G739" s="40"/>
      <c r="H739" s="15"/>
      <c r="I739" s="15"/>
      <c r="J739" s="105"/>
      <c r="K739" s="106"/>
      <c r="L739" s="15"/>
      <c r="M739" s="34"/>
      <c r="N739" s="92"/>
      <c r="O739" s="13"/>
      <c r="P739" s="13"/>
      <c r="Q739" s="13"/>
      <c r="R739" s="14"/>
      <c r="S739" s="14"/>
      <c r="T739" s="6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</row>
    <row r="740" spans="2:53" customFormat="1" x14ac:dyDescent="0.2">
      <c r="B740" s="13"/>
      <c r="C740" s="13"/>
      <c r="D740" s="32"/>
      <c r="E740" s="32"/>
      <c r="F740" s="33"/>
      <c r="G740" s="40"/>
      <c r="H740" s="15"/>
      <c r="I740" s="15"/>
      <c r="J740" s="105"/>
      <c r="K740" s="106"/>
      <c r="L740" s="15"/>
      <c r="M740" s="34"/>
      <c r="N740" s="92"/>
      <c r="O740" s="13"/>
      <c r="P740" s="13"/>
      <c r="Q740" s="13"/>
      <c r="R740" s="14"/>
      <c r="S740" s="14"/>
      <c r="T740" s="6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</row>
    <row r="741" spans="2:53" customFormat="1" x14ac:dyDescent="0.2">
      <c r="B741" s="13"/>
      <c r="C741" s="13"/>
      <c r="D741" s="32"/>
      <c r="E741" s="32"/>
      <c r="F741" s="33"/>
      <c r="G741" s="40"/>
      <c r="H741" s="15"/>
      <c r="I741" s="15"/>
      <c r="J741" s="105"/>
      <c r="K741" s="106"/>
      <c r="L741" s="15"/>
      <c r="M741" s="34"/>
      <c r="N741" s="92"/>
      <c r="O741" s="13"/>
      <c r="P741" s="13"/>
      <c r="Q741" s="13"/>
      <c r="R741" s="14"/>
      <c r="S741" s="14"/>
      <c r="T741" s="6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</row>
    <row r="742" spans="2:53" customFormat="1" x14ac:dyDescent="0.2">
      <c r="B742" s="13"/>
      <c r="C742" s="13"/>
      <c r="D742" s="32"/>
      <c r="E742" s="32"/>
      <c r="F742" s="68"/>
      <c r="G742" s="40"/>
      <c r="H742" s="15"/>
      <c r="I742" s="15"/>
      <c r="J742" s="105"/>
      <c r="K742" s="106"/>
      <c r="L742" s="15"/>
      <c r="M742" s="34"/>
      <c r="N742" s="92"/>
      <c r="O742" s="13"/>
      <c r="P742" s="13"/>
      <c r="Q742" s="13"/>
      <c r="R742" s="14"/>
      <c r="S742" s="14"/>
      <c r="T742" s="6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</row>
    <row r="743" spans="2:53" customFormat="1" x14ac:dyDescent="0.2">
      <c r="B743" s="13"/>
      <c r="C743" s="13"/>
      <c r="D743" s="32"/>
      <c r="E743" s="32"/>
      <c r="F743" s="33"/>
      <c r="G743" s="40"/>
      <c r="H743" s="15"/>
      <c r="I743" s="15"/>
      <c r="J743" s="105"/>
      <c r="K743" s="106"/>
      <c r="L743" s="15"/>
      <c r="M743" s="34"/>
      <c r="N743" s="92"/>
      <c r="O743" s="13"/>
      <c r="P743" s="13"/>
      <c r="Q743" s="13"/>
      <c r="R743" s="14"/>
      <c r="S743" s="14"/>
      <c r="T743" s="6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</row>
    <row r="744" spans="2:53" customFormat="1" x14ac:dyDescent="0.2">
      <c r="B744" s="13"/>
      <c r="C744" s="13"/>
      <c r="D744" s="32"/>
      <c r="E744" s="32"/>
      <c r="F744" s="33"/>
      <c r="G744" s="40"/>
      <c r="H744" s="15"/>
      <c r="I744" s="15"/>
      <c r="J744" s="105"/>
      <c r="K744" s="106"/>
      <c r="L744" s="15"/>
      <c r="M744" s="34"/>
      <c r="N744" s="92"/>
      <c r="O744" s="13"/>
      <c r="P744" s="13"/>
      <c r="Q744" s="13"/>
      <c r="R744" s="14"/>
      <c r="S744" s="14"/>
      <c r="T744" s="6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</row>
    <row r="745" spans="2:53" customFormat="1" x14ac:dyDescent="0.2">
      <c r="B745" s="13"/>
      <c r="C745" s="13"/>
      <c r="D745" s="32"/>
      <c r="E745" s="32"/>
      <c r="F745" s="33"/>
      <c r="G745" s="40"/>
      <c r="H745" s="15"/>
      <c r="I745" s="15"/>
      <c r="J745" s="105"/>
      <c r="K745" s="106"/>
      <c r="L745" s="15"/>
      <c r="M745" s="34"/>
      <c r="N745" s="92"/>
      <c r="O745" s="13"/>
      <c r="P745" s="13"/>
      <c r="Q745" s="13"/>
      <c r="R745" s="14"/>
      <c r="S745" s="14"/>
      <c r="T745" s="6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</row>
    <row r="746" spans="2:53" customFormat="1" x14ac:dyDescent="0.2">
      <c r="B746" s="13"/>
      <c r="C746" s="13"/>
      <c r="D746" s="32"/>
      <c r="E746" s="32"/>
      <c r="F746" s="33"/>
      <c r="G746" s="40"/>
      <c r="H746" s="15"/>
      <c r="I746" s="15"/>
      <c r="J746" s="105"/>
      <c r="K746" s="106"/>
      <c r="L746" s="15"/>
      <c r="M746" s="34"/>
      <c r="N746" s="92"/>
      <c r="O746" s="13"/>
      <c r="P746" s="13"/>
      <c r="Q746" s="13"/>
      <c r="R746" s="14"/>
      <c r="S746" s="14"/>
      <c r="T746" s="6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</row>
    <row r="747" spans="2:53" customFormat="1" x14ac:dyDescent="0.2">
      <c r="B747" s="13"/>
      <c r="C747" s="13"/>
      <c r="D747" s="32"/>
      <c r="E747" s="32"/>
      <c r="F747" s="33"/>
      <c r="G747" s="40"/>
      <c r="H747" s="15"/>
      <c r="I747" s="15"/>
      <c r="J747" s="105"/>
      <c r="K747" s="106"/>
      <c r="L747" s="15"/>
      <c r="M747" s="34"/>
      <c r="N747" s="92"/>
      <c r="O747" s="13"/>
      <c r="P747" s="13"/>
      <c r="Q747" s="13"/>
      <c r="R747" s="14"/>
      <c r="S747" s="14"/>
      <c r="T747" s="6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</row>
    <row r="748" spans="2:53" customFormat="1" x14ac:dyDescent="0.2">
      <c r="B748" s="13"/>
      <c r="C748" s="13"/>
      <c r="D748" s="32"/>
      <c r="E748" s="32"/>
      <c r="F748" s="33"/>
      <c r="G748" s="40"/>
      <c r="H748" s="15"/>
      <c r="I748" s="15"/>
      <c r="J748" s="105"/>
      <c r="K748" s="106"/>
      <c r="L748" s="15"/>
      <c r="M748" s="34"/>
      <c r="N748" s="92"/>
      <c r="O748" s="13"/>
      <c r="P748" s="2"/>
      <c r="Q748" s="13"/>
      <c r="R748" s="14"/>
      <c r="S748" s="14"/>
      <c r="T748" s="6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</row>
    <row r="749" spans="2:53" customFormat="1" x14ac:dyDescent="0.2">
      <c r="B749" s="13"/>
      <c r="C749" s="13"/>
      <c r="D749" s="32"/>
      <c r="E749" s="32"/>
      <c r="F749" s="33"/>
      <c r="G749" s="40"/>
      <c r="H749" s="15"/>
      <c r="I749" s="15"/>
      <c r="J749" s="105"/>
      <c r="K749" s="106"/>
      <c r="L749" s="15"/>
      <c r="M749" s="34"/>
      <c r="N749" s="92"/>
      <c r="O749" s="13"/>
      <c r="P749" s="67"/>
      <c r="Q749" s="13"/>
      <c r="R749" s="14"/>
      <c r="S749" s="14"/>
      <c r="T749" s="6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</row>
    <row r="750" spans="2:53" customFormat="1" x14ac:dyDescent="0.2">
      <c r="B750" s="13"/>
      <c r="C750" s="13"/>
      <c r="D750" s="32"/>
      <c r="E750" s="32"/>
      <c r="F750" s="33"/>
      <c r="G750" s="40"/>
      <c r="H750" s="15"/>
      <c r="I750" s="15"/>
      <c r="J750" s="105"/>
      <c r="K750" s="106"/>
      <c r="L750" s="15"/>
      <c r="M750" s="34"/>
      <c r="N750" s="92"/>
      <c r="O750" s="13"/>
      <c r="P750" s="13"/>
      <c r="Q750" s="13"/>
      <c r="R750" s="14"/>
      <c r="S750" s="14"/>
      <c r="T750" s="6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</row>
    <row r="751" spans="2:53" customFormat="1" x14ac:dyDescent="0.2">
      <c r="B751" s="13"/>
      <c r="C751" s="13"/>
      <c r="D751" s="32"/>
      <c r="E751" s="32"/>
      <c r="F751" s="33"/>
      <c r="G751" s="40"/>
      <c r="H751" s="15"/>
      <c r="I751" s="15"/>
      <c r="J751" s="105"/>
      <c r="K751" s="106"/>
      <c r="L751" s="15"/>
      <c r="M751" s="34"/>
      <c r="N751" s="92"/>
      <c r="O751" s="13"/>
      <c r="P751" s="13"/>
      <c r="Q751" s="13"/>
      <c r="R751" s="14"/>
      <c r="S751" s="14"/>
      <c r="T751" s="6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</row>
    <row r="752" spans="2:53" customFormat="1" x14ac:dyDescent="0.2">
      <c r="B752" s="13"/>
      <c r="C752" s="13"/>
      <c r="D752" s="32"/>
      <c r="E752" s="32"/>
      <c r="F752" s="33"/>
      <c r="G752" s="40"/>
      <c r="H752" s="15"/>
      <c r="I752" s="15"/>
      <c r="J752" s="105"/>
      <c r="K752" s="106"/>
      <c r="L752" s="15"/>
      <c r="M752" s="34"/>
      <c r="N752" s="92"/>
      <c r="O752" s="13"/>
      <c r="P752" s="13"/>
      <c r="Q752" s="13"/>
      <c r="R752" s="13"/>
      <c r="S752" s="100"/>
      <c r="T752" s="6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</row>
    <row r="753" spans="2:53" customFormat="1" x14ac:dyDescent="0.2">
      <c r="B753" s="13"/>
      <c r="C753" s="13"/>
      <c r="D753" s="32"/>
      <c r="E753" s="32"/>
      <c r="F753" s="33"/>
      <c r="G753" s="40"/>
      <c r="H753" s="15"/>
      <c r="I753" s="15"/>
      <c r="J753" s="105"/>
      <c r="K753" s="106"/>
      <c r="L753" s="15"/>
      <c r="M753" s="34"/>
      <c r="N753" s="92"/>
      <c r="O753" s="13"/>
      <c r="P753" s="13"/>
      <c r="Q753" s="13"/>
      <c r="R753" s="13"/>
      <c r="S753" s="100"/>
      <c r="T753" s="6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</row>
    <row r="754" spans="2:53" customFormat="1" x14ac:dyDescent="0.2">
      <c r="B754" s="13"/>
      <c r="C754" s="13"/>
      <c r="D754" s="32"/>
      <c r="E754" s="32"/>
      <c r="F754" s="33"/>
      <c r="G754" s="40"/>
      <c r="H754" s="15"/>
      <c r="I754" s="15"/>
      <c r="J754" s="105"/>
      <c r="K754" s="106"/>
      <c r="L754" s="15"/>
      <c r="M754" s="34"/>
      <c r="N754" s="92"/>
      <c r="O754" s="13"/>
      <c r="P754" s="13"/>
      <c r="Q754" s="13"/>
      <c r="R754" s="13"/>
      <c r="S754" s="14"/>
      <c r="T754" s="6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</row>
    <row r="755" spans="2:53" customFormat="1" x14ac:dyDescent="0.2">
      <c r="B755" s="13"/>
      <c r="C755" s="13"/>
      <c r="D755" s="32"/>
      <c r="E755" s="32"/>
      <c r="F755" s="33"/>
      <c r="G755" s="40"/>
      <c r="H755" s="15"/>
      <c r="I755" s="15"/>
      <c r="J755" s="105"/>
      <c r="K755" s="106"/>
      <c r="L755" s="15"/>
      <c r="M755" s="34"/>
      <c r="N755" s="92"/>
      <c r="O755" s="13"/>
      <c r="P755" s="13"/>
      <c r="Q755" s="13"/>
      <c r="R755" s="13"/>
      <c r="S755" s="100"/>
      <c r="T755" s="6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</row>
    <row r="756" spans="2:53" customFormat="1" x14ac:dyDescent="0.2">
      <c r="B756" s="13"/>
      <c r="C756" s="13"/>
      <c r="D756" s="32"/>
      <c r="E756" s="32"/>
      <c r="F756" s="33"/>
      <c r="G756" s="40"/>
      <c r="H756" s="15"/>
      <c r="I756" s="15"/>
      <c r="J756" s="105"/>
      <c r="K756" s="106"/>
      <c r="L756" s="15"/>
      <c r="M756" s="34"/>
      <c r="N756" s="92"/>
      <c r="O756" s="13"/>
      <c r="P756" s="13"/>
      <c r="Q756" s="13"/>
      <c r="R756" s="13"/>
      <c r="S756" s="100"/>
      <c r="T756" s="6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</row>
    <row r="757" spans="2:53" customFormat="1" x14ac:dyDescent="0.2">
      <c r="B757" s="13"/>
      <c r="C757" s="13"/>
      <c r="D757" s="32"/>
      <c r="E757" s="32"/>
      <c r="F757" s="33"/>
      <c r="G757" s="40"/>
      <c r="H757" s="15"/>
      <c r="I757" s="15"/>
      <c r="J757" s="105"/>
      <c r="K757" s="106"/>
      <c r="L757" s="15"/>
      <c r="M757" s="34"/>
      <c r="N757" s="92"/>
      <c r="O757" s="13"/>
      <c r="P757" s="13"/>
      <c r="Q757" s="13"/>
      <c r="R757" s="13"/>
      <c r="S757" s="100"/>
      <c r="T757" s="6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</row>
    <row r="758" spans="2:53" customFormat="1" x14ac:dyDescent="0.2">
      <c r="B758" s="13"/>
      <c r="C758" s="13"/>
      <c r="D758" s="32"/>
      <c r="E758" s="32"/>
      <c r="F758" s="33"/>
      <c r="G758" s="40"/>
      <c r="H758" s="15"/>
      <c r="I758" s="15"/>
      <c r="J758" s="105"/>
      <c r="K758" s="106"/>
      <c r="L758" s="15"/>
      <c r="M758" s="34"/>
      <c r="N758" s="92"/>
      <c r="O758" s="13"/>
      <c r="P758" s="13"/>
      <c r="Q758" s="13"/>
      <c r="R758" s="13"/>
      <c r="S758" s="100"/>
      <c r="T758" s="6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</row>
    <row r="759" spans="2:53" customFormat="1" x14ac:dyDescent="0.2">
      <c r="B759" s="13"/>
      <c r="C759" s="13"/>
      <c r="D759" s="32"/>
      <c r="E759" s="32"/>
      <c r="F759" s="33"/>
      <c r="G759" s="40"/>
      <c r="H759" s="15"/>
      <c r="I759" s="15"/>
      <c r="J759" s="105"/>
      <c r="K759" s="106"/>
      <c r="L759" s="15"/>
      <c r="M759" s="34"/>
      <c r="N759" s="92"/>
      <c r="O759" s="13"/>
      <c r="P759" s="13"/>
      <c r="Q759" s="13"/>
      <c r="R759" s="13"/>
      <c r="S759" s="100"/>
      <c r="T759" s="6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</row>
    <row r="760" spans="2:53" customFormat="1" x14ac:dyDescent="0.2">
      <c r="B760" s="13"/>
      <c r="C760" s="13"/>
      <c r="D760" s="32"/>
      <c r="E760" s="32"/>
      <c r="F760" s="33"/>
      <c r="G760" s="40"/>
      <c r="H760" s="40"/>
      <c r="I760" s="7"/>
      <c r="J760" s="65"/>
      <c r="K760" s="66"/>
      <c r="L760" s="15"/>
      <c r="M760" s="34"/>
      <c r="N760" s="92"/>
      <c r="O760" s="13"/>
      <c r="P760" s="13"/>
      <c r="Q760" s="13"/>
      <c r="R760" s="13"/>
      <c r="S760" s="100"/>
      <c r="T760" s="6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</row>
    <row r="761" spans="2:53" customFormat="1" ht="15" x14ac:dyDescent="0.2">
      <c r="B761" s="70"/>
      <c r="C761" s="13"/>
      <c r="D761" s="32"/>
      <c r="E761" s="32"/>
      <c r="F761" s="33"/>
      <c r="G761" s="40"/>
      <c r="H761" s="67"/>
      <c r="I761" s="7"/>
      <c r="J761" s="105"/>
      <c r="K761" s="106"/>
      <c r="L761" s="15"/>
      <c r="M761" s="34"/>
      <c r="N761" s="92"/>
      <c r="O761" s="2"/>
      <c r="P761" s="13"/>
      <c r="Q761" s="118"/>
      <c r="R761" s="13"/>
      <c r="S761" s="100"/>
      <c r="T761" s="6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</row>
    <row r="762" spans="2:53" customFormat="1" x14ac:dyDescent="0.2">
      <c r="B762" s="13"/>
      <c r="C762" s="13"/>
      <c r="D762" s="32"/>
      <c r="E762" s="32"/>
      <c r="F762" s="33"/>
      <c r="G762" s="40"/>
      <c r="H762" s="40"/>
      <c r="I762" s="7"/>
      <c r="J762" s="105"/>
      <c r="K762" s="106"/>
      <c r="L762" s="15"/>
      <c r="M762" s="34"/>
      <c r="N762" s="92"/>
      <c r="O762" s="67"/>
      <c r="P762" s="13"/>
      <c r="Q762" s="112"/>
      <c r="R762" s="13"/>
      <c r="S762" s="100"/>
      <c r="T762" s="6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</row>
    <row r="763" spans="2:53" customFormat="1" x14ac:dyDescent="0.2">
      <c r="B763" s="13"/>
      <c r="C763" s="13"/>
      <c r="D763" s="32"/>
      <c r="E763" s="32"/>
      <c r="F763" s="33"/>
      <c r="G763" s="40"/>
      <c r="H763" s="40"/>
      <c r="I763" s="7"/>
      <c r="J763" s="65"/>
      <c r="K763" s="66"/>
      <c r="L763" s="15"/>
      <c r="M763" s="34"/>
      <c r="N763" s="92"/>
      <c r="O763" s="13"/>
      <c r="P763" s="13"/>
      <c r="Q763" s="112"/>
      <c r="R763" s="13"/>
      <c r="S763" s="100"/>
      <c r="T763" s="6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</row>
    <row r="764" spans="2:53" customFormat="1" x14ac:dyDescent="0.2">
      <c r="B764" s="13"/>
      <c r="C764" s="13"/>
      <c r="D764" s="32"/>
      <c r="E764" s="32"/>
      <c r="F764" s="33"/>
      <c r="G764" s="40"/>
      <c r="H764" s="40"/>
      <c r="I764" s="7"/>
      <c r="J764" s="105"/>
      <c r="K764" s="106"/>
      <c r="L764" s="15"/>
      <c r="M764" s="34"/>
      <c r="N764" s="92"/>
      <c r="O764" s="13"/>
      <c r="P764" s="13"/>
      <c r="Q764" s="112"/>
      <c r="R764" s="13"/>
      <c r="S764" s="100"/>
      <c r="T764" s="6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</row>
    <row r="765" spans="2:53" customFormat="1" ht="15" x14ac:dyDescent="0.2">
      <c r="B765" s="70"/>
      <c r="C765" s="13"/>
      <c r="D765" s="32"/>
      <c r="E765" s="32"/>
      <c r="F765" s="33"/>
      <c r="G765" s="40"/>
      <c r="H765" s="15"/>
      <c r="I765" s="15"/>
      <c r="J765" s="65"/>
      <c r="K765" s="66"/>
      <c r="L765" s="15"/>
      <c r="M765" s="34"/>
      <c r="N765" s="92"/>
      <c r="O765" s="13"/>
      <c r="P765" s="13"/>
      <c r="Q765" s="112"/>
      <c r="R765" s="13"/>
      <c r="S765" s="100"/>
      <c r="T765" s="6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</row>
    <row r="766" spans="2:53" customFormat="1" x14ac:dyDescent="0.2">
      <c r="B766" s="13"/>
      <c r="C766" s="13"/>
      <c r="D766" s="32"/>
      <c r="E766" s="32"/>
      <c r="F766" s="33"/>
      <c r="G766" s="40"/>
      <c r="H766" s="15"/>
      <c r="I766" s="15"/>
      <c r="J766" s="65"/>
      <c r="K766" s="66"/>
      <c r="L766" s="15"/>
      <c r="M766" s="34"/>
      <c r="N766" s="92"/>
      <c r="O766" s="13"/>
      <c r="P766" s="13"/>
      <c r="Q766" s="112"/>
      <c r="R766" s="13"/>
      <c r="S766" s="100"/>
      <c r="T766" s="6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</row>
    <row r="767" spans="2:53" customFormat="1" x14ac:dyDescent="0.2">
      <c r="B767" s="13"/>
      <c r="C767" s="13"/>
      <c r="D767" s="32"/>
      <c r="E767" s="32"/>
      <c r="F767" s="33"/>
      <c r="G767" s="40"/>
      <c r="H767" s="15"/>
      <c r="I767" s="15"/>
      <c r="J767" s="65"/>
      <c r="K767" s="66"/>
      <c r="L767" s="15"/>
      <c r="M767" s="34"/>
      <c r="N767" s="92"/>
      <c r="O767" s="13"/>
      <c r="P767" s="13"/>
      <c r="Q767" s="13"/>
      <c r="R767" s="13"/>
      <c r="S767" s="100"/>
      <c r="T767" s="6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</row>
    <row r="768" spans="2:53" customFormat="1" x14ac:dyDescent="0.2">
      <c r="B768" s="13"/>
      <c r="C768" s="13"/>
      <c r="D768" s="32"/>
      <c r="E768" s="32"/>
      <c r="F768" s="33"/>
      <c r="G768" s="40"/>
      <c r="H768" s="15"/>
      <c r="I768" s="15"/>
      <c r="J768" s="65"/>
      <c r="K768" s="66"/>
      <c r="L768" s="15"/>
      <c r="M768" s="34"/>
      <c r="N768" s="92"/>
      <c r="O768" s="13"/>
      <c r="P768" s="84"/>
      <c r="Q768" s="73"/>
      <c r="R768" s="13"/>
      <c r="S768" s="100"/>
      <c r="T768" s="6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</row>
    <row r="769" spans="2:53" customFormat="1" x14ac:dyDescent="0.2">
      <c r="B769" s="13"/>
      <c r="C769" s="13"/>
      <c r="D769" s="32"/>
      <c r="E769" s="32"/>
      <c r="F769" s="33"/>
      <c r="G769" s="40"/>
      <c r="H769" s="40"/>
      <c r="I769" s="7"/>
      <c r="J769" s="65"/>
      <c r="K769" s="66"/>
      <c r="L769" s="15"/>
      <c r="M769" s="34"/>
      <c r="N769" s="92"/>
      <c r="O769" s="13"/>
      <c r="P769" s="84"/>
      <c r="Q769" s="73"/>
      <c r="R769" s="13"/>
      <c r="S769" s="100"/>
      <c r="T769" s="6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</row>
    <row r="770" spans="2:53" customFormat="1" x14ac:dyDescent="0.2">
      <c r="B770" s="13"/>
      <c r="C770" s="13"/>
      <c r="D770" s="32"/>
      <c r="E770" s="32"/>
      <c r="F770" s="33"/>
      <c r="G770" s="40"/>
      <c r="H770" s="40"/>
      <c r="I770" s="7"/>
      <c r="J770" s="65"/>
      <c r="K770" s="66"/>
      <c r="L770" s="15"/>
      <c r="M770" s="34"/>
      <c r="N770" s="92"/>
      <c r="O770" s="13"/>
      <c r="P770" s="13"/>
      <c r="Q770" s="13"/>
      <c r="R770" s="13"/>
      <c r="S770" s="100"/>
      <c r="T770" s="6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</row>
    <row r="771" spans="2:53" customFormat="1" x14ac:dyDescent="0.2">
      <c r="B771" s="13"/>
      <c r="C771" s="13"/>
      <c r="D771" s="32"/>
      <c r="E771" s="32"/>
      <c r="F771" s="33"/>
      <c r="G771" s="40"/>
      <c r="H771" s="40"/>
      <c r="I771" s="7"/>
      <c r="J771" s="65"/>
      <c r="K771" s="66"/>
      <c r="L771" s="15"/>
      <c r="M771" s="34"/>
      <c r="N771" s="92"/>
      <c r="O771" s="13"/>
      <c r="P771" s="13"/>
      <c r="Q771" s="13"/>
      <c r="R771" s="13"/>
      <c r="S771" s="100"/>
      <c r="T771" s="6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</row>
    <row r="772" spans="2:53" customFormat="1" x14ac:dyDescent="0.2">
      <c r="B772" s="13"/>
      <c r="C772" s="13"/>
      <c r="D772" s="32"/>
      <c r="E772" s="32"/>
      <c r="F772" s="33"/>
      <c r="G772" s="40"/>
      <c r="H772" s="40"/>
      <c r="I772" s="7"/>
      <c r="J772" s="65"/>
      <c r="K772" s="66"/>
      <c r="L772" s="15"/>
      <c r="M772" s="34"/>
      <c r="N772" s="92"/>
      <c r="O772" s="13"/>
      <c r="P772" s="13"/>
      <c r="Q772" s="13"/>
      <c r="R772" s="13"/>
      <c r="S772" s="14"/>
      <c r="T772" s="6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</row>
    <row r="773" spans="2:53" customFormat="1" x14ac:dyDescent="0.2">
      <c r="B773" s="13"/>
      <c r="C773" s="13"/>
      <c r="D773" s="32"/>
      <c r="E773" s="32"/>
      <c r="F773" s="33"/>
      <c r="G773" s="40"/>
      <c r="H773" s="40"/>
      <c r="I773" s="7"/>
      <c r="J773" s="65"/>
      <c r="K773" s="66"/>
      <c r="L773" s="15"/>
      <c r="M773" s="34"/>
      <c r="N773" s="92"/>
      <c r="O773" s="13"/>
      <c r="P773" s="13"/>
      <c r="Q773" s="13"/>
      <c r="R773" s="13"/>
      <c r="S773" s="14"/>
      <c r="T773" s="6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</row>
    <row r="774" spans="2:53" customFormat="1" x14ac:dyDescent="0.2">
      <c r="B774" s="13"/>
      <c r="C774" s="113"/>
      <c r="D774" s="114"/>
      <c r="E774" s="114"/>
      <c r="F774" s="115"/>
      <c r="G774" s="40"/>
      <c r="H774" s="117"/>
      <c r="I774" s="117"/>
      <c r="J774" s="105"/>
      <c r="K774" s="106"/>
      <c r="L774" s="15"/>
      <c r="M774" s="34"/>
      <c r="N774" s="92"/>
      <c r="O774" s="13"/>
      <c r="P774" s="13"/>
      <c r="Q774" s="13"/>
      <c r="R774" s="13"/>
      <c r="S774" s="14"/>
      <c r="T774" s="6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</row>
    <row r="775" spans="2:53" customFormat="1" x14ac:dyDescent="0.2">
      <c r="B775" s="113"/>
      <c r="C775" s="13"/>
      <c r="D775" s="108"/>
      <c r="E775" s="108"/>
      <c r="F775" s="109"/>
      <c r="G775" s="40"/>
      <c r="H775" s="111"/>
      <c r="I775" s="111"/>
      <c r="J775" s="105"/>
      <c r="K775" s="106"/>
      <c r="L775" s="15"/>
      <c r="M775" s="34"/>
      <c r="N775" s="92"/>
      <c r="O775" s="13"/>
      <c r="P775" s="13"/>
      <c r="Q775" s="13"/>
      <c r="R775" s="13"/>
      <c r="S775" s="14"/>
      <c r="T775" s="6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</row>
    <row r="776" spans="2:53" customFormat="1" x14ac:dyDescent="0.2">
      <c r="B776" s="13"/>
      <c r="C776" s="13"/>
      <c r="D776" s="108"/>
      <c r="E776" s="108"/>
      <c r="F776" s="109"/>
      <c r="G776" s="40"/>
      <c r="H776" s="111"/>
      <c r="I776" s="111"/>
      <c r="J776" s="105"/>
      <c r="K776" s="106"/>
      <c r="L776" s="15"/>
      <c r="M776" s="34"/>
      <c r="N776" s="92"/>
      <c r="O776" s="13"/>
      <c r="P776" s="13"/>
      <c r="Q776" s="82"/>
      <c r="R776" s="54"/>
      <c r="S776" s="14"/>
      <c r="T776" s="6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</row>
    <row r="777" spans="2:53" customFormat="1" x14ac:dyDescent="0.2">
      <c r="B777" s="13"/>
      <c r="C777" s="13"/>
      <c r="D777" s="108"/>
      <c r="E777" s="108"/>
      <c r="F777" s="109"/>
      <c r="G777" s="40"/>
      <c r="H777" s="111"/>
      <c r="I777" s="111"/>
      <c r="J777" s="105"/>
      <c r="K777" s="106"/>
      <c r="L777" s="15"/>
      <c r="M777" s="34"/>
      <c r="N777" s="92"/>
      <c r="O777" s="13"/>
      <c r="P777" s="13"/>
      <c r="Q777" s="82"/>
      <c r="R777" s="54"/>
      <c r="S777" s="14"/>
      <c r="T777" s="6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</row>
    <row r="778" spans="2:53" customFormat="1" x14ac:dyDescent="0.2">
      <c r="B778" s="13"/>
      <c r="C778" s="13"/>
      <c r="D778" s="108"/>
      <c r="E778" s="108"/>
      <c r="F778" s="109"/>
      <c r="G778" s="40"/>
      <c r="H778" s="111"/>
      <c r="I778" s="111"/>
      <c r="J778" s="105"/>
      <c r="K778" s="106"/>
      <c r="L778" s="15"/>
      <c r="M778" s="34"/>
      <c r="N778" s="92"/>
      <c r="O778" s="13"/>
      <c r="P778" s="13"/>
      <c r="Q778" s="82"/>
      <c r="R778" s="54"/>
      <c r="S778" s="14"/>
      <c r="T778" s="6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</row>
    <row r="779" spans="2:53" customFormat="1" x14ac:dyDescent="0.2">
      <c r="B779" s="13"/>
      <c r="C779" s="13"/>
      <c r="D779" s="108"/>
      <c r="E779" s="108"/>
      <c r="F779" s="109"/>
      <c r="G779" s="40"/>
      <c r="H779" s="111"/>
      <c r="I779" s="111"/>
      <c r="J779" s="105"/>
      <c r="K779" s="106"/>
      <c r="L779" s="15"/>
      <c r="M779" s="34"/>
      <c r="N779" s="92"/>
      <c r="O779" s="13"/>
      <c r="P779" s="13"/>
      <c r="Q779" s="82"/>
      <c r="R779" s="54"/>
      <c r="S779" s="14"/>
      <c r="T779" s="6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</row>
    <row r="780" spans="2:53" customFormat="1" x14ac:dyDescent="0.2">
      <c r="B780" s="13"/>
      <c r="C780" s="13"/>
      <c r="D780" s="32"/>
      <c r="E780" s="32"/>
      <c r="F780" s="33"/>
      <c r="G780" s="40"/>
      <c r="H780" s="40"/>
      <c r="I780" s="7"/>
      <c r="J780" s="65"/>
      <c r="K780" s="66"/>
      <c r="L780" s="15"/>
      <c r="M780" s="34"/>
      <c r="N780" s="92"/>
      <c r="O780" s="13"/>
      <c r="P780" s="13"/>
      <c r="Q780" s="13"/>
      <c r="R780" s="13"/>
      <c r="S780" s="14"/>
      <c r="T780" s="6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</row>
    <row r="781" spans="2:53" customFormat="1" x14ac:dyDescent="0.2">
      <c r="B781" s="13"/>
      <c r="C781" s="13"/>
      <c r="D781" s="108"/>
      <c r="E781" s="108"/>
      <c r="F781" s="109"/>
      <c r="G781" s="40"/>
      <c r="H781" s="111"/>
      <c r="I781" s="111"/>
      <c r="J781" s="105"/>
      <c r="K781" s="106"/>
      <c r="L781" s="15"/>
      <c r="M781" s="34"/>
      <c r="N781" s="92"/>
      <c r="O781" s="13"/>
      <c r="P781" s="13"/>
      <c r="Q781" s="13"/>
      <c r="R781" s="13"/>
      <c r="S781" s="14"/>
      <c r="T781" s="6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</row>
    <row r="782" spans="2:53" customFormat="1" x14ac:dyDescent="0.2">
      <c r="B782" s="13"/>
      <c r="C782" s="13"/>
      <c r="D782" s="108"/>
      <c r="E782" s="108"/>
      <c r="F782" s="109"/>
      <c r="G782" s="40"/>
      <c r="H782" s="111"/>
      <c r="I782" s="111"/>
      <c r="J782" s="105"/>
      <c r="K782" s="106"/>
      <c r="L782" s="15"/>
      <c r="M782" s="34"/>
      <c r="N782" s="92"/>
      <c r="O782" s="13"/>
      <c r="P782" s="13"/>
      <c r="Q782" s="13"/>
      <c r="R782" s="13"/>
      <c r="S782" s="13"/>
      <c r="T782" s="6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</row>
    <row r="783" spans="2:53" customFormat="1" x14ac:dyDescent="0.2">
      <c r="B783" s="13"/>
      <c r="C783" s="13"/>
      <c r="D783" s="32"/>
      <c r="E783" s="32"/>
      <c r="F783" s="33"/>
      <c r="G783" s="40"/>
      <c r="H783" s="40"/>
      <c r="I783" s="7"/>
      <c r="J783" s="65"/>
      <c r="K783" s="66"/>
      <c r="L783" s="15"/>
      <c r="M783" s="34"/>
      <c r="N783" s="92"/>
      <c r="O783" s="13"/>
      <c r="P783" s="13"/>
      <c r="Q783" s="13"/>
      <c r="R783" s="13"/>
      <c r="S783" s="14"/>
      <c r="T783" s="6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</row>
    <row r="784" spans="2:53" customFormat="1" x14ac:dyDescent="0.2">
      <c r="B784" s="13"/>
      <c r="C784" s="13"/>
      <c r="D784" s="32"/>
      <c r="E784" s="32"/>
      <c r="F784" s="33"/>
      <c r="G784" s="40"/>
      <c r="H784" s="40"/>
      <c r="I784" s="7"/>
      <c r="J784" s="65"/>
      <c r="K784" s="66"/>
      <c r="L784" s="15"/>
      <c r="M784" s="34"/>
      <c r="N784" s="92"/>
      <c r="O784" s="13"/>
      <c r="P784" s="13"/>
      <c r="Q784" s="13"/>
      <c r="R784" s="13"/>
      <c r="S784" s="13"/>
      <c r="T784" s="6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</row>
    <row r="785" spans="2:53" customFormat="1" x14ac:dyDescent="0.2">
      <c r="B785" s="13"/>
      <c r="C785" s="13"/>
      <c r="D785" s="32"/>
      <c r="E785" s="32"/>
      <c r="F785" s="33"/>
      <c r="G785" s="40"/>
      <c r="H785" s="40"/>
      <c r="I785" s="7"/>
      <c r="J785" s="65"/>
      <c r="K785" s="66"/>
      <c r="L785" s="15"/>
      <c r="M785" s="34"/>
      <c r="N785" s="92"/>
      <c r="O785" s="13"/>
      <c r="P785" s="13"/>
      <c r="Q785" s="13"/>
      <c r="R785" s="73"/>
      <c r="S785" s="13"/>
      <c r="T785" s="6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</row>
    <row r="786" spans="2:53" customFormat="1" x14ac:dyDescent="0.2">
      <c r="B786" s="13"/>
      <c r="C786" s="13"/>
      <c r="D786" s="32"/>
      <c r="E786" s="32"/>
      <c r="F786" s="33"/>
      <c r="G786" s="40"/>
      <c r="H786" s="40"/>
      <c r="I786" s="7"/>
      <c r="J786" s="65"/>
      <c r="K786" s="66"/>
      <c r="L786" s="15"/>
      <c r="M786" s="34"/>
      <c r="N786" s="92"/>
      <c r="O786" s="13"/>
      <c r="P786" s="13"/>
      <c r="Q786" s="13"/>
      <c r="R786" s="13"/>
      <c r="S786" s="13"/>
      <c r="T786" s="6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</row>
    <row r="787" spans="2:53" customFormat="1" x14ac:dyDescent="0.2">
      <c r="B787" s="13"/>
      <c r="C787" s="13"/>
      <c r="D787" s="32"/>
      <c r="E787" s="32"/>
      <c r="F787" s="33"/>
      <c r="G787" s="40"/>
      <c r="H787" s="40"/>
      <c r="I787" s="7"/>
      <c r="J787" s="65"/>
      <c r="K787" s="66"/>
      <c r="L787" s="15"/>
      <c r="M787" s="34"/>
      <c r="N787" s="92"/>
      <c r="O787" s="13"/>
      <c r="P787" s="13"/>
      <c r="Q787" s="13"/>
      <c r="R787" s="13"/>
      <c r="S787" s="13"/>
      <c r="T787" s="6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</row>
    <row r="788" spans="2:53" customFormat="1" x14ac:dyDescent="0.2">
      <c r="B788" s="13"/>
      <c r="C788" s="13"/>
      <c r="D788" s="32"/>
      <c r="E788" s="32"/>
      <c r="F788" s="33"/>
      <c r="G788" s="40"/>
      <c r="H788" s="40"/>
      <c r="I788" s="7"/>
      <c r="J788" s="65"/>
      <c r="K788" s="66"/>
      <c r="L788" s="15"/>
      <c r="M788" s="34"/>
      <c r="N788" s="92"/>
      <c r="O788" s="13"/>
      <c r="P788" s="13"/>
      <c r="Q788" s="13"/>
      <c r="R788" s="13"/>
      <c r="S788" s="13"/>
      <c r="T788" s="6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</row>
    <row r="789" spans="2:53" customFormat="1" x14ac:dyDescent="0.2">
      <c r="B789" s="13"/>
      <c r="C789" s="13"/>
      <c r="D789" s="32"/>
      <c r="E789" s="32"/>
      <c r="F789" s="33"/>
      <c r="G789" s="40"/>
      <c r="H789" s="7"/>
      <c r="I789" s="19"/>
      <c r="J789" s="65"/>
      <c r="K789" s="66"/>
      <c r="L789" s="15"/>
      <c r="M789" s="34"/>
      <c r="N789" s="92"/>
      <c r="O789" s="13"/>
      <c r="P789" s="13"/>
      <c r="Q789" s="13"/>
      <c r="R789" s="13"/>
      <c r="S789" s="13"/>
      <c r="T789" s="6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</row>
    <row r="790" spans="2:53" customFormat="1" ht="15" x14ac:dyDescent="0.2">
      <c r="B790" s="70"/>
      <c r="C790" s="13"/>
      <c r="D790" s="32"/>
      <c r="E790" s="32"/>
      <c r="F790" s="33"/>
      <c r="G790" s="40"/>
      <c r="H790" s="21"/>
      <c r="I790" s="7"/>
      <c r="J790" s="65"/>
      <c r="K790" s="66"/>
      <c r="L790" s="15"/>
      <c r="M790" s="34"/>
      <c r="N790" s="92"/>
      <c r="O790" s="13"/>
      <c r="P790" s="13"/>
      <c r="Q790" s="13"/>
      <c r="R790" s="13"/>
      <c r="S790" s="13"/>
      <c r="T790" s="6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</row>
    <row r="791" spans="2:53" customFormat="1" x14ac:dyDescent="0.2">
      <c r="B791" s="13"/>
      <c r="C791" s="13"/>
      <c r="D791" s="32"/>
      <c r="E791" s="32"/>
      <c r="F791" s="33"/>
      <c r="G791" s="40"/>
      <c r="H791" s="7"/>
      <c r="I791" s="7"/>
      <c r="J791" s="65"/>
      <c r="K791" s="66"/>
      <c r="L791" s="15"/>
      <c r="M791" s="34"/>
      <c r="N791" s="92"/>
      <c r="O791" s="13"/>
      <c r="P791" s="13"/>
      <c r="Q791" s="13"/>
      <c r="R791" s="13"/>
      <c r="S791" s="13"/>
      <c r="T791" s="6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</row>
    <row r="792" spans="2:53" customFormat="1" x14ac:dyDescent="0.2">
      <c r="B792" s="13"/>
      <c r="C792" s="13"/>
      <c r="D792" s="32"/>
      <c r="E792" s="32"/>
      <c r="F792" s="33"/>
      <c r="G792" s="40"/>
      <c r="H792" s="7"/>
      <c r="I792" s="7"/>
      <c r="J792" s="65"/>
      <c r="K792" s="66"/>
      <c r="L792" s="15"/>
      <c r="M792" s="34"/>
      <c r="N792" s="92"/>
      <c r="O792" s="13"/>
      <c r="P792" s="13"/>
      <c r="Q792" s="13"/>
      <c r="R792" s="13"/>
      <c r="S792" s="13"/>
      <c r="T792" s="6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</row>
    <row r="793" spans="2:53" customFormat="1" x14ac:dyDescent="0.2">
      <c r="B793" s="13"/>
      <c r="C793" s="13"/>
      <c r="D793" s="32"/>
      <c r="E793" s="32"/>
      <c r="F793" s="33"/>
      <c r="G793" s="40"/>
      <c r="H793" s="40"/>
      <c r="I793" s="7"/>
      <c r="J793" s="65"/>
      <c r="K793" s="66"/>
      <c r="L793" s="15"/>
      <c r="M793" s="34"/>
      <c r="N793" s="92"/>
      <c r="O793" s="13"/>
      <c r="P793" s="13"/>
      <c r="Q793" s="13"/>
      <c r="R793" s="13"/>
      <c r="S793" s="13"/>
      <c r="T793" s="6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</row>
    <row r="794" spans="2:53" customFormat="1" x14ac:dyDescent="0.2">
      <c r="B794" s="13"/>
      <c r="C794" s="13"/>
      <c r="D794" s="32"/>
      <c r="E794" s="32"/>
      <c r="F794" s="33"/>
      <c r="G794" s="40"/>
      <c r="H794" s="40"/>
      <c r="I794" s="7"/>
      <c r="J794" s="65"/>
      <c r="K794" s="66"/>
      <c r="L794" s="15"/>
      <c r="M794" s="34"/>
      <c r="N794" s="92"/>
      <c r="O794" s="13"/>
      <c r="P794" s="13"/>
      <c r="Q794" s="13"/>
      <c r="R794" s="13"/>
      <c r="S794" s="54"/>
      <c r="T794" s="6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</row>
    <row r="795" spans="2:53" customFormat="1" x14ac:dyDescent="0.2">
      <c r="B795" s="13"/>
      <c r="C795" s="13"/>
      <c r="D795" s="32"/>
      <c r="E795" s="32"/>
      <c r="F795" s="33"/>
      <c r="G795" s="40"/>
      <c r="H795" s="40"/>
      <c r="I795" s="7"/>
      <c r="J795" s="65"/>
      <c r="K795" s="66"/>
      <c r="L795" s="15"/>
      <c r="M795" s="34"/>
      <c r="N795" s="92"/>
      <c r="O795" s="13"/>
      <c r="P795" s="13"/>
      <c r="Q795" s="13"/>
      <c r="R795" s="13"/>
      <c r="S795" s="54"/>
      <c r="T795" s="6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</row>
    <row r="796" spans="2:53" customFormat="1" x14ac:dyDescent="0.2">
      <c r="B796" s="13"/>
      <c r="C796" s="13"/>
      <c r="D796" s="32"/>
      <c r="E796" s="32"/>
      <c r="F796" s="33"/>
      <c r="G796" s="40"/>
      <c r="H796" s="40"/>
      <c r="I796" s="7"/>
      <c r="J796" s="65"/>
      <c r="K796" s="66"/>
      <c r="L796" s="15"/>
      <c r="M796" s="34"/>
      <c r="N796" s="92"/>
      <c r="O796" s="13"/>
      <c r="P796" s="13"/>
      <c r="Q796" s="13"/>
      <c r="R796" s="13"/>
      <c r="S796" s="54"/>
      <c r="T796" s="6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</row>
    <row r="797" spans="2:53" customFormat="1" x14ac:dyDescent="0.2">
      <c r="B797" s="13"/>
      <c r="C797" s="13"/>
      <c r="D797" s="32"/>
      <c r="E797" s="32"/>
      <c r="F797" s="33"/>
      <c r="G797" s="40"/>
      <c r="H797" s="40"/>
      <c r="I797" s="7"/>
      <c r="J797" s="65"/>
      <c r="K797" s="66"/>
      <c r="L797" s="15"/>
      <c r="M797" s="34"/>
      <c r="N797" s="92"/>
      <c r="O797" s="13"/>
      <c r="P797" s="13"/>
      <c r="Q797" s="13"/>
      <c r="R797" s="13"/>
      <c r="S797" s="54"/>
      <c r="T797" s="6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</row>
    <row r="798" spans="2:53" s="9" customFormat="1" x14ac:dyDescent="0.2">
      <c r="B798" s="13"/>
      <c r="C798" s="13"/>
      <c r="D798" s="32"/>
      <c r="E798" s="32"/>
      <c r="F798" s="33"/>
      <c r="G798" s="40"/>
      <c r="H798" s="40"/>
      <c r="I798" s="7"/>
      <c r="J798" s="65"/>
      <c r="K798" s="66"/>
      <c r="L798" s="15"/>
      <c r="M798" s="34"/>
      <c r="N798" s="92"/>
      <c r="O798" s="13"/>
      <c r="P798" s="72"/>
      <c r="Q798" s="72"/>
      <c r="R798" s="72"/>
      <c r="S798" s="49"/>
    </row>
    <row r="799" spans="2:53" s="9" customFormat="1" x14ac:dyDescent="0.2">
      <c r="B799" s="13"/>
      <c r="C799" s="13"/>
      <c r="D799" s="32"/>
      <c r="E799" s="32"/>
      <c r="F799" s="33"/>
      <c r="G799" s="40"/>
      <c r="H799" s="40"/>
      <c r="I799" s="7"/>
      <c r="J799" s="65"/>
      <c r="K799" s="66"/>
      <c r="L799" s="15"/>
      <c r="M799" s="34"/>
      <c r="N799" s="92"/>
      <c r="O799" s="13"/>
      <c r="P799" s="72"/>
      <c r="Q799" s="72"/>
      <c r="R799" s="72"/>
      <c r="S799" s="49"/>
    </row>
    <row r="800" spans="2:53" s="9" customFormat="1" x14ac:dyDescent="0.2">
      <c r="B800" s="13"/>
      <c r="C800" s="13"/>
      <c r="D800" s="32"/>
      <c r="E800" s="32"/>
      <c r="F800" s="33"/>
      <c r="G800" s="40"/>
      <c r="H800" s="40"/>
      <c r="I800" s="7"/>
      <c r="J800" s="65"/>
      <c r="K800" s="66"/>
      <c r="L800" s="15"/>
      <c r="M800" s="34"/>
      <c r="N800" s="92"/>
      <c r="O800" s="13"/>
      <c r="P800" s="72"/>
      <c r="Q800" s="72"/>
      <c r="R800" s="72"/>
      <c r="S800" s="49"/>
    </row>
    <row r="801" spans="2:19" s="9" customFormat="1" x14ac:dyDescent="0.2">
      <c r="B801" s="13"/>
      <c r="C801" s="13"/>
      <c r="D801" s="32"/>
      <c r="E801" s="32"/>
      <c r="F801" s="33"/>
      <c r="G801" s="40"/>
      <c r="H801" s="40"/>
      <c r="I801" s="7"/>
      <c r="J801" s="65"/>
      <c r="K801" s="66"/>
      <c r="L801" s="15"/>
      <c r="M801" s="34"/>
      <c r="N801" s="92"/>
      <c r="O801" s="13"/>
      <c r="P801" s="11"/>
      <c r="Q801" s="72"/>
      <c r="R801" s="72"/>
      <c r="S801" s="49"/>
    </row>
    <row r="802" spans="2:19" s="9" customFormat="1" x14ac:dyDescent="0.2">
      <c r="B802" s="13"/>
      <c r="C802" s="13"/>
      <c r="D802" s="32"/>
      <c r="E802" s="32"/>
      <c r="F802" s="33"/>
      <c r="G802" s="40"/>
      <c r="H802" s="40"/>
      <c r="I802" s="7"/>
      <c r="J802" s="65"/>
      <c r="K802" s="66"/>
      <c r="L802" s="15"/>
      <c r="M802" s="34"/>
      <c r="N802" s="92"/>
      <c r="O802" s="13"/>
      <c r="P802" s="11"/>
      <c r="Q802" s="72"/>
      <c r="R802" s="72"/>
      <c r="S802" s="49"/>
    </row>
    <row r="803" spans="2:19" s="9" customFormat="1" x14ac:dyDescent="0.2">
      <c r="B803" s="13"/>
      <c r="C803" s="13"/>
      <c r="D803" s="32"/>
      <c r="E803" s="32"/>
      <c r="F803" s="33"/>
      <c r="G803" s="40"/>
      <c r="H803" s="40"/>
      <c r="I803" s="7"/>
      <c r="J803" s="65"/>
      <c r="K803" s="66"/>
      <c r="L803" s="15"/>
      <c r="M803" s="34"/>
      <c r="N803" s="92"/>
      <c r="O803" s="13"/>
      <c r="P803" s="11"/>
      <c r="Q803" s="72"/>
      <c r="R803" s="72"/>
      <c r="S803" s="49"/>
    </row>
    <row r="804" spans="2:19" s="9" customFormat="1" x14ac:dyDescent="0.2">
      <c r="B804" s="13"/>
      <c r="C804" s="13"/>
      <c r="D804" s="32"/>
      <c r="E804" s="32"/>
      <c r="F804" s="33"/>
      <c r="G804" s="40"/>
      <c r="H804" s="40"/>
      <c r="I804" s="7"/>
      <c r="J804" s="65"/>
      <c r="K804" s="66"/>
      <c r="L804" s="15"/>
      <c r="M804" s="34"/>
      <c r="N804" s="92"/>
      <c r="O804" s="13"/>
      <c r="P804" s="11"/>
      <c r="Q804" s="72"/>
      <c r="R804" s="72"/>
      <c r="S804" s="49"/>
    </row>
    <row r="805" spans="2:19" s="9" customFormat="1" x14ac:dyDescent="0.2">
      <c r="B805" s="13"/>
      <c r="C805" s="13"/>
      <c r="D805" s="32"/>
      <c r="E805" s="32"/>
      <c r="F805" s="33"/>
      <c r="G805" s="40"/>
      <c r="H805" s="40"/>
      <c r="I805" s="7"/>
      <c r="J805" s="65"/>
      <c r="K805" s="66"/>
      <c r="L805" s="15"/>
      <c r="M805" s="34"/>
      <c r="N805" s="92"/>
      <c r="O805" s="13"/>
      <c r="P805" s="11"/>
      <c r="Q805" s="72"/>
      <c r="R805" s="72"/>
      <c r="S805" s="49"/>
    </row>
    <row r="806" spans="2:19" s="9" customFormat="1" x14ac:dyDescent="0.2">
      <c r="B806" s="13"/>
      <c r="C806" s="13"/>
      <c r="D806" s="32"/>
      <c r="E806" s="32"/>
      <c r="F806" s="33"/>
      <c r="G806" s="40"/>
      <c r="H806" s="40"/>
      <c r="I806" s="7"/>
      <c r="J806" s="65"/>
      <c r="K806" s="66"/>
      <c r="L806" s="15"/>
      <c r="M806" s="34"/>
      <c r="N806" s="92"/>
      <c r="O806" s="13"/>
      <c r="P806" s="11"/>
      <c r="Q806" s="72"/>
      <c r="R806" s="72"/>
      <c r="S806" s="49"/>
    </row>
    <row r="807" spans="2:19" s="9" customFormat="1" x14ac:dyDescent="0.2">
      <c r="B807" s="13"/>
      <c r="C807" s="6"/>
      <c r="D807" s="32"/>
      <c r="E807" s="32"/>
      <c r="F807" s="33"/>
      <c r="G807" s="40"/>
      <c r="H807" s="7"/>
      <c r="I807" s="7"/>
      <c r="J807" s="65"/>
      <c r="K807" s="66"/>
      <c r="L807" s="15"/>
      <c r="M807" s="34"/>
      <c r="N807" s="14"/>
      <c r="O807" s="13"/>
      <c r="P807" s="11"/>
      <c r="Q807" s="72"/>
      <c r="R807" s="72"/>
      <c r="S807" s="49"/>
    </row>
    <row r="808" spans="2:19" s="9" customFormat="1" x14ac:dyDescent="0.2">
      <c r="B808" s="13"/>
      <c r="C808" s="6"/>
      <c r="D808" s="32"/>
      <c r="E808" s="32"/>
      <c r="F808" s="33"/>
      <c r="G808" s="40"/>
      <c r="H808" s="7"/>
      <c r="I808" s="7"/>
      <c r="J808" s="65"/>
      <c r="K808" s="66"/>
      <c r="L808" s="15"/>
      <c r="M808" s="34"/>
      <c r="N808" s="14"/>
      <c r="O808" s="13"/>
      <c r="P808" s="11"/>
      <c r="Q808" s="72"/>
      <c r="R808" s="72"/>
      <c r="S808" s="49"/>
    </row>
    <row r="809" spans="2:19" s="9" customFormat="1" x14ac:dyDescent="0.2">
      <c r="B809" s="13"/>
      <c r="C809" s="6"/>
      <c r="D809" s="32"/>
      <c r="E809" s="32"/>
      <c r="F809" s="33"/>
      <c r="G809" s="40"/>
      <c r="H809" s="7"/>
      <c r="I809" s="7"/>
      <c r="J809" s="65"/>
      <c r="K809" s="66"/>
      <c r="L809" s="15"/>
      <c r="M809" s="34"/>
      <c r="N809" s="14"/>
      <c r="O809" s="13"/>
      <c r="P809" s="11"/>
      <c r="Q809" s="72"/>
      <c r="R809" s="72"/>
      <c r="S809" s="49"/>
    </row>
    <row r="810" spans="2:19" s="9" customFormat="1" x14ac:dyDescent="0.2">
      <c r="B810" s="13"/>
      <c r="C810" s="6"/>
      <c r="D810" s="32"/>
      <c r="E810" s="32"/>
      <c r="F810" s="33"/>
      <c r="G810" s="40"/>
      <c r="H810" s="7"/>
      <c r="I810" s="7"/>
      <c r="J810" s="65"/>
      <c r="K810" s="66"/>
      <c r="L810" s="15"/>
      <c r="M810" s="34"/>
      <c r="N810" s="14"/>
      <c r="O810" s="13"/>
      <c r="P810" s="11"/>
      <c r="Q810" s="72"/>
      <c r="R810" s="72"/>
      <c r="S810" s="49"/>
    </row>
    <row r="811" spans="2:19" s="9" customFormat="1" x14ac:dyDescent="0.2">
      <c r="B811" s="13"/>
      <c r="C811" s="11"/>
      <c r="D811" s="25"/>
      <c r="E811" s="47"/>
      <c r="F811" s="27"/>
      <c r="G811" s="40"/>
      <c r="H811" s="20"/>
      <c r="I811" s="18"/>
      <c r="J811" s="18"/>
      <c r="K811" s="44"/>
      <c r="L811" s="11"/>
      <c r="M811" s="11"/>
      <c r="N811" s="11"/>
      <c r="O811" s="72"/>
      <c r="P811" s="11"/>
      <c r="Q811" s="72"/>
      <c r="R811" s="72"/>
      <c r="S811" s="49"/>
    </row>
    <row r="812" spans="2:19" s="9" customFormat="1" x14ac:dyDescent="0.2">
      <c r="B812" s="11"/>
      <c r="C812" s="11"/>
      <c r="D812" s="25"/>
      <c r="E812" s="47"/>
      <c r="F812" s="27"/>
      <c r="G812" s="40"/>
      <c r="H812" s="20"/>
      <c r="I812" s="18"/>
      <c r="J812" s="18"/>
      <c r="K812" s="44"/>
      <c r="L812" s="11"/>
      <c r="M812" s="11"/>
      <c r="N812" s="11"/>
      <c r="O812" s="72"/>
      <c r="P812" s="11"/>
      <c r="Q812" s="72"/>
      <c r="R812" s="72"/>
      <c r="S812" s="49"/>
    </row>
    <row r="813" spans="2:19" s="9" customFormat="1" x14ac:dyDescent="0.2">
      <c r="B813" s="10"/>
      <c r="C813" s="11"/>
      <c r="D813" s="25"/>
      <c r="E813" s="47"/>
      <c r="F813" s="27"/>
      <c r="G813" s="40"/>
      <c r="H813" s="20"/>
      <c r="I813" s="18"/>
      <c r="J813" s="18"/>
      <c r="K813" s="44"/>
      <c r="L813" s="11"/>
      <c r="M813" s="11"/>
      <c r="N813" s="11"/>
      <c r="O813" s="72"/>
      <c r="P813" s="11"/>
      <c r="Q813" s="72"/>
      <c r="R813" s="72"/>
      <c r="S813" s="49"/>
    </row>
    <row r="814" spans="2:19" s="9" customFormat="1" x14ac:dyDescent="0.2">
      <c r="B814" s="10"/>
      <c r="C814" s="11"/>
      <c r="D814" s="25"/>
      <c r="E814" s="47"/>
      <c r="F814" s="27"/>
      <c r="G814" s="40"/>
      <c r="H814" s="20"/>
      <c r="I814" s="18"/>
      <c r="J814" s="18"/>
      <c r="K814" s="44"/>
      <c r="L814" s="11"/>
      <c r="M814" s="11"/>
      <c r="N814" s="11"/>
      <c r="O814" s="11"/>
      <c r="P814" s="11"/>
      <c r="Q814" s="72"/>
      <c r="R814" s="72"/>
      <c r="S814" s="49"/>
    </row>
    <row r="815" spans="2:19" s="9" customFormat="1" x14ac:dyDescent="0.2">
      <c r="B815" s="10"/>
      <c r="C815" s="11"/>
      <c r="D815" s="25"/>
      <c r="E815" s="47"/>
      <c r="F815" s="27"/>
      <c r="G815" s="40"/>
      <c r="H815" s="20"/>
      <c r="I815" s="18"/>
      <c r="J815" s="18"/>
      <c r="K815" s="44"/>
      <c r="L815" s="11"/>
      <c r="M815" s="11"/>
      <c r="N815" s="11"/>
      <c r="O815" s="11"/>
      <c r="P815" s="11"/>
      <c r="Q815" s="72"/>
      <c r="R815" s="72"/>
      <c r="S815" s="49"/>
    </row>
    <row r="816" spans="2:19" s="9" customFormat="1" x14ac:dyDescent="0.2">
      <c r="B816" s="10"/>
      <c r="C816" s="11"/>
      <c r="D816" s="25"/>
      <c r="E816" s="47"/>
      <c r="F816" s="27"/>
      <c r="G816" s="40"/>
      <c r="H816" s="20"/>
      <c r="I816" s="18"/>
      <c r="J816" s="18"/>
      <c r="K816" s="44"/>
      <c r="L816" s="11"/>
      <c r="M816" s="11"/>
      <c r="N816" s="11"/>
      <c r="O816" s="11"/>
      <c r="P816" s="11"/>
      <c r="Q816" s="72"/>
      <c r="R816" s="72"/>
      <c r="S816" s="49"/>
    </row>
    <row r="817" spans="2:19" s="9" customFormat="1" x14ac:dyDescent="0.2">
      <c r="B817" s="10"/>
      <c r="C817" s="11"/>
      <c r="D817" s="25"/>
      <c r="E817" s="47"/>
      <c r="F817" s="27"/>
      <c r="G817" s="40"/>
      <c r="H817" s="20"/>
      <c r="I817" s="18"/>
      <c r="J817" s="18"/>
      <c r="K817" s="44"/>
      <c r="L817" s="11"/>
      <c r="M817" s="11"/>
      <c r="N817" s="11"/>
      <c r="O817" s="11"/>
      <c r="P817" s="11"/>
      <c r="Q817" s="72"/>
      <c r="R817" s="72"/>
      <c r="S817" s="49"/>
    </row>
    <row r="818" spans="2:19" s="9" customFormat="1" x14ac:dyDescent="0.2">
      <c r="B818" s="10"/>
      <c r="C818" s="11"/>
      <c r="D818" s="25"/>
      <c r="E818" s="47"/>
      <c r="F818" s="27"/>
      <c r="G818" s="40"/>
      <c r="H818" s="20"/>
      <c r="I818" s="18"/>
      <c r="J818" s="18"/>
      <c r="K818" s="44"/>
      <c r="L818" s="11"/>
      <c r="M818" s="11"/>
      <c r="N818" s="11"/>
      <c r="O818" s="11"/>
      <c r="P818" s="11"/>
      <c r="Q818" s="72"/>
      <c r="R818" s="72"/>
      <c r="S818" s="49"/>
    </row>
    <row r="819" spans="2:19" s="9" customFormat="1" x14ac:dyDescent="0.2">
      <c r="B819" s="10"/>
      <c r="C819" s="11"/>
      <c r="D819" s="25"/>
      <c r="E819" s="47"/>
      <c r="F819" s="27"/>
      <c r="G819" s="40"/>
      <c r="H819" s="20"/>
      <c r="I819" s="18"/>
      <c r="J819" s="18"/>
      <c r="K819" s="44"/>
      <c r="L819" s="11"/>
      <c r="M819" s="11"/>
      <c r="N819" s="11"/>
      <c r="O819" s="11"/>
      <c r="P819" s="11"/>
      <c r="Q819" s="72"/>
      <c r="R819" s="72"/>
      <c r="S819" s="49"/>
    </row>
    <row r="820" spans="2:19" s="9" customFormat="1" x14ac:dyDescent="0.2">
      <c r="B820" s="10"/>
      <c r="C820" s="11"/>
      <c r="D820" s="25"/>
      <c r="E820" s="47"/>
      <c r="F820" s="27"/>
      <c r="G820" s="40"/>
      <c r="H820" s="20"/>
      <c r="I820" s="18"/>
      <c r="J820" s="18"/>
      <c r="K820" s="44"/>
      <c r="L820" s="11"/>
      <c r="M820" s="11"/>
      <c r="N820" s="11"/>
      <c r="O820" s="11"/>
      <c r="P820" s="11"/>
      <c r="Q820" s="72"/>
      <c r="R820" s="72"/>
      <c r="S820" s="49"/>
    </row>
    <row r="821" spans="2:19" s="9" customFormat="1" x14ac:dyDescent="0.2">
      <c r="B821" s="10"/>
      <c r="C821" s="11"/>
      <c r="D821" s="25"/>
      <c r="E821" s="47"/>
      <c r="F821" s="27"/>
      <c r="G821" s="40"/>
      <c r="H821" s="20"/>
      <c r="I821" s="18"/>
      <c r="J821" s="18"/>
      <c r="K821" s="44"/>
      <c r="L821" s="11"/>
      <c r="M821" s="11"/>
      <c r="N821" s="11"/>
      <c r="O821" s="11"/>
      <c r="P821" s="11"/>
      <c r="Q821" s="72"/>
      <c r="R821" s="72"/>
      <c r="S821" s="49"/>
    </row>
    <row r="822" spans="2:19" s="9" customFormat="1" x14ac:dyDescent="0.2">
      <c r="B822" s="10"/>
      <c r="C822" s="11"/>
      <c r="D822" s="25"/>
      <c r="E822" s="47"/>
      <c r="F822" s="27"/>
      <c r="G822" s="40"/>
      <c r="H822" s="20"/>
      <c r="I822" s="18"/>
      <c r="J822" s="18"/>
      <c r="K822" s="44"/>
      <c r="L822" s="11"/>
      <c r="M822" s="11"/>
      <c r="N822" s="11"/>
      <c r="O822" s="11"/>
      <c r="P822" s="11"/>
      <c r="Q822" s="72"/>
      <c r="R822" s="72"/>
      <c r="S822" s="49"/>
    </row>
    <row r="823" spans="2:19" s="9" customFormat="1" x14ac:dyDescent="0.2">
      <c r="B823" s="10"/>
      <c r="C823" s="11"/>
      <c r="D823" s="25"/>
      <c r="E823" s="47"/>
      <c r="F823" s="27"/>
      <c r="G823" s="40"/>
      <c r="H823" s="20"/>
      <c r="I823" s="18"/>
      <c r="J823" s="18"/>
      <c r="K823" s="44"/>
      <c r="L823" s="11"/>
      <c r="M823" s="11"/>
      <c r="N823" s="11"/>
      <c r="O823" s="11"/>
      <c r="P823" s="11"/>
      <c r="Q823" s="72"/>
      <c r="R823" s="72"/>
      <c r="S823" s="49"/>
    </row>
    <row r="824" spans="2:19" s="9" customFormat="1" x14ac:dyDescent="0.2">
      <c r="B824" s="10"/>
      <c r="C824" s="11"/>
      <c r="D824" s="25"/>
      <c r="E824" s="47"/>
      <c r="F824" s="27"/>
      <c r="G824" s="40"/>
      <c r="H824" s="20"/>
      <c r="I824" s="18"/>
      <c r="J824" s="18"/>
      <c r="K824" s="44"/>
      <c r="L824" s="11"/>
      <c r="M824" s="11"/>
      <c r="N824" s="11"/>
      <c r="O824" s="11"/>
      <c r="P824" s="11"/>
      <c r="Q824" s="72"/>
      <c r="R824" s="72"/>
      <c r="S824" s="49"/>
    </row>
    <row r="825" spans="2:19" s="9" customFormat="1" x14ac:dyDescent="0.2">
      <c r="B825" s="10"/>
      <c r="C825" s="11"/>
      <c r="D825" s="25"/>
      <c r="E825" s="47"/>
      <c r="F825" s="27"/>
      <c r="G825" s="40"/>
      <c r="H825" s="20"/>
      <c r="I825" s="18"/>
      <c r="J825" s="18"/>
      <c r="K825" s="44"/>
      <c r="L825" s="11"/>
      <c r="M825" s="11"/>
      <c r="N825" s="11"/>
      <c r="O825" s="11"/>
      <c r="P825" s="11"/>
      <c r="Q825" s="72"/>
      <c r="R825" s="72"/>
      <c r="S825" s="49"/>
    </row>
    <row r="826" spans="2:19" s="9" customFormat="1" x14ac:dyDescent="0.2">
      <c r="B826" s="10"/>
      <c r="C826" s="11"/>
      <c r="D826" s="25"/>
      <c r="E826" s="47"/>
      <c r="F826" s="27"/>
      <c r="G826" s="40"/>
      <c r="H826" s="20"/>
      <c r="I826" s="18"/>
      <c r="J826" s="18"/>
      <c r="K826" s="44"/>
      <c r="L826" s="11"/>
      <c r="M826" s="11"/>
      <c r="N826" s="11"/>
      <c r="O826" s="11"/>
      <c r="P826" s="11"/>
      <c r="Q826" s="72"/>
      <c r="R826" s="72"/>
      <c r="S826" s="49"/>
    </row>
    <row r="827" spans="2:19" s="9" customFormat="1" x14ac:dyDescent="0.2">
      <c r="B827" s="10"/>
      <c r="C827" s="11"/>
      <c r="D827" s="25"/>
      <c r="E827" s="47"/>
      <c r="F827" s="27"/>
      <c r="G827" s="40"/>
      <c r="H827" s="20"/>
      <c r="I827" s="18"/>
      <c r="J827" s="18"/>
      <c r="K827" s="44"/>
      <c r="L827" s="11"/>
      <c r="M827" s="11"/>
      <c r="N827" s="11"/>
      <c r="O827" s="11"/>
      <c r="P827" s="11"/>
      <c r="Q827" s="72"/>
      <c r="R827" s="72"/>
      <c r="S827" s="49"/>
    </row>
    <row r="828" spans="2:19" s="9" customFormat="1" x14ac:dyDescent="0.2">
      <c r="B828" s="10"/>
      <c r="C828" s="11"/>
      <c r="D828" s="25"/>
      <c r="E828" s="47"/>
      <c r="F828" s="27"/>
      <c r="G828" s="40"/>
      <c r="H828" s="20"/>
      <c r="I828" s="18"/>
      <c r="J828" s="18"/>
      <c r="K828" s="44"/>
      <c r="L828" s="11"/>
      <c r="M828" s="11"/>
      <c r="N828" s="11"/>
      <c r="O828" s="11"/>
      <c r="P828" s="11"/>
      <c r="Q828" s="72"/>
      <c r="R828" s="72"/>
      <c r="S828" s="49"/>
    </row>
    <row r="829" spans="2:19" s="9" customFormat="1" x14ac:dyDescent="0.2">
      <c r="B829" s="10"/>
      <c r="C829" s="11"/>
      <c r="D829" s="25"/>
      <c r="E829" s="47"/>
      <c r="F829" s="27"/>
      <c r="G829" s="40"/>
      <c r="H829" s="20"/>
      <c r="I829" s="18"/>
      <c r="J829" s="18"/>
      <c r="K829" s="44"/>
      <c r="L829" s="11"/>
      <c r="M829" s="11"/>
      <c r="N829" s="11"/>
      <c r="O829" s="11"/>
      <c r="P829" s="11"/>
      <c r="Q829" s="72"/>
      <c r="R829" s="72"/>
      <c r="S829" s="49"/>
    </row>
    <row r="830" spans="2:19" s="9" customFormat="1" x14ac:dyDescent="0.2">
      <c r="B830" s="10"/>
      <c r="C830" s="11"/>
      <c r="D830" s="25"/>
      <c r="E830" s="47"/>
      <c r="F830" s="27"/>
      <c r="G830" s="40"/>
      <c r="H830" s="20"/>
      <c r="I830" s="18"/>
      <c r="J830" s="18"/>
      <c r="K830" s="44"/>
      <c r="L830" s="11"/>
      <c r="M830" s="11"/>
      <c r="N830" s="11"/>
      <c r="O830" s="11"/>
      <c r="P830" s="11"/>
      <c r="Q830" s="72"/>
      <c r="R830" s="72"/>
      <c r="S830" s="49"/>
    </row>
    <row r="831" spans="2:19" s="9" customFormat="1" x14ac:dyDescent="0.2">
      <c r="B831" s="10"/>
      <c r="C831" s="11"/>
      <c r="D831" s="25"/>
      <c r="E831" s="47"/>
      <c r="F831" s="27"/>
      <c r="G831" s="40"/>
      <c r="H831" s="20"/>
      <c r="I831" s="18"/>
      <c r="J831" s="18"/>
      <c r="K831" s="44"/>
      <c r="L831" s="11"/>
      <c r="M831" s="11"/>
      <c r="N831" s="11"/>
      <c r="O831" s="11"/>
      <c r="P831" s="11"/>
      <c r="Q831" s="72"/>
      <c r="R831" s="72"/>
      <c r="S831" s="49"/>
    </row>
    <row r="832" spans="2:19" s="9" customFormat="1" x14ac:dyDescent="0.2">
      <c r="B832" s="10"/>
      <c r="C832" s="11"/>
      <c r="D832" s="25"/>
      <c r="E832" s="47"/>
      <c r="F832" s="27"/>
      <c r="G832" s="40"/>
      <c r="H832" s="20"/>
      <c r="I832" s="18"/>
      <c r="J832" s="18"/>
      <c r="K832" s="44"/>
      <c r="L832" s="11"/>
      <c r="M832" s="11"/>
      <c r="N832" s="11"/>
      <c r="O832" s="11"/>
      <c r="P832" s="11"/>
      <c r="Q832" s="72"/>
      <c r="R832" s="72"/>
      <c r="S832" s="49"/>
    </row>
    <row r="833" spans="2:19" s="9" customFormat="1" x14ac:dyDescent="0.2">
      <c r="B833" s="10"/>
      <c r="C833" s="11"/>
      <c r="D833" s="25"/>
      <c r="E833" s="47"/>
      <c r="F833" s="27"/>
      <c r="G833" s="40"/>
      <c r="H833" s="20"/>
      <c r="I833" s="18"/>
      <c r="J833" s="18"/>
      <c r="K833" s="44"/>
      <c r="L833" s="11"/>
      <c r="M833" s="11"/>
      <c r="N833" s="11"/>
      <c r="O833" s="11"/>
      <c r="P833" s="11"/>
      <c r="Q833" s="72"/>
      <c r="R833" s="72"/>
      <c r="S833" s="49"/>
    </row>
    <row r="834" spans="2:19" s="9" customFormat="1" x14ac:dyDescent="0.2">
      <c r="B834" s="10"/>
      <c r="C834" s="11"/>
      <c r="D834" s="25"/>
      <c r="E834" s="47"/>
      <c r="F834" s="27"/>
      <c r="G834" s="40"/>
      <c r="H834" s="20"/>
      <c r="I834" s="18"/>
      <c r="J834" s="18"/>
      <c r="K834" s="44"/>
      <c r="L834" s="11"/>
      <c r="M834" s="11"/>
      <c r="N834" s="11"/>
      <c r="O834" s="11"/>
      <c r="P834" s="11"/>
      <c r="Q834" s="72"/>
      <c r="R834" s="72"/>
      <c r="S834" s="49"/>
    </row>
    <row r="835" spans="2:19" s="9" customFormat="1" x14ac:dyDescent="0.2">
      <c r="B835" s="10"/>
      <c r="C835" s="11"/>
      <c r="D835" s="25"/>
      <c r="E835" s="47"/>
      <c r="F835" s="27"/>
      <c r="G835" s="40"/>
      <c r="H835" s="20"/>
      <c r="I835" s="18"/>
      <c r="J835" s="18"/>
      <c r="K835" s="44"/>
      <c r="L835" s="11"/>
      <c r="M835" s="11"/>
      <c r="N835" s="11"/>
      <c r="O835" s="11"/>
      <c r="P835" s="11"/>
      <c r="Q835" s="72"/>
      <c r="R835" s="72"/>
      <c r="S835" s="49"/>
    </row>
    <row r="836" spans="2:19" s="9" customFormat="1" x14ac:dyDescent="0.2">
      <c r="B836" s="10"/>
      <c r="C836" s="11"/>
      <c r="D836" s="25"/>
      <c r="E836" s="47"/>
      <c r="F836" s="27"/>
      <c r="G836" s="40"/>
      <c r="H836" s="20"/>
      <c r="I836" s="18"/>
      <c r="J836" s="18"/>
      <c r="K836" s="44"/>
      <c r="L836" s="11"/>
      <c r="M836" s="11"/>
      <c r="N836" s="11"/>
      <c r="O836" s="11"/>
      <c r="P836" s="11"/>
      <c r="Q836" s="72"/>
      <c r="R836" s="72"/>
      <c r="S836" s="49"/>
    </row>
    <row r="837" spans="2:19" s="9" customFormat="1" x14ac:dyDescent="0.2">
      <c r="B837" s="10"/>
      <c r="C837" s="11"/>
      <c r="D837" s="25"/>
      <c r="E837" s="47"/>
      <c r="F837" s="27"/>
      <c r="G837" s="40"/>
      <c r="H837" s="20"/>
      <c r="I837" s="18"/>
      <c r="J837" s="18"/>
      <c r="K837" s="44"/>
      <c r="L837" s="11"/>
      <c r="M837" s="11"/>
      <c r="N837" s="11"/>
      <c r="O837" s="11"/>
      <c r="P837" s="11"/>
      <c r="Q837" s="72"/>
      <c r="R837" s="72"/>
      <c r="S837" s="49"/>
    </row>
    <row r="838" spans="2:19" s="9" customFormat="1" x14ac:dyDescent="0.2">
      <c r="B838" s="10"/>
      <c r="C838" s="11"/>
      <c r="D838" s="25"/>
      <c r="E838" s="47"/>
      <c r="F838" s="27"/>
      <c r="G838" s="40"/>
      <c r="H838" s="20"/>
      <c r="I838" s="18"/>
      <c r="J838" s="18"/>
      <c r="K838" s="44"/>
      <c r="L838" s="11"/>
      <c r="M838" s="11"/>
      <c r="N838" s="11"/>
      <c r="O838" s="11"/>
      <c r="P838" s="11"/>
      <c r="Q838" s="72"/>
      <c r="R838" s="72"/>
      <c r="S838" s="49"/>
    </row>
    <row r="839" spans="2:19" s="9" customFormat="1" x14ac:dyDescent="0.2">
      <c r="B839" s="10"/>
      <c r="C839" s="11"/>
      <c r="D839" s="25"/>
      <c r="E839" s="47"/>
      <c r="F839" s="27"/>
      <c r="G839" s="40"/>
      <c r="H839" s="20"/>
      <c r="I839" s="18"/>
      <c r="J839" s="18"/>
      <c r="K839" s="44"/>
      <c r="L839" s="11"/>
      <c r="M839" s="11"/>
      <c r="N839" s="11"/>
      <c r="O839" s="11"/>
      <c r="P839" s="11"/>
      <c r="Q839" s="72"/>
      <c r="R839" s="72"/>
      <c r="S839" s="49"/>
    </row>
    <row r="840" spans="2:19" s="9" customFormat="1" x14ac:dyDescent="0.2">
      <c r="B840" s="10"/>
      <c r="C840" s="11"/>
      <c r="D840" s="25"/>
      <c r="E840" s="47"/>
      <c r="F840" s="27"/>
      <c r="G840" s="40"/>
      <c r="H840" s="20"/>
      <c r="I840" s="18"/>
      <c r="J840" s="18"/>
      <c r="K840" s="44"/>
      <c r="L840" s="11"/>
      <c r="M840" s="11"/>
      <c r="N840" s="11"/>
      <c r="O840" s="11"/>
      <c r="P840" s="11"/>
      <c r="Q840" s="72"/>
      <c r="R840" s="72"/>
      <c r="S840" s="49"/>
    </row>
    <row r="841" spans="2:19" s="9" customFormat="1" x14ac:dyDescent="0.2">
      <c r="B841" s="10"/>
      <c r="C841" s="11"/>
      <c r="D841" s="25"/>
      <c r="E841" s="47"/>
      <c r="F841" s="27"/>
      <c r="G841" s="40"/>
      <c r="H841" s="20"/>
      <c r="I841" s="18"/>
      <c r="J841" s="18"/>
      <c r="K841" s="44"/>
      <c r="L841" s="11"/>
      <c r="M841" s="11"/>
      <c r="N841" s="11"/>
      <c r="O841" s="11"/>
      <c r="P841" s="11"/>
      <c r="Q841" s="72"/>
      <c r="R841" s="72"/>
      <c r="S841" s="49"/>
    </row>
    <row r="842" spans="2:19" s="9" customFormat="1" x14ac:dyDescent="0.2">
      <c r="B842" s="10"/>
      <c r="C842" s="11"/>
      <c r="D842" s="25"/>
      <c r="E842" s="47"/>
      <c r="F842" s="27"/>
      <c r="G842" s="40"/>
      <c r="H842" s="20"/>
      <c r="I842" s="18"/>
      <c r="J842" s="18"/>
      <c r="K842" s="44"/>
      <c r="L842" s="11"/>
      <c r="M842" s="11"/>
      <c r="N842" s="11"/>
      <c r="O842" s="11"/>
      <c r="P842" s="11"/>
      <c r="Q842" s="72"/>
      <c r="R842" s="72"/>
      <c r="S842" s="49"/>
    </row>
    <row r="843" spans="2:19" s="9" customFormat="1" x14ac:dyDescent="0.2">
      <c r="B843" s="10"/>
      <c r="C843" s="11"/>
      <c r="D843" s="25"/>
      <c r="E843" s="47"/>
      <c r="F843" s="27"/>
      <c r="G843" s="40"/>
      <c r="H843" s="20"/>
      <c r="I843" s="18"/>
      <c r="J843" s="18"/>
      <c r="K843" s="44"/>
      <c r="L843" s="11"/>
      <c r="M843" s="11"/>
      <c r="N843" s="11"/>
      <c r="O843" s="11"/>
      <c r="P843" s="11"/>
      <c r="Q843" s="72"/>
      <c r="R843" s="72"/>
      <c r="S843" s="49"/>
    </row>
    <row r="844" spans="2:19" s="9" customFormat="1" x14ac:dyDescent="0.2">
      <c r="B844" s="10"/>
      <c r="C844" s="11"/>
      <c r="D844" s="25"/>
      <c r="E844" s="47"/>
      <c r="F844" s="27"/>
      <c r="G844" s="40"/>
      <c r="H844" s="20"/>
      <c r="I844" s="18"/>
      <c r="J844" s="18"/>
      <c r="K844" s="44"/>
      <c r="L844" s="11"/>
      <c r="M844" s="11"/>
      <c r="N844" s="11"/>
      <c r="O844" s="11"/>
      <c r="P844" s="11"/>
      <c r="Q844" s="72"/>
      <c r="R844" s="72"/>
      <c r="S844" s="49"/>
    </row>
    <row r="845" spans="2:19" s="9" customFormat="1" x14ac:dyDescent="0.2">
      <c r="B845" s="10"/>
      <c r="C845" s="11"/>
      <c r="D845" s="25"/>
      <c r="E845" s="47"/>
      <c r="F845" s="27"/>
      <c r="G845" s="40"/>
      <c r="H845" s="20"/>
      <c r="I845" s="18"/>
      <c r="J845" s="18"/>
      <c r="K845" s="44"/>
      <c r="L845" s="11"/>
      <c r="M845" s="11"/>
      <c r="N845" s="11"/>
      <c r="O845" s="11"/>
      <c r="P845" s="11"/>
      <c r="Q845" s="72"/>
      <c r="R845" s="72"/>
      <c r="S845" s="49"/>
    </row>
    <row r="846" spans="2:19" s="9" customFormat="1" x14ac:dyDescent="0.2">
      <c r="B846" s="10"/>
      <c r="C846" s="11"/>
      <c r="D846" s="25"/>
      <c r="E846" s="47"/>
      <c r="F846" s="27"/>
      <c r="G846" s="40"/>
      <c r="H846" s="20"/>
      <c r="I846" s="18"/>
      <c r="J846" s="18"/>
      <c r="K846" s="44"/>
      <c r="L846" s="11"/>
      <c r="M846" s="11"/>
      <c r="N846" s="11"/>
      <c r="O846" s="11"/>
      <c r="P846" s="11"/>
      <c r="Q846" s="72"/>
      <c r="R846" s="72"/>
      <c r="S846" s="49"/>
    </row>
    <row r="847" spans="2:19" s="9" customFormat="1" x14ac:dyDescent="0.2">
      <c r="B847" s="10"/>
      <c r="C847" s="11"/>
      <c r="D847" s="25"/>
      <c r="E847" s="47"/>
      <c r="F847" s="27"/>
      <c r="G847" s="40"/>
      <c r="H847" s="20"/>
      <c r="I847" s="18"/>
      <c r="J847" s="18"/>
      <c r="K847" s="44"/>
      <c r="L847" s="11"/>
      <c r="M847" s="11"/>
      <c r="N847" s="11"/>
      <c r="O847" s="11"/>
      <c r="P847" s="11"/>
      <c r="Q847" s="72"/>
      <c r="R847" s="72"/>
      <c r="S847" s="49"/>
    </row>
    <row r="848" spans="2:19" s="9" customFormat="1" x14ac:dyDescent="0.2">
      <c r="B848" s="10"/>
      <c r="C848" s="11"/>
      <c r="D848" s="25"/>
      <c r="E848" s="47"/>
      <c r="F848" s="27"/>
      <c r="G848" s="40"/>
      <c r="H848" s="20"/>
      <c r="I848" s="18"/>
      <c r="J848" s="18"/>
      <c r="K848" s="44"/>
      <c r="L848" s="11"/>
      <c r="M848" s="11"/>
      <c r="N848" s="11"/>
      <c r="O848" s="11"/>
      <c r="P848" s="11"/>
      <c r="Q848" s="72"/>
      <c r="R848" s="72"/>
      <c r="S848" s="49"/>
    </row>
    <row r="849" spans="2:19" s="9" customFormat="1" x14ac:dyDescent="0.2">
      <c r="B849" s="10"/>
      <c r="C849" s="11"/>
      <c r="D849" s="25"/>
      <c r="E849" s="47"/>
      <c r="F849" s="27"/>
      <c r="G849" s="40"/>
      <c r="H849" s="20"/>
      <c r="I849" s="18"/>
      <c r="J849" s="18"/>
      <c r="K849" s="44"/>
      <c r="L849" s="11"/>
      <c r="M849" s="11"/>
      <c r="N849" s="11"/>
      <c r="O849" s="11"/>
      <c r="P849" s="11"/>
      <c r="Q849" s="72"/>
      <c r="R849" s="72"/>
      <c r="S849" s="49"/>
    </row>
    <row r="850" spans="2:19" s="9" customFormat="1" x14ac:dyDescent="0.2">
      <c r="B850" s="10"/>
      <c r="C850" s="11"/>
      <c r="D850" s="25"/>
      <c r="E850" s="47"/>
      <c r="F850" s="27"/>
      <c r="G850" s="40"/>
      <c r="H850" s="20"/>
      <c r="I850" s="18"/>
      <c r="J850" s="18"/>
      <c r="K850" s="44"/>
      <c r="L850" s="11"/>
      <c r="M850" s="11"/>
      <c r="N850" s="11"/>
      <c r="O850" s="11"/>
      <c r="P850" s="11"/>
      <c r="Q850" s="72"/>
      <c r="R850" s="72"/>
      <c r="S850" s="49"/>
    </row>
    <row r="851" spans="2:19" s="9" customFormat="1" x14ac:dyDescent="0.2">
      <c r="B851" s="10"/>
      <c r="C851" s="11"/>
      <c r="D851" s="25"/>
      <c r="E851" s="47"/>
      <c r="F851" s="27"/>
      <c r="G851" s="40"/>
      <c r="H851" s="20"/>
      <c r="I851" s="18"/>
      <c r="J851" s="18"/>
      <c r="K851" s="44"/>
      <c r="L851" s="11"/>
      <c r="M851" s="11"/>
      <c r="N851" s="11"/>
      <c r="O851" s="11"/>
      <c r="P851" s="11"/>
      <c r="Q851" s="72"/>
      <c r="R851" s="72"/>
      <c r="S851" s="49"/>
    </row>
    <row r="852" spans="2:19" s="9" customFormat="1" x14ac:dyDescent="0.2">
      <c r="B852" s="10"/>
      <c r="C852" s="11"/>
      <c r="D852" s="25"/>
      <c r="E852" s="47"/>
      <c r="F852" s="27"/>
      <c r="G852" s="40"/>
      <c r="H852" s="20"/>
      <c r="I852" s="18"/>
      <c r="J852" s="18"/>
      <c r="K852" s="44"/>
      <c r="L852" s="11"/>
      <c r="M852" s="11"/>
      <c r="N852" s="11"/>
      <c r="O852" s="11"/>
      <c r="P852" s="11"/>
      <c r="Q852" s="72"/>
      <c r="R852" s="72"/>
      <c r="S852" s="49"/>
    </row>
    <row r="853" spans="2:19" s="9" customFormat="1" x14ac:dyDescent="0.2">
      <c r="B853" s="10"/>
      <c r="C853" s="11"/>
      <c r="D853" s="25"/>
      <c r="E853" s="47"/>
      <c r="F853" s="27"/>
      <c r="G853" s="40"/>
      <c r="H853" s="20"/>
      <c r="I853" s="18"/>
      <c r="J853" s="18"/>
      <c r="K853" s="44"/>
      <c r="L853" s="11"/>
      <c r="M853" s="11"/>
      <c r="N853" s="11"/>
      <c r="O853" s="11"/>
      <c r="P853" s="11"/>
      <c r="Q853" s="72"/>
      <c r="R853" s="72"/>
      <c r="S853" s="49"/>
    </row>
    <row r="854" spans="2:19" s="9" customFormat="1" x14ac:dyDescent="0.2">
      <c r="B854" s="10"/>
      <c r="C854" s="11"/>
      <c r="D854" s="25"/>
      <c r="E854" s="47"/>
      <c r="F854" s="27"/>
      <c r="G854" s="40"/>
      <c r="H854" s="20"/>
      <c r="I854" s="18"/>
      <c r="J854" s="18"/>
      <c r="K854" s="44"/>
      <c r="L854" s="11"/>
      <c r="M854" s="11"/>
      <c r="N854" s="11"/>
      <c r="O854" s="11"/>
      <c r="P854" s="11"/>
      <c r="Q854" s="72"/>
      <c r="R854" s="72"/>
      <c r="S854" s="49"/>
    </row>
    <row r="855" spans="2:19" s="9" customFormat="1" x14ac:dyDescent="0.2">
      <c r="B855" s="10"/>
      <c r="C855" s="11"/>
      <c r="D855" s="25"/>
      <c r="E855" s="47"/>
      <c r="F855" s="27"/>
      <c r="G855" s="40"/>
      <c r="H855" s="20"/>
      <c r="I855" s="18"/>
      <c r="J855" s="18"/>
      <c r="K855" s="44"/>
      <c r="L855" s="11"/>
      <c r="M855" s="11"/>
      <c r="N855" s="11"/>
      <c r="O855" s="11"/>
      <c r="P855" s="11"/>
      <c r="Q855" s="72"/>
      <c r="R855" s="72"/>
      <c r="S855" s="49"/>
    </row>
    <row r="856" spans="2:19" s="9" customFormat="1" x14ac:dyDescent="0.2">
      <c r="B856" s="10"/>
      <c r="C856" s="11"/>
      <c r="D856" s="25"/>
      <c r="E856" s="47"/>
      <c r="F856" s="27"/>
      <c r="G856" s="40"/>
      <c r="H856" s="20"/>
      <c r="I856" s="18"/>
      <c r="J856" s="18"/>
      <c r="K856" s="44"/>
      <c r="L856" s="11"/>
      <c r="M856" s="11"/>
      <c r="N856" s="11"/>
      <c r="O856" s="11"/>
      <c r="P856" s="11"/>
      <c r="Q856" s="72"/>
      <c r="R856" s="72"/>
      <c r="S856" s="49"/>
    </row>
    <row r="857" spans="2:19" s="9" customFormat="1" x14ac:dyDescent="0.2">
      <c r="B857" s="10"/>
      <c r="C857" s="11"/>
      <c r="D857" s="25"/>
      <c r="E857" s="47"/>
      <c r="F857" s="27"/>
      <c r="G857" s="40"/>
      <c r="H857" s="20"/>
      <c r="I857" s="18"/>
      <c r="J857" s="18"/>
      <c r="K857" s="44"/>
      <c r="L857" s="11"/>
      <c r="M857" s="11"/>
      <c r="N857" s="11"/>
      <c r="O857" s="11"/>
      <c r="P857" s="11"/>
      <c r="Q857" s="72"/>
      <c r="R857" s="72"/>
      <c r="S857" s="49"/>
    </row>
    <row r="858" spans="2:19" s="9" customFormat="1" x14ac:dyDescent="0.2">
      <c r="B858" s="10"/>
      <c r="C858" s="11"/>
      <c r="D858" s="25"/>
      <c r="E858" s="47"/>
      <c r="F858" s="27"/>
      <c r="G858" s="40"/>
      <c r="H858" s="20"/>
      <c r="I858" s="18"/>
      <c r="J858" s="18"/>
      <c r="K858" s="44"/>
      <c r="L858" s="11"/>
      <c r="M858" s="11"/>
      <c r="N858" s="11"/>
      <c r="O858" s="11"/>
      <c r="P858" s="11"/>
      <c r="Q858" s="72"/>
      <c r="R858" s="72"/>
      <c r="S858" s="49"/>
    </row>
    <row r="859" spans="2:19" s="9" customFormat="1" x14ac:dyDescent="0.2">
      <c r="B859" s="10"/>
      <c r="C859" s="11"/>
      <c r="D859" s="25"/>
      <c r="E859" s="47"/>
      <c r="F859" s="27"/>
      <c r="G859" s="40"/>
      <c r="H859" s="20"/>
      <c r="I859" s="18"/>
      <c r="J859" s="18"/>
      <c r="K859" s="44"/>
      <c r="L859" s="11"/>
      <c r="M859" s="11"/>
      <c r="N859" s="11"/>
      <c r="O859" s="11"/>
      <c r="P859" s="11"/>
      <c r="Q859" s="72"/>
      <c r="R859" s="72"/>
      <c r="S859" s="49"/>
    </row>
    <row r="860" spans="2:19" s="9" customFormat="1" x14ac:dyDescent="0.2">
      <c r="B860" s="10"/>
      <c r="C860" s="11"/>
      <c r="D860" s="25"/>
      <c r="E860" s="47"/>
      <c r="F860" s="27"/>
      <c r="G860" s="40"/>
      <c r="H860" s="20"/>
      <c r="I860" s="18"/>
      <c r="J860" s="18"/>
      <c r="K860" s="44"/>
      <c r="L860" s="11"/>
      <c r="M860" s="11"/>
      <c r="N860" s="11"/>
      <c r="O860" s="11"/>
      <c r="P860" s="11"/>
      <c r="Q860" s="72"/>
      <c r="R860" s="72"/>
      <c r="S860" s="49"/>
    </row>
    <row r="861" spans="2:19" s="9" customFormat="1" x14ac:dyDescent="0.2">
      <c r="B861" s="10"/>
      <c r="C861" s="11"/>
      <c r="D861" s="25"/>
      <c r="E861" s="47"/>
      <c r="F861" s="27"/>
      <c r="G861" s="40"/>
      <c r="H861" s="20"/>
      <c r="I861" s="18"/>
      <c r="J861" s="18"/>
      <c r="K861" s="44"/>
      <c r="L861" s="11"/>
      <c r="M861" s="11"/>
      <c r="N861" s="11"/>
      <c r="O861" s="11"/>
      <c r="P861" s="11"/>
      <c r="Q861" s="72"/>
      <c r="R861" s="72"/>
      <c r="S861" s="49"/>
    </row>
    <row r="862" spans="2:19" s="9" customFormat="1" x14ac:dyDescent="0.2">
      <c r="B862" s="10"/>
      <c r="C862" s="11"/>
      <c r="D862" s="25"/>
      <c r="E862" s="47"/>
      <c r="F862" s="27"/>
      <c r="G862" s="40"/>
      <c r="H862" s="20"/>
      <c r="I862" s="18"/>
      <c r="J862" s="18"/>
      <c r="K862" s="44"/>
      <c r="L862" s="11"/>
      <c r="M862" s="11"/>
      <c r="N862" s="11"/>
      <c r="O862" s="11"/>
      <c r="P862" s="11"/>
      <c r="Q862" s="72"/>
      <c r="R862" s="72"/>
      <c r="S862" s="49"/>
    </row>
    <row r="863" spans="2:19" s="9" customFormat="1" x14ac:dyDescent="0.2">
      <c r="B863" s="10"/>
      <c r="C863" s="11"/>
      <c r="D863" s="25"/>
      <c r="E863" s="47"/>
      <c r="F863" s="27"/>
      <c r="G863" s="40"/>
      <c r="H863" s="20"/>
      <c r="I863" s="18"/>
      <c r="J863" s="18"/>
      <c r="K863" s="44"/>
      <c r="L863" s="11"/>
      <c r="M863" s="11"/>
      <c r="N863" s="11"/>
      <c r="O863" s="11"/>
      <c r="P863" s="11"/>
      <c r="Q863" s="72"/>
      <c r="R863" s="72"/>
      <c r="S863" s="49"/>
    </row>
    <row r="864" spans="2:19" s="9" customFormat="1" x14ac:dyDescent="0.2">
      <c r="B864" s="10"/>
      <c r="C864" s="11"/>
      <c r="D864" s="25"/>
      <c r="E864" s="47"/>
      <c r="F864" s="27"/>
      <c r="G864" s="40"/>
      <c r="H864" s="20"/>
      <c r="I864" s="18"/>
      <c r="J864" s="18"/>
      <c r="K864" s="44"/>
      <c r="L864" s="11"/>
      <c r="M864" s="11"/>
      <c r="N864" s="11"/>
      <c r="O864" s="11"/>
      <c r="P864" s="11"/>
      <c r="Q864" s="72"/>
      <c r="R864" s="72"/>
      <c r="S864" s="49"/>
    </row>
    <row r="865" spans="2:19" s="9" customFormat="1" x14ac:dyDescent="0.2">
      <c r="B865" s="10"/>
      <c r="C865" s="11"/>
      <c r="D865" s="25"/>
      <c r="E865" s="47"/>
      <c r="F865" s="27"/>
      <c r="G865" s="40"/>
      <c r="H865" s="20"/>
      <c r="I865" s="18"/>
      <c r="J865" s="18"/>
      <c r="K865" s="44"/>
      <c r="L865" s="11"/>
      <c r="M865" s="11"/>
      <c r="N865" s="11"/>
      <c r="O865" s="11"/>
      <c r="P865" s="11"/>
      <c r="Q865" s="72"/>
      <c r="R865" s="72"/>
      <c r="S865" s="49"/>
    </row>
    <row r="866" spans="2:19" s="9" customFormat="1" x14ac:dyDescent="0.2">
      <c r="B866" s="10"/>
      <c r="C866" s="11"/>
      <c r="D866" s="25"/>
      <c r="E866" s="47"/>
      <c r="F866" s="27"/>
      <c r="G866" s="40"/>
      <c r="H866" s="20"/>
      <c r="I866" s="18"/>
      <c r="J866" s="18"/>
      <c r="K866" s="44"/>
      <c r="L866" s="11"/>
      <c r="M866" s="11"/>
      <c r="N866" s="11"/>
      <c r="O866" s="11"/>
      <c r="P866" s="11"/>
      <c r="Q866" s="72"/>
      <c r="R866" s="72"/>
      <c r="S866" s="49"/>
    </row>
    <row r="867" spans="2:19" s="9" customFormat="1" x14ac:dyDescent="0.2">
      <c r="B867" s="10"/>
      <c r="C867" s="11"/>
      <c r="D867" s="25"/>
      <c r="E867" s="47"/>
      <c r="F867" s="27"/>
      <c r="G867" s="40"/>
      <c r="H867" s="20"/>
      <c r="I867" s="18"/>
      <c r="J867" s="18"/>
      <c r="K867" s="44"/>
      <c r="L867" s="11"/>
      <c r="M867" s="11"/>
      <c r="N867" s="11"/>
      <c r="O867" s="11"/>
      <c r="P867" s="11"/>
      <c r="Q867" s="72"/>
      <c r="R867" s="72"/>
      <c r="S867" s="49"/>
    </row>
    <row r="868" spans="2:19" s="9" customFormat="1" x14ac:dyDescent="0.2">
      <c r="B868" s="10"/>
      <c r="C868" s="11"/>
      <c r="D868" s="25"/>
      <c r="E868" s="47"/>
      <c r="F868" s="27"/>
      <c r="G868" s="40"/>
      <c r="H868" s="20"/>
      <c r="I868" s="18"/>
      <c r="J868" s="18"/>
      <c r="K868" s="44"/>
      <c r="L868" s="11"/>
      <c r="M868" s="11"/>
      <c r="N868" s="11"/>
      <c r="O868" s="11"/>
      <c r="P868" s="11"/>
      <c r="Q868" s="72"/>
      <c r="R868" s="72"/>
      <c r="S868" s="49"/>
    </row>
    <row r="869" spans="2:19" s="9" customFormat="1" x14ac:dyDescent="0.2">
      <c r="B869" s="10"/>
      <c r="C869" s="11"/>
      <c r="D869" s="25"/>
      <c r="E869" s="47"/>
      <c r="F869" s="27"/>
      <c r="G869" s="40"/>
      <c r="H869" s="20"/>
      <c r="I869" s="18"/>
      <c r="J869" s="18"/>
      <c r="K869" s="44"/>
      <c r="L869" s="11"/>
      <c r="M869" s="11"/>
      <c r="N869" s="11"/>
      <c r="O869" s="11"/>
      <c r="P869" s="11"/>
      <c r="Q869" s="72"/>
      <c r="R869" s="72"/>
      <c r="S869" s="49"/>
    </row>
    <row r="870" spans="2:19" s="9" customFormat="1" x14ac:dyDescent="0.2">
      <c r="B870" s="10"/>
      <c r="C870" s="11"/>
      <c r="D870" s="25"/>
      <c r="E870" s="47"/>
      <c r="F870" s="27"/>
      <c r="G870" s="40"/>
      <c r="H870" s="20"/>
      <c r="I870" s="18"/>
      <c r="J870" s="18"/>
      <c r="K870" s="44"/>
      <c r="L870" s="11"/>
      <c r="M870" s="11"/>
      <c r="N870" s="11"/>
      <c r="O870" s="11"/>
      <c r="P870" s="11"/>
      <c r="Q870" s="72"/>
      <c r="R870" s="72"/>
      <c r="S870" s="49"/>
    </row>
    <row r="871" spans="2:19" s="9" customFormat="1" x14ac:dyDescent="0.2">
      <c r="B871" s="10"/>
      <c r="C871" s="11"/>
      <c r="D871" s="25"/>
      <c r="E871" s="47"/>
      <c r="F871" s="27"/>
      <c r="G871" s="40"/>
      <c r="H871" s="20"/>
      <c r="I871" s="18"/>
      <c r="J871" s="18"/>
      <c r="K871" s="44"/>
      <c r="L871" s="11"/>
      <c r="M871" s="11"/>
      <c r="N871" s="11"/>
      <c r="O871" s="11"/>
      <c r="P871" s="11"/>
      <c r="Q871" s="72"/>
      <c r="R871" s="72"/>
      <c r="S871" s="49"/>
    </row>
    <row r="872" spans="2:19" s="9" customFormat="1" x14ac:dyDescent="0.2">
      <c r="B872" s="10"/>
      <c r="C872" s="11"/>
      <c r="D872" s="25"/>
      <c r="E872" s="47"/>
      <c r="F872" s="27"/>
      <c r="G872" s="40"/>
      <c r="H872" s="20"/>
      <c r="I872" s="18"/>
      <c r="J872" s="18"/>
      <c r="K872" s="44"/>
      <c r="L872" s="11"/>
      <c r="M872" s="11"/>
      <c r="N872" s="11"/>
      <c r="O872" s="11"/>
      <c r="P872" s="11"/>
      <c r="Q872" s="72"/>
      <c r="R872" s="72"/>
      <c r="S872" s="49"/>
    </row>
    <row r="873" spans="2:19" s="9" customFormat="1" x14ac:dyDescent="0.2">
      <c r="B873" s="10"/>
      <c r="C873" s="11"/>
      <c r="D873" s="25"/>
      <c r="E873" s="47"/>
      <c r="F873" s="27"/>
      <c r="G873" s="40"/>
      <c r="H873" s="20"/>
      <c r="I873" s="18"/>
      <c r="J873" s="18"/>
      <c r="K873" s="44"/>
      <c r="L873" s="11"/>
      <c r="M873" s="11"/>
      <c r="N873" s="11"/>
      <c r="O873" s="11"/>
      <c r="P873" s="11"/>
      <c r="Q873" s="72"/>
      <c r="R873" s="72"/>
      <c r="S873" s="49"/>
    </row>
    <row r="874" spans="2:19" s="9" customFormat="1" x14ac:dyDescent="0.2">
      <c r="B874" s="10"/>
      <c r="C874" s="11"/>
      <c r="D874" s="25"/>
      <c r="E874" s="47"/>
      <c r="F874" s="27"/>
      <c r="G874" s="40"/>
      <c r="H874" s="20"/>
      <c r="I874" s="18"/>
      <c r="J874" s="18"/>
      <c r="K874" s="44"/>
      <c r="L874" s="11"/>
      <c r="M874" s="11"/>
      <c r="N874" s="11"/>
      <c r="O874" s="11"/>
      <c r="P874" s="11"/>
      <c r="Q874" s="72"/>
      <c r="R874" s="72"/>
      <c r="S874" s="49"/>
    </row>
    <row r="875" spans="2:19" s="9" customFormat="1" x14ac:dyDescent="0.2">
      <c r="B875" s="10"/>
      <c r="C875" s="11"/>
      <c r="D875" s="25"/>
      <c r="E875" s="47"/>
      <c r="F875" s="27"/>
      <c r="G875" s="40"/>
      <c r="H875" s="20"/>
      <c r="I875" s="18"/>
      <c r="J875" s="18"/>
      <c r="K875" s="44"/>
      <c r="L875" s="11"/>
      <c r="M875" s="11"/>
      <c r="N875" s="11"/>
      <c r="O875" s="11"/>
      <c r="P875" s="11"/>
      <c r="Q875" s="72"/>
      <c r="R875" s="72"/>
      <c r="S875" s="49"/>
    </row>
    <row r="876" spans="2:19" s="9" customFormat="1" x14ac:dyDescent="0.2">
      <c r="B876" s="10"/>
      <c r="C876" s="11"/>
      <c r="D876" s="25"/>
      <c r="E876" s="47"/>
      <c r="F876" s="27"/>
      <c r="G876" s="40"/>
      <c r="H876" s="20"/>
      <c r="I876" s="18"/>
      <c r="J876" s="18"/>
      <c r="K876" s="44"/>
      <c r="L876" s="11"/>
      <c r="M876" s="11"/>
      <c r="N876" s="11"/>
      <c r="O876" s="11"/>
      <c r="P876" s="11"/>
      <c r="Q876" s="72"/>
      <c r="R876" s="72"/>
      <c r="S876" s="49"/>
    </row>
    <row r="877" spans="2:19" s="9" customFormat="1" x14ac:dyDescent="0.2">
      <c r="B877" s="10"/>
      <c r="C877" s="11"/>
      <c r="D877" s="25"/>
      <c r="E877" s="47"/>
      <c r="F877" s="27"/>
      <c r="G877" s="40"/>
      <c r="H877" s="20"/>
      <c r="I877" s="18"/>
      <c r="J877" s="18"/>
      <c r="K877" s="44"/>
      <c r="L877" s="11"/>
      <c r="M877" s="11"/>
      <c r="N877" s="11"/>
      <c r="O877" s="11"/>
      <c r="P877" s="11"/>
      <c r="Q877" s="72"/>
      <c r="R877" s="72"/>
      <c r="S877" s="49"/>
    </row>
    <row r="878" spans="2:19" s="9" customFormat="1" x14ac:dyDescent="0.2">
      <c r="B878" s="10"/>
      <c r="C878" s="11"/>
      <c r="D878" s="25"/>
      <c r="E878" s="47"/>
      <c r="F878" s="27"/>
      <c r="G878" s="40"/>
      <c r="H878" s="20"/>
      <c r="I878" s="18"/>
      <c r="J878" s="18"/>
      <c r="K878" s="44"/>
      <c r="L878" s="11"/>
      <c r="M878" s="11"/>
      <c r="N878" s="11"/>
      <c r="O878" s="11"/>
      <c r="P878" s="11"/>
      <c r="Q878" s="72"/>
      <c r="R878" s="72"/>
      <c r="S878" s="49"/>
    </row>
    <row r="879" spans="2:19" s="9" customFormat="1" x14ac:dyDescent="0.2">
      <c r="B879" s="10"/>
      <c r="C879" s="11"/>
      <c r="D879" s="25"/>
      <c r="E879" s="47"/>
      <c r="F879" s="27"/>
      <c r="G879" s="40"/>
      <c r="H879" s="20"/>
      <c r="I879" s="18"/>
      <c r="J879" s="18"/>
      <c r="K879" s="44"/>
      <c r="L879" s="11"/>
      <c r="M879" s="11"/>
      <c r="N879" s="11"/>
      <c r="O879" s="11"/>
      <c r="P879" s="11"/>
      <c r="Q879" s="72"/>
      <c r="R879" s="72"/>
      <c r="S879" s="49"/>
    </row>
    <row r="880" spans="2:19" s="9" customFormat="1" x14ac:dyDescent="0.2">
      <c r="B880" s="10"/>
      <c r="C880" s="11"/>
      <c r="D880" s="25"/>
      <c r="E880" s="47"/>
      <c r="F880" s="27"/>
      <c r="G880" s="40"/>
      <c r="H880" s="20"/>
      <c r="I880" s="18"/>
      <c r="J880" s="18"/>
      <c r="K880" s="44"/>
      <c r="L880" s="11"/>
      <c r="M880" s="11"/>
      <c r="N880" s="11"/>
      <c r="O880" s="11"/>
      <c r="P880" s="11"/>
      <c r="Q880" s="72"/>
      <c r="R880" s="72"/>
      <c r="S880" s="49"/>
    </row>
    <row r="881" spans="2:19" s="9" customFormat="1" x14ac:dyDescent="0.2">
      <c r="B881" s="10"/>
      <c r="C881" s="11"/>
      <c r="D881" s="25"/>
      <c r="E881" s="47"/>
      <c r="F881" s="27"/>
      <c r="G881" s="40"/>
      <c r="H881" s="20"/>
      <c r="I881" s="18"/>
      <c r="J881" s="18"/>
      <c r="K881" s="44"/>
      <c r="L881" s="11"/>
      <c r="M881" s="11"/>
      <c r="N881" s="11"/>
      <c r="O881" s="11"/>
      <c r="P881" s="11"/>
      <c r="Q881" s="72"/>
      <c r="R881" s="72"/>
      <c r="S881" s="49"/>
    </row>
    <row r="882" spans="2:19" s="9" customFormat="1" x14ac:dyDescent="0.2">
      <c r="B882" s="10"/>
      <c r="C882" s="11"/>
      <c r="D882" s="25"/>
      <c r="E882" s="47"/>
      <c r="F882" s="27"/>
      <c r="G882" s="40"/>
      <c r="H882" s="20"/>
      <c r="I882" s="18"/>
      <c r="J882" s="18"/>
      <c r="K882" s="44"/>
      <c r="L882" s="11"/>
      <c r="M882" s="11"/>
      <c r="N882" s="11"/>
      <c r="O882" s="11"/>
      <c r="P882" s="11"/>
      <c r="Q882" s="72"/>
      <c r="R882" s="72"/>
      <c r="S882" s="49"/>
    </row>
    <row r="883" spans="2:19" s="9" customFormat="1" x14ac:dyDescent="0.2">
      <c r="B883" s="10"/>
      <c r="C883" s="11"/>
      <c r="D883" s="25"/>
      <c r="E883" s="47"/>
      <c r="F883" s="27"/>
      <c r="G883" s="40"/>
      <c r="H883" s="20"/>
      <c r="I883" s="18"/>
      <c r="J883" s="18"/>
      <c r="K883" s="44"/>
      <c r="L883" s="11"/>
      <c r="M883" s="11"/>
      <c r="N883" s="11"/>
      <c r="O883" s="11"/>
      <c r="P883" s="11"/>
      <c r="Q883" s="72"/>
      <c r="R883" s="72"/>
      <c r="S883" s="49"/>
    </row>
    <row r="884" spans="2:19" s="9" customFormat="1" x14ac:dyDescent="0.2">
      <c r="B884" s="10"/>
      <c r="C884" s="11"/>
      <c r="D884" s="25"/>
      <c r="E884" s="47"/>
      <c r="F884" s="27"/>
      <c r="G884" s="40"/>
      <c r="H884" s="20"/>
      <c r="I884" s="18"/>
      <c r="J884" s="18"/>
      <c r="K884" s="44"/>
      <c r="L884" s="11"/>
      <c r="M884" s="11"/>
      <c r="N884" s="11"/>
      <c r="O884" s="11"/>
      <c r="P884" s="11"/>
      <c r="Q884" s="72"/>
      <c r="R884" s="72"/>
      <c r="S884" s="49"/>
    </row>
    <row r="885" spans="2:19" s="9" customFormat="1" x14ac:dyDescent="0.2">
      <c r="B885" s="10"/>
      <c r="C885" s="11"/>
      <c r="D885" s="25"/>
      <c r="E885" s="47"/>
      <c r="F885" s="27"/>
      <c r="G885" s="40"/>
      <c r="H885" s="20"/>
      <c r="I885" s="18"/>
      <c r="J885" s="18"/>
      <c r="K885" s="44"/>
      <c r="L885" s="11"/>
      <c r="M885" s="11"/>
      <c r="N885" s="11"/>
      <c r="O885" s="11"/>
      <c r="P885" s="11"/>
      <c r="Q885" s="72"/>
      <c r="R885" s="72"/>
      <c r="S885" s="49"/>
    </row>
    <row r="886" spans="2:19" s="9" customFormat="1" x14ac:dyDescent="0.2">
      <c r="B886" s="10"/>
      <c r="C886" s="11"/>
      <c r="D886" s="25"/>
      <c r="E886" s="47"/>
      <c r="F886" s="27"/>
      <c r="G886" s="40"/>
      <c r="H886" s="20"/>
      <c r="I886" s="18"/>
      <c r="J886" s="18"/>
      <c r="K886" s="44"/>
      <c r="L886" s="11"/>
      <c r="M886" s="11"/>
      <c r="N886" s="11"/>
      <c r="O886" s="11"/>
      <c r="P886" s="11"/>
      <c r="Q886" s="72"/>
      <c r="R886" s="72"/>
      <c r="S886" s="49"/>
    </row>
    <row r="887" spans="2:19" s="9" customFormat="1" x14ac:dyDescent="0.2">
      <c r="B887" s="10"/>
      <c r="C887" s="11"/>
      <c r="D887" s="25"/>
      <c r="E887" s="47"/>
      <c r="F887" s="27"/>
      <c r="G887" s="40"/>
      <c r="H887" s="20"/>
      <c r="I887" s="18"/>
      <c r="J887" s="18"/>
      <c r="K887" s="44"/>
      <c r="L887" s="11"/>
      <c r="M887" s="11"/>
      <c r="N887" s="11"/>
      <c r="O887" s="11"/>
      <c r="P887" s="11"/>
      <c r="Q887" s="72"/>
      <c r="R887" s="72"/>
      <c r="S887" s="49"/>
    </row>
    <row r="888" spans="2:19" s="9" customFormat="1" x14ac:dyDescent="0.2">
      <c r="B888" s="10"/>
      <c r="C888" s="11"/>
      <c r="D888" s="25"/>
      <c r="E888" s="47"/>
      <c r="F888" s="27"/>
      <c r="G888" s="40"/>
      <c r="H888" s="20"/>
      <c r="I888" s="18"/>
      <c r="J888" s="18"/>
      <c r="K888" s="44"/>
      <c r="L888" s="11"/>
      <c r="M888" s="11"/>
      <c r="N888" s="11"/>
      <c r="O888" s="11"/>
      <c r="P888" s="11"/>
      <c r="Q888" s="72"/>
      <c r="R888" s="72"/>
      <c r="S888" s="49"/>
    </row>
    <row r="889" spans="2:19" s="9" customFormat="1" x14ac:dyDescent="0.2">
      <c r="B889" s="10"/>
      <c r="C889" s="11"/>
      <c r="D889" s="25"/>
      <c r="E889" s="47"/>
      <c r="F889" s="27"/>
      <c r="G889" s="40"/>
      <c r="H889" s="20"/>
      <c r="I889" s="18"/>
      <c r="J889" s="18"/>
      <c r="K889" s="44"/>
      <c r="L889" s="11"/>
      <c r="M889" s="11"/>
      <c r="N889" s="11"/>
      <c r="O889" s="11"/>
      <c r="P889" s="11"/>
      <c r="Q889" s="72"/>
      <c r="R889" s="72"/>
      <c r="S889" s="49"/>
    </row>
    <row r="890" spans="2:19" s="9" customFormat="1" x14ac:dyDescent="0.2">
      <c r="B890" s="10"/>
      <c r="C890" s="11"/>
      <c r="D890" s="25"/>
      <c r="E890" s="47"/>
      <c r="F890" s="27"/>
      <c r="G890" s="40"/>
      <c r="H890" s="20"/>
      <c r="I890" s="18"/>
      <c r="J890" s="18"/>
      <c r="K890" s="44"/>
      <c r="L890" s="11"/>
      <c r="M890" s="11"/>
      <c r="N890" s="11"/>
      <c r="O890" s="11"/>
      <c r="P890" s="11"/>
      <c r="Q890" s="72"/>
      <c r="R890" s="72"/>
      <c r="S890" s="49"/>
    </row>
    <row r="891" spans="2:19" s="9" customFormat="1" x14ac:dyDescent="0.2">
      <c r="B891" s="10"/>
      <c r="C891" s="11"/>
      <c r="D891" s="25"/>
      <c r="E891" s="47"/>
      <c r="F891" s="27"/>
      <c r="G891" s="40"/>
      <c r="H891" s="20"/>
      <c r="I891" s="18"/>
      <c r="J891" s="18"/>
      <c r="K891" s="44"/>
      <c r="L891" s="11"/>
      <c r="M891" s="11"/>
      <c r="N891" s="11"/>
      <c r="O891" s="11"/>
      <c r="P891" s="11"/>
      <c r="Q891" s="72"/>
      <c r="R891" s="72"/>
      <c r="S891" s="49"/>
    </row>
    <row r="892" spans="2:19" s="9" customFormat="1" x14ac:dyDescent="0.2">
      <c r="B892" s="10"/>
      <c r="C892" s="11"/>
      <c r="D892" s="25"/>
      <c r="E892" s="47"/>
      <c r="F892" s="27"/>
      <c r="G892" s="40"/>
      <c r="H892" s="20"/>
      <c r="I892" s="18"/>
      <c r="J892" s="18"/>
      <c r="K892" s="44"/>
      <c r="L892" s="11"/>
      <c r="M892" s="11"/>
      <c r="N892" s="11"/>
      <c r="O892" s="11"/>
      <c r="P892" s="11"/>
      <c r="Q892" s="72"/>
      <c r="R892" s="72"/>
      <c r="S892" s="49"/>
    </row>
    <row r="893" spans="2:19" s="9" customFormat="1" x14ac:dyDescent="0.2">
      <c r="B893" s="10"/>
      <c r="C893" s="11"/>
      <c r="D893" s="25"/>
      <c r="E893" s="47"/>
      <c r="F893" s="27"/>
      <c r="G893" s="40"/>
      <c r="H893" s="20"/>
      <c r="I893" s="18"/>
      <c r="J893" s="18"/>
      <c r="K893" s="44"/>
      <c r="L893" s="11"/>
      <c r="M893" s="11"/>
      <c r="N893" s="11"/>
      <c r="O893" s="11"/>
      <c r="P893" s="11"/>
      <c r="Q893" s="72"/>
      <c r="R893" s="72"/>
      <c r="S893" s="49"/>
    </row>
    <row r="894" spans="2:19" s="9" customFormat="1" x14ac:dyDescent="0.2">
      <c r="B894" s="10"/>
      <c r="C894" s="11"/>
      <c r="D894" s="25"/>
      <c r="E894" s="47"/>
      <c r="F894" s="27"/>
      <c r="G894" s="40"/>
      <c r="H894" s="20"/>
      <c r="I894" s="18"/>
      <c r="J894" s="18"/>
      <c r="K894" s="44"/>
      <c r="L894" s="11"/>
      <c r="M894" s="11"/>
      <c r="N894" s="11"/>
      <c r="O894" s="11"/>
      <c r="P894" s="11"/>
      <c r="Q894" s="72"/>
      <c r="R894" s="72"/>
      <c r="S894" s="49"/>
    </row>
    <row r="895" spans="2:19" s="9" customFormat="1" x14ac:dyDescent="0.2">
      <c r="B895" s="10"/>
      <c r="C895" s="11"/>
      <c r="D895" s="25"/>
      <c r="E895" s="47"/>
      <c r="F895" s="27"/>
      <c r="G895" s="40"/>
      <c r="H895" s="20"/>
      <c r="I895" s="18"/>
      <c r="J895" s="18"/>
      <c r="K895" s="44"/>
      <c r="L895" s="11"/>
      <c r="M895" s="11"/>
      <c r="N895" s="11"/>
      <c r="O895" s="11"/>
      <c r="P895" s="11"/>
      <c r="Q895" s="72"/>
      <c r="R895" s="72"/>
      <c r="S895" s="49"/>
    </row>
    <row r="896" spans="2:19" s="9" customFormat="1" x14ac:dyDescent="0.2">
      <c r="B896" s="10"/>
      <c r="C896" s="11"/>
      <c r="D896" s="25"/>
      <c r="E896" s="47"/>
      <c r="F896" s="27"/>
      <c r="G896" s="40"/>
      <c r="H896" s="20"/>
      <c r="I896" s="18"/>
      <c r="J896" s="18"/>
      <c r="K896" s="44"/>
      <c r="L896" s="11"/>
      <c r="M896" s="11"/>
      <c r="N896" s="11"/>
      <c r="O896" s="11"/>
      <c r="P896" s="11"/>
      <c r="Q896" s="72"/>
      <c r="R896" s="72"/>
      <c r="S896" s="49"/>
    </row>
    <row r="897" spans="2:19" s="9" customFormat="1" x14ac:dyDescent="0.2">
      <c r="B897" s="10"/>
      <c r="C897" s="11"/>
      <c r="D897" s="25"/>
      <c r="E897" s="47"/>
      <c r="F897" s="27"/>
      <c r="G897" s="40"/>
      <c r="H897" s="20"/>
      <c r="I897" s="18"/>
      <c r="J897" s="18"/>
      <c r="K897" s="44"/>
      <c r="L897" s="11"/>
      <c r="M897" s="11"/>
      <c r="N897" s="11"/>
      <c r="O897" s="11"/>
      <c r="P897" s="11"/>
      <c r="Q897" s="72"/>
      <c r="R897" s="72"/>
      <c r="S897" s="49"/>
    </row>
    <row r="898" spans="2:19" s="9" customFormat="1" x14ac:dyDescent="0.2">
      <c r="B898" s="10"/>
      <c r="C898" s="11"/>
      <c r="D898" s="25"/>
      <c r="E898" s="47"/>
      <c r="F898" s="27"/>
      <c r="G898" s="40"/>
      <c r="H898" s="20"/>
      <c r="I898" s="18"/>
      <c r="J898" s="18"/>
      <c r="K898" s="44"/>
      <c r="L898" s="11"/>
      <c r="M898" s="11"/>
      <c r="N898" s="11"/>
      <c r="O898" s="11"/>
      <c r="P898" s="11"/>
      <c r="Q898" s="72"/>
      <c r="R898" s="72"/>
      <c r="S898" s="49"/>
    </row>
    <row r="899" spans="2:19" s="9" customFormat="1" x14ac:dyDescent="0.2">
      <c r="B899" s="10"/>
      <c r="C899" s="11"/>
      <c r="D899" s="25"/>
      <c r="E899" s="47"/>
      <c r="F899" s="27"/>
      <c r="G899" s="40"/>
      <c r="H899" s="20"/>
      <c r="I899" s="18"/>
      <c r="J899" s="18"/>
      <c r="K899" s="44"/>
      <c r="L899" s="11"/>
      <c r="M899" s="11"/>
      <c r="N899" s="11"/>
      <c r="O899" s="11"/>
      <c r="P899" s="11"/>
      <c r="Q899" s="72"/>
      <c r="R899" s="72"/>
      <c r="S899" s="49"/>
    </row>
    <row r="900" spans="2:19" s="9" customFormat="1" x14ac:dyDescent="0.2">
      <c r="B900" s="10"/>
      <c r="C900" s="11"/>
      <c r="D900" s="25"/>
      <c r="E900" s="47"/>
      <c r="F900" s="27"/>
      <c r="G900" s="40"/>
      <c r="H900" s="20"/>
      <c r="I900" s="18"/>
      <c r="J900" s="18"/>
      <c r="K900" s="44"/>
      <c r="L900" s="11"/>
      <c r="M900" s="11"/>
      <c r="N900" s="11"/>
      <c r="O900" s="11"/>
      <c r="P900" s="11"/>
      <c r="Q900" s="72"/>
      <c r="R900" s="72"/>
      <c r="S900" s="49"/>
    </row>
    <row r="901" spans="2:19" s="9" customFormat="1" x14ac:dyDescent="0.2">
      <c r="B901" s="10"/>
      <c r="C901" s="11"/>
      <c r="D901" s="25"/>
      <c r="E901" s="47"/>
      <c r="F901" s="27"/>
      <c r="G901" s="40"/>
      <c r="H901" s="20"/>
      <c r="I901" s="18"/>
      <c r="J901" s="18"/>
      <c r="K901" s="44"/>
      <c r="L901" s="11"/>
      <c r="M901" s="11"/>
      <c r="N901" s="11"/>
      <c r="O901" s="11"/>
      <c r="P901" s="11"/>
      <c r="Q901" s="72"/>
      <c r="R901" s="72"/>
      <c r="S901" s="49"/>
    </row>
    <row r="902" spans="2:19" s="9" customFormat="1" x14ac:dyDescent="0.2">
      <c r="B902" s="10"/>
      <c r="C902" s="11"/>
      <c r="D902" s="25"/>
      <c r="E902" s="47"/>
      <c r="F902" s="27"/>
      <c r="G902" s="40"/>
      <c r="H902" s="20"/>
      <c r="I902" s="18"/>
      <c r="J902" s="18"/>
      <c r="K902" s="44"/>
      <c r="L902" s="11"/>
      <c r="M902" s="11"/>
      <c r="N902" s="11"/>
      <c r="O902" s="11"/>
      <c r="P902" s="11"/>
      <c r="Q902" s="72"/>
      <c r="R902" s="72"/>
      <c r="S902" s="49"/>
    </row>
    <row r="903" spans="2:19" s="9" customFormat="1" x14ac:dyDescent="0.2">
      <c r="B903" s="10"/>
      <c r="C903" s="11"/>
      <c r="D903" s="25"/>
      <c r="E903" s="47"/>
      <c r="F903" s="27"/>
      <c r="G903" s="40"/>
      <c r="H903" s="20"/>
      <c r="I903" s="18"/>
      <c r="J903" s="18"/>
      <c r="K903" s="44"/>
      <c r="L903" s="11"/>
      <c r="M903" s="11"/>
      <c r="N903" s="11"/>
      <c r="O903" s="11"/>
      <c r="P903" s="11"/>
      <c r="Q903" s="72"/>
      <c r="R903" s="72"/>
      <c r="S903" s="49"/>
    </row>
    <row r="904" spans="2:19" s="9" customFormat="1" x14ac:dyDescent="0.2">
      <c r="B904" s="10"/>
      <c r="C904" s="11"/>
      <c r="D904" s="25"/>
      <c r="E904" s="47"/>
      <c r="F904" s="27"/>
      <c r="G904" s="40"/>
      <c r="H904" s="20"/>
      <c r="I904" s="18"/>
      <c r="J904" s="18"/>
      <c r="K904" s="44"/>
      <c r="L904" s="11"/>
      <c r="M904" s="11"/>
      <c r="N904" s="11"/>
      <c r="O904" s="11"/>
      <c r="P904" s="11"/>
      <c r="Q904" s="72"/>
      <c r="R904" s="72"/>
      <c r="S904" s="49"/>
    </row>
    <row r="905" spans="2:19" s="9" customFormat="1" x14ac:dyDescent="0.2">
      <c r="B905" s="10"/>
      <c r="C905" s="11"/>
      <c r="D905" s="25"/>
      <c r="E905" s="47"/>
      <c r="F905" s="27"/>
      <c r="G905" s="40"/>
      <c r="H905" s="20"/>
      <c r="I905" s="18"/>
      <c r="J905" s="18"/>
      <c r="K905" s="44"/>
      <c r="L905" s="11"/>
      <c r="M905" s="11"/>
      <c r="N905" s="11"/>
      <c r="O905" s="11"/>
      <c r="P905" s="11"/>
      <c r="Q905" s="72"/>
      <c r="R905" s="72"/>
      <c r="S905" s="49"/>
    </row>
    <row r="906" spans="2:19" s="9" customFormat="1" x14ac:dyDescent="0.2">
      <c r="B906" s="10"/>
      <c r="C906" s="11"/>
      <c r="D906" s="25"/>
      <c r="E906" s="47"/>
      <c r="F906" s="27"/>
      <c r="G906" s="40"/>
      <c r="H906" s="20"/>
      <c r="I906" s="18"/>
      <c r="J906" s="18"/>
      <c r="K906" s="44"/>
      <c r="L906" s="11"/>
      <c r="M906" s="11"/>
      <c r="N906" s="11"/>
      <c r="O906" s="11"/>
      <c r="P906" s="11"/>
      <c r="Q906" s="72"/>
      <c r="R906" s="72"/>
      <c r="S906" s="49"/>
    </row>
    <row r="907" spans="2:19" s="9" customFormat="1" x14ac:dyDescent="0.2">
      <c r="B907" s="10"/>
      <c r="C907" s="11"/>
      <c r="D907" s="25"/>
      <c r="E907" s="47"/>
      <c r="F907" s="27"/>
      <c r="G907" s="40"/>
      <c r="H907" s="20"/>
      <c r="I907" s="18"/>
      <c r="J907" s="18"/>
      <c r="K907" s="44"/>
      <c r="L907" s="11"/>
      <c r="M907" s="11"/>
      <c r="N907" s="11"/>
      <c r="O907" s="11"/>
      <c r="P907" s="11"/>
      <c r="Q907" s="72"/>
      <c r="R907" s="72"/>
      <c r="S907" s="49"/>
    </row>
    <row r="908" spans="2:19" s="9" customFormat="1" x14ac:dyDescent="0.2">
      <c r="B908" s="10"/>
      <c r="C908" s="11"/>
      <c r="D908" s="25"/>
      <c r="E908" s="47"/>
      <c r="F908" s="27"/>
      <c r="G908" s="40"/>
      <c r="H908" s="20"/>
      <c r="I908" s="18"/>
      <c r="J908" s="18"/>
      <c r="K908" s="44"/>
      <c r="L908" s="11"/>
      <c r="M908" s="11"/>
      <c r="N908" s="11"/>
      <c r="O908" s="11"/>
      <c r="P908" s="11"/>
      <c r="Q908" s="72"/>
      <c r="R908" s="72"/>
      <c r="S908" s="49"/>
    </row>
    <row r="909" spans="2:19" s="9" customFormat="1" x14ac:dyDescent="0.2">
      <c r="B909" s="10"/>
      <c r="C909" s="11"/>
      <c r="D909" s="25"/>
      <c r="E909" s="47"/>
      <c r="F909" s="27"/>
      <c r="G909" s="40"/>
      <c r="H909" s="20"/>
      <c r="I909" s="18"/>
      <c r="J909" s="18"/>
      <c r="K909" s="44"/>
      <c r="L909" s="11"/>
      <c r="M909" s="11"/>
      <c r="N909" s="11"/>
      <c r="O909" s="11"/>
      <c r="P909" s="11"/>
      <c r="Q909" s="72"/>
      <c r="R909" s="72"/>
      <c r="S909" s="49"/>
    </row>
    <row r="910" spans="2:19" s="9" customFormat="1" x14ac:dyDescent="0.2">
      <c r="B910" s="10"/>
      <c r="C910" s="11"/>
      <c r="D910" s="25"/>
      <c r="E910" s="47"/>
      <c r="F910" s="27"/>
      <c r="G910" s="40"/>
      <c r="H910" s="20"/>
      <c r="I910" s="18"/>
      <c r="J910" s="18"/>
      <c r="K910" s="44"/>
      <c r="L910" s="11"/>
      <c r="M910" s="11"/>
      <c r="N910" s="11"/>
      <c r="O910" s="11"/>
      <c r="P910" s="11"/>
      <c r="Q910" s="72"/>
      <c r="R910" s="72"/>
      <c r="S910" s="49"/>
    </row>
    <row r="911" spans="2:19" s="9" customFormat="1" x14ac:dyDescent="0.2">
      <c r="B911" s="10"/>
      <c r="C911" s="11"/>
      <c r="D911" s="25"/>
      <c r="E911" s="47"/>
      <c r="F911" s="27"/>
      <c r="G911" s="40"/>
      <c r="H911" s="20"/>
      <c r="I911" s="18"/>
      <c r="J911" s="18"/>
      <c r="K911" s="44"/>
      <c r="L911" s="11"/>
      <c r="M911" s="11"/>
      <c r="N911" s="11"/>
      <c r="O911" s="11"/>
      <c r="P911" s="11"/>
      <c r="Q911" s="72"/>
      <c r="R911" s="72"/>
      <c r="S911" s="49"/>
    </row>
    <row r="912" spans="2:19" s="9" customFormat="1" x14ac:dyDescent="0.2">
      <c r="B912" s="10"/>
      <c r="C912" s="11"/>
      <c r="D912" s="25"/>
      <c r="E912" s="47"/>
      <c r="F912" s="27"/>
      <c r="G912" s="40"/>
      <c r="H912" s="20"/>
      <c r="I912" s="18"/>
      <c r="J912" s="18"/>
      <c r="K912" s="44"/>
      <c r="L912" s="11"/>
      <c r="M912" s="11"/>
      <c r="N912" s="11"/>
      <c r="O912" s="11"/>
      <c r="P912" s="11"/>
      <c r="Q912" s="72"/>
      <c r="R912" s="72"/>
      <c r="S912" s="49"/>
    </row>
    <row r="913" spans="2:19" s="9" customFormat="1" x14ac:dyDescent="0.2">
      <c r="B913" s="10"/>
      <c r="C913" s="11"/>
      <c r="D913" s="25"/>
      <c r="E913" s="47"/>
      <c r="F913" s="27"/>
      <c r="G913" s="40"/>
      <c r="H913" s="20"/>
      <c r="I913" s="18"/>
      <c r="J913" s="18"/>
      <c r="K913" s="44"/>
      <c r="L913" s="11"/>
      <c r="M913" s="11"/>
      <c r="N913" s="11"/>
      <c r="O913" s="11"/>
      <c r="P913" s="11"/>
      <c r="Q913" s="72"/>
      <c r="R913" s="72"/>
      <c r="S913" s="49"/>
    </row>
    <row r="914" spans="2:19" s="9" customFormat="1" x14ac:dyDescent="0.2">
      <c r="B914" s="10"/>
      <c r="C914" s="11"/>
      <c r="D914" s="25"/>
      <c r="E914" s="47"/>
      <c r="F914" s="27"/>
      <c r="G914" s="40"/>
      <c r="H914" s="20"/>
      <c r="I914" s="18"/>
      <c r="J914" s="18"/>
      <c r="K914" s="44"/>
      <c r="L914" s="11"/>
      <c r="M914" s="11"/>
      <c r="N914" s="11"/>
      <c r="O914" s="11"/>
      <c r="P914" s="11"/>
      <c r="Q914" s="72"/>
      <c r="R914" s="72"/>
      <c r="S914" s="49"/>
    </row>
    <row r="915" spans="2:19" s="9" customFormat="1" x14ac:dyDescent="0.2">
      <c r="B915" s="10"/>
      <c r="C915" s="11"/>
      <c r="D915" s="25"/>
      <c r="E915" s="47"/>
      <c r="F915" s="27"/>
      <c r="G915" s="40"/>
      <c r="H915" s="20"/>
      <c r="I915" s="18"/>
      <c r="J915" s="18"/>
      <c r="K915" s="44"/>
      <c r="L915" s="11"/>
      <c r="M915" s="11"/>
      <c r="N915" s="11"/>
      <c r="O915" s="11"/>
      <c r="P915" s="11"/>
      <c r="Q915" s="72"/>
      <c r="R915" s="72"/>
      <c r="S915" s="49"/>
    </row>
    <row r="916" spans="2:19" s="9" customFormat="1" x14ac:dyDescent="0.2">
      <c r="B916" s="10"/>
      <c r="C916" s="11"/>
      <c r="D916" s="25"/>
      <c r="E916" s="47"/>
      <c r="F916" s="27"/>
      <c r="G916" s="40"/>
      <c r="H916" s="20"/>
      <c r="I916" s="18"/>
      <c r="J916" s="18"/>
      <c r="K916" s="44"/>
      <c r="L916" s="11"/>
      <c r="M916" s="11"/>
      <c r="N916" s="11"/>
      <c r="O916" s="11"/>
      <c r="P916" s="11"/>
      <c r="Q916" s="72"/>
      <c r="R916" s="72"/>
      <c r="S916" s="49"/>
    </row>
    <row r="917" spans="2:19" s="9" customFormat="1" x14ac:dyDescent="0.2">
      <c r="B917" s="10"/>
      <c r="C917" s="11"/>
      <c r="D917" s="25"/>
      <c r="E917" s="47"/>
      <c r="F917" s="27"/>
      <c r="G917" s="40"/>
      <c r="H917" s="20"/>
      <c r="I917" s="18"/>
      <c r="J917" s="18"/>
      <c r="K917" s="44"/>
      <c r="L917" s="11"/>
      <c r="M917" s="11"/>
      <c r="N917" s="11"/>
      <c r="O917" s="11"/>
      <c r="P917" s="11"/>
      <c r="Q917" s="72"/>
      <c r="R917" s="72"/>
      <c r="S917" s="49"/>
    </row>
    <row r="918" spans="2:19" s="9" customFormat="1" x14ac:dyDescent="0.2">
      <c r="B918" s="10"/>
      <c r="C918" s="11"/>
      <c r="D918" s="25"/>
      <c r="E918" s="47"/>
      <c r="F918" s="27"/>
      <c r="G918" s="40"/>
      <c r="H918" s="20"/>
      <c r="I918" s="18"/>
      <c r="J918" s="18"/>
      <c r="K918" s="44"/>
      <c r="L918" s="11"/>
      <c r="M918" s="11"/>
      <c r="N918" s="11"/>
      <c r="O918" s="11"/>
      <c r="P918" s="11"/>
      <c r="Q918" s="72"/>
      <c r="R918" s="72"/>
      <c r="S918" s="49"/>
    </row>
    <row r="919" spans="2:19" s="9" customFormat="1" x14ac:dyDescent="0.2">
      <c r="B919" s="10"/>
      <c r="C919" s="11"/>
      <c r="D919" s="25"/>
      <c r="E919" s="47"/>
      <c r="F919" s="27"/>
      <c r="G919" s="40"/>
      <c r="H919" s="20"/>
      <c r="I919" s="18"/>
      <c r="J919" s="18"/>
      <c r="K919" s="44"/>
      <c r="L919" s="11"/>
      <c r="M919" s="11"/>
      <c r="N919" s="11"/>
      <c r="O919" s="11"/>
      <c r="P919" s="11"/>
      <c r="Q919" s="72"/>
      <c r="R919" s="72"/>
      <c r="S919" s="49"/>
    </row>
    <row r="920" spans="2:19" s="9" customFormat="1" x14ac:dyDescent="0.2">
      <c r="B920" s="10"/>
      <c r="C920" s="11"/>
      <c r="D920" s="25"/>
      <c r="E920" s="47"/>
      <c r="F920" s="27"/>
      <c r="G920" s="40"/>
      <c r="H920" s="20"/>
      <c r="I920" s="18"/>
      <c r="J920" s="18"/>
      <c r="K920" s="44"/>
      <c r="L920" s="11"/>
      <c r="M920" s="11"/>
      <c r="N920" s="11"/>
      <c r="O920" s="11"/>
      <c r="P920" s="11"/>
      <c r="Q920" s="72"/>
      <c r="R920" s="72"/>
      <c r="S920" s="49"/>
    </row>
    <row r="921" spans="2:19" s="9" customFormat="1" x14ac:dyDescent="0.2">
      <c r="B921" s="10"/>
      <c r="C921" s="11"/>
      <c r="D921" s="25"/>
      <c r="E921" s="47"/>
      <c r="F921" s="27"/>
      <c r="G921" s="40"/>
      <c r="H921" s="20"/>
      <c r="I921" s="18"/>
      <c r="J921" s="18"/>
      <c r="K921" s="44"/>
      <c r="L921" s="11"/>
      <c r="M921" s="11"/>
      <c r="N921" s="11"/>
      <c r="O921" s="11"/>
      <c r="P921" s="11"/>
      <c r="Q921" s="72"/>
      <c r="R921" s="72"/>
      <c r="S921" s="49"/>
    </row>
    <row r="922" spans="2:19" s="9" customFormat="1" x14ac:dyDescent="0.2">
      <c r="B922" s="10"/>
      <c r="C922" s="11"/>
      <c r="D922" s="25"/>
      <c r="E922" s="47"/>
      <c r="F922" s="27"/>
      <c r="G922" s="40"/>
      <c r="H922" s="20"/>
      <c r="I922" s="18"/>
      <c r="J922" s="18"/>
      <c r="K922" s="44"/>
      <c r="L922" s="11"/>
      <c r="M922" s="11"/>
      <c r="N922" s="11"/>
      <c r="O922" s="11"/>
      <c r="P922" s="11"/>
      <c r="Q922" s="72"/>
      <c r="R922" s="72"/>
      <c r="S922" s="49"/>
    </row>
    <row r="923" spans="2:19" s="9" customFormat="1" x14ac:dyDescent="0.2">
      <c r="B923" s="10"/>
      <c r="C923" s="11"/>
      <c r="D923" s="25"/>
      <c r="E923" s="47"/>
      <c r="F923" s="27"/>
      <c r="G923" s="40"/>
      <c r="H923" s="20"/>
      <c r="I923" s="18"/>
      <c r="J923" s="18"/>
      <c r="K923" s="44"/>
      <c r="L923" s="11"/>
      <c r="M923" s="11"/>
      <c r="N923" s="11"/>
      <c r="O923" s="11"/>
      <c r="P923" s="11"/>
      <c r="Q923" s="72"/>
      <c r="R923" s="72"/>
      <c r="S923" s="49"/>
    </row>
    <row r="924" spans="2:19" s="9" customFormat="1" x14ac:dyDescent="0.2">
      <c r="B924" s="10"/>
      <c r="C924" s="11"/>
      <c r="D924" s="25"/>
      <c r="E924" s="47"/>
      <c r="F924" s="27"/>
      <c r="G924" s="40"/>
      <c r="H924" s="20"/>
      <c r="I924" s="18"/>
      <c r="J924" s="18"/>
      <c r="K924" s="44"/>
      <c r="L924" s="11"/>
      <c r="M924" s="11"/>
      <c r="N924" s="11"/>
      <c r="O924" s="11"/>
      <c r="P924" s="11"/>
      <c r="Q924" s="72"/>
      <c r="R924" s="72"/>
      <c r="S924" s="49"/>
    </row>
    <row r="925" spans="2:19" s="9" customFormat="1" x14ac:dyDescent="0.2">
      <c r="B925" s="10"/>
      <c r="C925" s="11"/>
      <c r="D925" s="25"/>
      <c r="E925" s="47"/>
      <c r="F925" s="27"/>
      <c r="G925" s="40"/>
      <c r="H925" s="20"/>
      <c r="I925" s="18"/>
      <c r="J925" s="18"/>
      <c r="K925" s="44"/>
      <c r="L925" s="11"/>
      <c r="M925" s="11"/>
      <c r="N925" s="11"/>
      <c r="O925" s="11"/>
      <c r="P925" s="11"/>
      <c r="Q925" s="72"/>
      <c r="R925" s="72"/>
      <c r="S925" s="49"/>
    </row>
    <row r="926" spans="2:19" s="9" customFormat="1" x14ac:dyDescent="0.2">
      <c r="B926" s="10"/>
      <c r="C926" s="11"/>
      <c r="D926" s="25"/>
      <c r="E926" s="47"/>
      <c r="F926" s="27"/>
      <c r="G926" s="40"/>
      <c r="H926" s="20"/>
      <c r="I926" s="18"/>
      <c r="J926" s="18"/>
      <c r="K926" s="44"/>
      <c r="L926" s="11"/>
      <c r="M926" s="11"/>
      <c r="N926" s="11"/>
      <c r="O926" s="11"/>
      <c r="P926" s="11"/>
      <c r="Q926" s="72"/>
      <c r="R926" s="72"/>
      <c r="S926" s="49"/>
    </row>
    <row r="927" spans="2:19" s="9" customFormat="1" x14ac:dyDescent="0.2">
      <c r="B927" s="10"/>
      <c r="C927" s="11"/>
      <c r="D927" s="25"/>
      <c r="E927" s="47"/>
      <c r="F927" s="27"/>
      <c r="G927" s="40"/>
      <c r="H927" s="20"/>
      <c r="I927" s="18"/>
      <c r="J927" s="18"/>
      <c r="K927" s="44"/>
      <c r="L927" s="11"/>
      <c r="M927" s="11"/>
      <c r="N927" s="11"/>
      <c r="O927" s="11"/>
      <c r="P927" s="11"/>
      <c r="Q927" s="72"/>
      <c r="R927" s="72"/>
      <c r="S927" s="49"/>
    </row>
    <row r="928" spans="2:19" s="9" customFormat="1" x14ac:dyDescent="0.2">
      <c r="B928" s="10"/>
      <c r="C928" s="11"/>
      <c r="D928" s="25"/>
      <c r="E928" s="47"/>
      <c r="F928" s="27"/>
      <c r="G928" s="40"/>
      <c r="H928" s="20"/>
      <c r="I928" s="18"/>
      <c r="J928" s="18"/>
      <c r="K928" s="44"/>
      <c r="L928" s="11"/>
      <c r="M928" s="11"/>
      <c r="N928" s="11"/>
      <c r="O928" s="11"/>
      <c r="P928" s="11"/>
      <c r="Q928" s="72"/>
      <c r="R928" s="72"/>
      <c r="S928" s="49"/>
    </row>
    <row r="929" spans="2:19" s="9" customFormat="1" x14ac:dyDescent="0.2">
      <c r="B929" s="10"/>
      <c r="C929" s="11"/>
      <c r="D929" s="25"/>
      <c r="E929" s="47"/>
      <c r="F929" s="27"/>
      <c r="G929" s="40"/>
      <c r="H929" s="20"/>
      <c r="I929" s="18"/>
      <c r="J929" s="18"/>
      <c r="K929" s="44"/>
      <c r="L929" s="11"/>
      <c r="M929" s="11"/>
      <c r="N929" s="11"/>
      <c r="O929" s="11"/>
      <c r="P929" s="11"/>
      <c r="Q929" s="72"/>
      <c r="R929" s="72"/>
      <c r="S929" s="49"/>
    </row>
    <row r="930" spans="2:19" s="9" customFormat="1" x14ac:dyDescent="0.2">
      <c r="B930" s="10"/>
      <c r="C930" s="11"/>
      <c r="D930" s="25"/>
      <c r="E930" s="47"/>
      <c r="F930" s="27"/>
      <c r="G930" s="40"/>
      <c r="H930" s="20"/>
      <c r="I930" s="18"/>
      <c r="J930" s="18"/>
      <c r="K930" s="44"/>
      <c r="L930" s="11"/>
      <c r="M930" s="11"/>
      <c r="N930" s="11"/>
      <c r="O930" s="11"/>
      <c r="P930" s="11"/>
      <c r="Q930" s="72"/>
      <c r="R930" s="72"/>
      <c r="S930" s="49"/>
    </row>
    <row r="931" spans="2:19" s="9" customFormat="1" x14ac:dyDescent="0.2">
      <c r="B931" s="10"/>
      <c r="C931" s="11"/>
      <c r="D931" s="25"/>
      <c r="E931" s="47"/>
      <c r="F931" s="27"/>
      <c r="G931" s="40"/>
      <c r="H931" s="20"/>
      <c r="I931" s="18"/>
      <c r="J931" s="18"/>
      <c r="K931" s="44"/>
      <c r="L931" s="11"/>
      <c r="M931" s="11"/>
      <c r="N931" s="11"/>
      <c r="O931" s="11"/>
      <c r="P931" s="11"/>
      <c r="Q931" s="72"/>
      <c r="R931" s="72"/>
      <c r="S931" s="49"/>
    </row>
    <row r="932" spans="2:19" s="9" customFormat="1" x14ac:dyDescent="0.2">
      <c r="B932" s="10"/>
      <c r="C932" s="11"/>
      <c r="D932" s="25"/>
      <c r="E932" s="47"/>
      <c r="F932" s="27"/>
      <c r="G932" s="40"/>
      <c r="H932" s="20"/>
      <c r="I932" s="18"/>
      <c r="J932" s="18"/>
      <c r="K932" s="44"/>
      <c r="L932" s="11"/>
      <c r="M932" s="11"/>
      <c r="N932" s="11"/>
      <c r="O932" s="11"/>
      <c r="P932" s="11"/>
      <c r="Q932" s="72"/>
      <c r="R932" s="72"/>
      <c r="S932" s="49"/>
    </row>
    <row r="933" spans="2:19" s="9" customFormat="1" x14ac:dyDescent="0.2">
      <c r="B933" s="10"/>
      <c r="C933" s="11"/>
      <c r="D933" s="25"/>
      <c r="E933" s="47"/>
      <c r="F933" s="27"/>
      <c r="G933" s="40"/>
      <c r="H933" s="20"/>
      <c r="I933" s="18"/>
      <c r="J933" s="18"/>
      <c r="K933" s="44"/>
      <c r="L933" s="11"/>
      <c r="M933" s="11"/>
      <c r="N933" s="11"/>
      <c r="O933" s="11"/>
      <c r="P933" s="11"/>
      <c r="Q933" s="72"/>
      <c r="R933" s="72"/>
      <c r="S933" s="49"/>
    </row>
    <row r="934" spans="2:19" s="9" customFormat="1" x14ac:dyDescent="0.2">
      <c r="B934" s="10"/>
      <c r="C934" s="11"/>
      <c r="D934" s="25"/>
      <c r="E934" s="47"/>
      <c r="F934" s="27"/>
      <c r="G934" s="40"/>
      <c r="H934" s="20"/>
      <c r="I934" s="18"/>
      <c r="J934" s="18"/>
      <c r="K934" s="44"/>
      <c r="L934" s="11"/>
      <c r="M934" s="11"/>
      <c r="N934" s="11"/>
      <c r="O934" s="11"/>
      <c r="P934" s="11"/>
      <c r="Q934" s="72"/>
      <c r="R934" s="72"/>
      <c r="S934" s="49"/>
    </row>
    <row r="935" spans="2:19" s="9" customFormat="1" x14ac:dyDescent="0.2">
      <c r="B935" s="10"/>
      <c r="C935" s="11"/>
      <c r="D935" s="25"/>
      <c r="E935" s="47"/>
      <c r="F935" s="27"/>
      <c r="G935" s="40"/>
      <c r="H935" s="20"/>
      <c r="I935" s="18"/>
      <c r="J935" s="18"/>
      <c r="K935" s="44"/>
      <c r="L935" s="11"/>
      <c r="M935" s="11"/>
      <c r="N935" s="11"/>
      <c r="O935" s="11"/>
      <c r="P935" s="11"/>
      <c r="Q935" s="72"/>
      <c r="R935" s="72"/>
      <c r="S935" s="49"/>
    </row>
    <row r="936" spans="2:19" s="9" customFormat="1" x14ac:dyDescent="0.2">
      <c r="B936" s="10"/>
      <c r="C936" s="11"/>
      <c r="D936" s="25"/>
      <c r="E936" s="47"/>
      <c r="F936" s="27"/>
      <c r="G936" s="40"/>
      <c r="H936" s="20"/>
      <c r="I936" s="18"/>
      <c r="J936" s="18"/>
      <c r="K936" s="44"/>
      <c r="L936" s="11"/>
      <c r="M936" s="11"/>
      <c r="N936" s="11"/>
      <c r="O936" s="11"/>
      <c r="P936" s="11"/>
      <c r="Q936" s="72"/>
      <c r="R936" s="72"/>
      <c r="S936" s="49"/>
    </row>
    <row r="937" spans="2:19" s="9" customFormat="1" x14ac:dyDescent="0.2">
      <c r="B937" s="10"/>
      <c r="C937" s="11"/>
      <c r="D937" s="25"/>
      <c r="E937" s="47"/>
      <c r="F937" s="27"/>
      <c r="G937" s="40"/>
      <c r="H937" s="20"/>
      <c r="I937" s="18"/>
      <c r="J937" s="18"/>
      <c r="K937" s="44"/>
      <c r="L937" s="11"/>
      <c r="M937" s="11"/>
      <c r="N937" s="11"/>
      <c r="O937" s="11"/>
      <c r="P937" s="11"/>
      <c r="Q937" s="72"/>
      <c r="R937" s="72"/>
      <c r="S937" s="49"/>
    </row>
    <row r="938" spans="2:19" s="9" customFormat="1" x14ac:dyDescent="0.2">
      <c r="B938" s="10"/>
      <c r="C938" s="11"/>
      <c r="D938" s="25"/>
      <c r="E938" s="47"/>
      <c r="F938" s="27"/>
      <c r="G938" s="40"/>
      <c r="H938" s="20"/>
      <c r="I938" s="18"/>
      <c r="J938" s="18"/>
      <c r="K938" s="44"/>
      <c r="L938" s="11"/>
      <c r="M938" s="11"/>
      <c r="N938" s="11"/>
      <c r="O938" s="11"/>
      <c r="P938" s="11"/>
      <c r="Q938" s="72"/>
      <c r="R938" s="72"/>
      <c r="S938" s="49"/>
    </row>
    <row r="939" spans="2:19" s="9" customFormat="1" x14ac:dyDescent="0.2">
      <c r="B939" s="10"/>
      <c r="C939" s="11"/>
      <c r="D939" s="25"/>
      <c r="E939" s="47"/>
      <c r="F939" s="27"/>
      <c r="G939" s="40"/>
      <c r="H939" s="20"/>
      <c r="I939" s="18"/>
      <c r="J939" s="18"/>
      <c r="K939" s="44"/>
      <c r="L939" s="11"/>
      <c r="M939" s="11"/>
      <c r="N939" s="11"/>
      <c r="O939" s="11"/>
      <c r="P939" s="11"/>
      <c r="Q939" s="72"/>
      <c r="R939" s="72"/>
      <c r="S939" s="49"/>
    </row>
    <row r="940" spans="2:19" s="9" customFormat="1" x14ac:dyDescent="0.2">
      <c r="B940" s="10"/>
      <c r="C940" s="11"/>
      <c r="D940" s="25"/>
      <c r="E940" s="47"/>
      <c r="F940" s="27"/>
      <c r="G940" s="40"/>
      <c r="H940" s="20"/>
      <c r="I940" s="18"/>
      <c r="J940" s="18"/>
      <c r="K940" s="44"/>
      <c r="L940" s="11"/>
      <c r="M940" s="11"/>
      <c r="N940" s="11"/>
      <c r="O940" s="11"/>
      <c r="P940" s="11"/>
      <c r="Q940" s="72"/>
      <c r="R940" s="72"/>
      <c r="S940" s="49"/>
    </row>
    <row r="941" spans="2:19" s="9" customFormat="1" x14ac:dyDescent="0.2">
      <c r="B941" s="10"/>
      <c r="C941" s="11"/>
      <c r="D941" s="25"/>
      <c r="E941" s="47"/>
      <c r="F941" s="27"/>
      <c r="G941" s="40"/>
      <c r="H941" s="20"/>
      <c r="I941" s="18"/>
      <c r="J941" s="18"/>
      <c r="K941" s="44"/>
      <c r="L941" s="11"/>
      <c r="M941" s="11"/>
      <c r="N941" s="11"/>
      <c r="O941" s="11"/>
      <c r="P941" s="11"/>
      <c r="Q941" s="72"/>
      <c r="R941" s="72"/>
      <c r="S941" s="49"/>
    </row>
    <row r="942" spans="2:19" s="9" customFormat="1" x14ac:dyDescent="0.2">
      <c r="B942" s="10"/>
      <c r="C942" s="11"/>
      <c r="D942" s="25"/>
      <c r="E942" s="47"/>
      <c r="F942" s="27"/>
      <c r="G942" s="40"/>
      <c r="H942" s="20"/>
      <c r="I942" s="18"/>
      <c r="J942" s="18"/>
      <c r="K942" s="44"/>
      <c r="L942" s="11"/>
      <c r="M942" s="11"/>
      <c r="N942" s="11"/>
      <c r="O942" s="11"/>
      <c r="P942" s="11"/>
      <c r="Q942" s="72"/>
      <c r="R942" s="72"/>
      <c r="S942" s="49"/>
    </row>
    <row r="943" spans="2:19" s="9" customFormat="1" x14ac:dyDescent="0.2">
      <c r="B943" s="10"/>
      <c r="C943" s="11"/>
      <c r="D943" s="25"/>
      <c r="E943" s="47"/>
      <c r="F943" s="27"/>
      <c r="G943" s="40"/>
      <c r="H943" s="20"/>
      <c r="I943" s="18"/>
      <c r="J943" s="18"/>
      <c r="K943" s="44"/>
      <c r="L943" s="11"/>
      <c r="M943" s="11"/>
      <c r="N943" s="11"/>
      <c r="O943" s="11"/>
      <c r="P943" s="11"/>
      <c r="Q943" s="72"/>
      <c r="R943" s="72"/>
      <c r="S943" s="49"/>
    </row>
    <row r="944" spans="2:19" s="9" customFormat="1" x14ac:dyDescent="0.2">
      <c r="B944" s="10"/>
      <c r="C944" s="11"/>
      <c r="D944" s="25"/>
      <c r="E944" s="47"/>
      <c r="F944" s="27"/>
      <c r="G944" s="40"/>
      <c r="H944" s="20"/>
      <c r="I944" s="18"/>
      <c r="J944" s="18"/>
      <c r="K944" s="44"/>
      <c r="L944" s="11"/>
      <c r="M944" s="11"/>
      <c r="N944" s="11"/>
      <c r="O944" s="11"/>
      <c r="P944" s="11"/>
      <c r="Q944" s="72"/>
      <c r="R944" s="72"/>
      <c r="S944" s="49"/>
    </row>
    <row r="945" spans="2:19" s="9" customFormat="1" x14ac:dyDescent="0.2">
      <c r="B945" s="10"/>
      <c r="C945" s="11"/>
      <c r="D945" s="25"/>
      <c r="E945" s="47"/>
      <c r="F945" s="27"/>
      <c r="G945" s="40"/>
      <c r="H945" s="20"/>
      <c r="I945" s="18"/>
      <c r="J945" s="18"/>
      <c r="K945" s="44"/>
      <c r="L945" s="11"/>
      <c r="M945" s="11"/>
      <c r="N945" s="11"/>
      <c r="O945" s="11"/>
      <c r="P945" s="11"/>
      <c r="Q945" s="72"/>
      <c r="R945" s="72"/>
      <c r="S945" s="49"/>
    </row>
    <row r="946" spans="2:19" s="9" customFormat="1" x14ac:dyDescent="0.2">
      <c r="B946" s="10"/>
      <c r="C946" s="11"/>
      <c r="D946" s="25"/>
      <c r="E946" s="47"/>
      <c r="F946" s="27"/>
      <c r="G946" s="40"/>
      <c r="H946" s="20"/>
      <c r="I946" s="18"/>
      <c r="J946" s="18"/>
      <c r="K946" s="44"/>
      <c r="L946" s="11"/>
      <c r="M946" s="11"/>
      <c r="N946" s="11"/>
      <c r="O946" s="11"/>
      <c r="P946" s="11"/>
      <c r="Q946" s="72"/>
      <c r="R946" s="72"/>
      <c r="S946" s="49"/>
    </row>
    <row r="947" spans="2:19" s="9" customFormat="1" x14ac:dyDescent="0.2">
      <c r="B947" s="10"/>
      <c r="C947" s="11"/>
      <c r="D947" s="25"/>
      <c r="E947" s="47"/>
      <c r="F947" s="27"/>
      <c r="G947" s="40"/>
      <c r="H947" s="20"/>
      <c r="I947" s="18"/>
      <c r="J947" s="18"/>
      <c r="K947" s="44"/>
      <c r="L947" s="11"/>
      <c r="M947" s="11"/>
      <c r="N947" s="11"/>
      <c r="O947" s="11"/>
      <c r="P947" s="11"/>
      <c r="Q947" s="72"/>
      <c r="R947" s="72"/>
      <c r="S947" s="49"/>
    </row>
    <row r="948" spans="2:19" s="9" customFormat="1" x14ac:dyDescent="0.2">
      <c r="B948" s="10"/>
      <c r="C948" s="11"/>
      <c r="D948" s="25"/>
      <c r="E948" s="47"/>
      <c r="F948" s="27"/>
      <c r="G948" s="40"/>
      <c r="H948" s="20"/>
      <c r="I948" s="18"/>
      <c r="J948" s="18"/>
      <c r="K948" s="44"/>
      <c r="L948" s="11"/>
      <c r="M948" s="11"/>
      <c r="N948" s="11"/>
      <c r="O948" s="11"/>
      <c r="P948" s="11"/>
      <c r="Q948" s="72"/>
      <c r="R948" s="72"/>
      <c r="S948" s="49"/>
    </row>
    <row r="949" spans="2:19" s="9" customFormat="1" x14ac:dyDescent="0.2">
      <c r="B949" s="10"/>
      <c r="C949" s="11"/>
      <c r="D949" s="25"/>
      <c r="E949" s="47"/>
      <c r="F949" s="27"/>
      <c r="G949" s="40"/>
      <c r="H949" s="20"/>
      <c r="I949" s="18"/>
      <c r="J949" s="18"/>
      <c r="K949" s="44"/>
      <c r="L949" s="11"/>
      <c r="M949" s="11"/>
      <c r="N949" s="11"/>
      <c r="O949" s="11"/>
      <c r="P949" s="11"/>
      <c r="Q949" s="72"/>
      <c r="R949" s="72"/>
      <c r="S949" s="49"/>
    </row>
    <row r="950" spans="2:19" s="9" customFormat="1" x14ac:dyDescent="0.2">
      <c r="B950" s="10"/>
      <c r="C950" s="11"/>
      <c r="D950" s="25"/>
      <c r="E950" s="47"/>
      <c r="F950" s="27"/>
      <c r="G950" s="40"/>
      <c r="H950" s="20"/>
      <c r="I950" s="18"/>
      <c r="J950" s="18"/>
      <c r="K950" s="44"/>
      <c r="L950" s="11"/>
      <c r="M950" s="11"/>
      <c r="N950" s="11"/>
      <c r="O950" s="11"/>
      <c r="P950" s="11"/>
      <c r="Q950" s="72"/>
      <c r="R950" s="72"/>
      <c r="S950" s="49"/>
    </row>
    <row r="951" spans="2:19" s="9" customFormat="1" x14ac:dyDescent="0.2">
      <c r="B951" s="10"/>
      <c r="C951" s="11"/>
      <c r="D951" s="25"/>
      <c r="E951" s="47"/>
      <c r="F951" s="27"/>
      <c r="G951" s="40"/>
      <c r="H951" s="20"/>
      <c r="I951" s="18"/>
      <c r="J951" s="18"/>
      <c r="K951" s="44"/>
      <c r="L951" s="11"/>
      <c r="M951" s="11"/>
      <c r="N951" s="11"/>
      <c r="O951" s="11"/>
      <c r="P951" s="11"/>
      <c r="Q951" s="72"/>
      <c r="R951" s="72"/>
      <c r="S951" s="49"/>
    </row>
    <row r="952" spans="2:19" s="9" customFormat="1" x14ac:dyDescent="0.2">
      <c r="B952" s="10"/>
      <c r="C952" s="11"/>
      <c r="D952" s="25"/>
      <c r="E952" s="47"/>
      <c r="F952" s="27"/>
      <c r="G952" s="40"/>
      <c r="H952" s="20"/>
      <c r="I952" s="18"/>
      <c r="J952" s="18"/>
      <c r="K952" s="44"/>
      <c r="L952" s="11"/>
      <c r="M952" s="11"/>
      <c r="N952" s="11"/>
      <c r="O952" s="11"/>
      <c r="P952" s="11"/>
      <c r="Q952" s="72"/>
      <c r="R952" s="72"/>
      <c r="S952" s="49"/>
    </row>
    <row r="953" spans="2:19" s="9" customFormat="1" x14ac:dyDescent="0.2">
      <c r="B953" s="10"/>
      <c r="C953" s="11"/>
      <c r="D953" s="25"/>
      <c r="E953" s="47"/>
      <c r="F953" s="27"/>
      <c r="G953" s="40"/>
      <c r="H953" s="20"/>
      <c r="I953" s="18"/>
      <c r="J953" s="18"/>
      <c r="K953" s="44"/>
      <c r="L953" s="11"/>
      <c r="M953" s="11"/>
      <c r="N953" s="11"/>
      <c r="O953" s="11"/>
      <c r="P953" s="11"/>
      <c r="Q953" s="72"/>
      <c r="R953" s="72"/>
      <c r="S953" s="49"/>
    </row>
    <row r="954" spans="2:19" s="9" customFormat="1" x14ac:dyDescent="0.2">
      <c r="B954" s="10"/>
      <c r="C954" s="11"/>
      <c r="D954" s="25"/>
      <c r="E954" s="47"/>
      <c r="F954" s="27"/>
      <c r="G954" s="40"/>
      <c r="H954" s="20"/>
      <c r="I954" s="18"/>
      <c r="J954" s="18"/>
      <c r="K954" s="44"/>
      <c r="L954" s="11"/>
      <c r="M954" s="11"/>
      <c r="N954" s="11"/>
      <c r="O954" s="11"/>
      <c r="P954" s="11"/>
      <c r="Q954" s="72"/>
      <c r="R954" s="72"/>
      <c r="S954" s="49"/>
    </row>
    <row r="955" spans="2:19" s="9" customFormat="1" x14ac:dyDescent="0.2">
      <c r="B955" s="10"/>
      <c r="C955" s="11"/>
      <c r="D955" s="25"/>
      <c r="E955" s="47"/>
      <c r="F955" s="27"/>
      <c r="G955" s="40"/>
      <c r="H955" s="20"/>
      <c r="I955" s="18"/>
      <c r="J955" s="18"/>
      <c r="K955" s="44"/>
      <c r="L955" s="11"/>
      <c r="M955" s="11"/>
      <c r="N955" s="11"/>
      <c r="O955" s="11"/>
      <c r="P955" s="11"/>
      <c r="Q955" s="72"/>
      <c r="R955" s="72"/>
      <c r="S955" s="49"/>
    </row>
    <row r="956" spans="2:19" s="9" customFormat="1" x14ac:dyDescent="0.2">
      <c r="B956" s="10"/>
      <c r="C956" s="11"/>
      <c r="D956" s="25"/>
      <c r="E956" s="47"/>
      <c r="F956" s="27"/>
      <c r="G956" s="40"/>
      <c r="H956" s="20"/>
      <c r="I956" s="18"/>
      <c r="J956" s="18"/>
      <c r="K956" s="44"/>
      <c r="L956" s="11"/>
      <c r="M956" s="11"/>
      <c r="N956" s="11"/>
      <c r="O956" s="11"/>
      <c r="P956" s="11"/>
      <c r="Q956" s="72"/>
      <c r="R956" s="72"/>
      <c r="S956" s="49"/>
    </row>
    <row r="957" spans="2:19" s="9" customFormat="1" x14ac:dyDescent="0.2">
      <c r="B957" s="10"/>
      <c r="C957" s="11"/>
      <c r="D957" s="25"/>
      <c r="E957" s="47"/>
      <c r="F957" s="27"/>
      <c r="G957" s="40"/>
      <c r="H957" s="20"/>
      <c r="I957" s="18"/>
      <c r="J957" s="18"/>
      <c r="K957" s="44"/>
      <c r="L957" s="11"/>
      <c r="M957" s="11"/>
      <c r="N957" s="11"/>
      <c r="O957" s="11"/>
      <c r="P957" s="11"/>
      <c r="Q957" s="72"/>
      <c r="R957" s="72"/>
      <c r="S957" s="49"/>
    </row>
    <row r="958" spans="2:19" s="9" customFormat="1" x14ac:dyDescent="0.2">
      <c r="B958" s="10"/>
      <c r="C958" s="11"/>
      <c r="D958" s="25"/>
      <c r="E958" s="47"/>
      <c r="F958" s="27"/>
      <c r="G958" s="40"/>
      <c r="H958" s="20"/>
      <c r="I958" s="18"/>
      <c r="J958" s="18"/>
      <c r="K958" s="44"/>
      <c r="L958" s="11"/>
      <c r="M958" s="11"/>
      <c r="N958" s="11"/>
      <c r="O958" s="11"/>
      <c r="P958" s="11"/>
      <c r="Q958" s="72"/>
      <c r="R958" s="72"/>
      <c r="S958" s="49"/>
    </row>
    <row r="959" spans="2:19" s="9" customFormat="1" x14ac:dyDescent="0.2">
      <c r="B959" s="10"/>
      <c r="C959" s="11"/>
      <c r="D959" s="25"/>
      <c r="E959" s="47"/>
      <c r="F959" s="27"/>
      <c r="G959" s="40"/>
      <c r="H959" s="20"/>
      <c r="I959" s="18"/>
      <c r="J959" s="18"/>
      <c r="K959" s="44"/>
      <c r="L959" s="11"/>
      <c r="M959" s="11"/>
      <c r="N959" s="11"/>
      <c r="O959" s="11"/>
      <c r="P959" s="11"/>
      <c r="Q959" s="72"/>
      <c r="R959" s="72"/>
      <c r="S959" s="49"/>
    </row>
    <row r="960" spans="2:19" s="9" customFormat="1" x14ac:dyDescent="0.2">
      <c r="B960" s="10"/>
      <c r="C960" s="11"/>
      <c r="D960" s="25"/>
      <c r="E960" s="47"/>
      <c r="F960" s="27"/>
      <c r="G960" s="40"/>
      <c r="H960" s="20"/>
      <c r="I960" s="18"/>
      <c r="J960" s="18"/>
      <c r="K960" s="44"/>
      <c r="L960" s="11"/>
      <c r="M960" s="11"/>
      <c r="N960" s="11"/>
      <c r="O960" s="11"/>
      <c r="P960" s="11"/>
      <c r="Q960" s="72"/>
      <c r="R960" s="72"/>
      <c r="S960" s="49"/>
    </row>
    <row r="961" spans="2:19" s="9" customFormat="1" x14ac:dyDescent="0.2">
      <c r="B961" s="10"/>
      <c r="C961" s="11"/>
      <c r="D961" s="25"/>
      <c r="E961" s="47"/>
      <c r="F961" s="27"/>
      <c r="G961" s="40"/>
      <c r="H961" s="20"/>
      <c r="I961" s="18"/>
      <c r="J961" s="18"/>
      <c r="K961" s="44"/>
      <c r="L961" s="11"/>
      <c r="M961" s="11"/>
      <c r="N961" s="11"/>
      <c r="O961" s="11"/>
      <c r="P961" s="11"/>
      <c r="Q961" s="72"/>
      <c r="R961" s="72"/>
      <c r="S961" s="49"/>
    </row>
    <row r="962" spans="2:19" s="9" customFormat="1" x14ac:dyDescent="0.2">
      <c r="B962" s="10"/>
      <c r="C962" s="11"/>
      <c r="D962" s="25"/>
      <c r="E962" s="47"/>
      <c r="F962" s="27"/>
      <c r="G962" s="40"/>
      <c r="H962" s="20"/>
      <c r="I962" s="18"/>
      <c r="J962" s="18"/>
      <c r="K962" s="44"/>
      <c r="L962" s="11"/>
      <c r="M962" s="11"/>
      <c r="N962" s="11"/>
      <c r="O962" s="11"/>
      <c r="P962" s="11"/>
      <c r="Q962" s="72"/>
      <c r="R962" s="72"/>
      <c r="S962" s="49"/>
    </row>
    <row r="963" spans="2:19" s="9" customFormat="1" x14ac:dyDescent="0.2">
      <c r="B963" s="10"/>
      <c r="C963" s="11"/>
      <c r="D963" s="25"/>
      <c r="E963" s="47"/>
      <c r="F963" s="27"/>
      <c r="G963" s="40"/>
      <c r="H963" s="20"/>
      <c r="I963" s="18"/>
      <c r="J963" s="18"/>
      <c r="K963" s="44"/>
      <c r="L963" s="11"/>
      <c r="M963" s="11"/>
      <c r="N963" s="11"/>
      <c r="O963" s="11"/>
      <c r="P963" s="11"/>
      <c r="Q963" s="72"/>
      <c r="R963" s="72"/>
      <c r="S963" s="49"/>
    </row>
    <row r="964" spans="2:19" s="9" customFormat="1" x14ac:dyDescent="0.2">
      <c r="B964" s="10"/>
      <c r="C964" s="11"/>
      <c r="D964" s="25"/>
      <c r="E964" s="47"/>
      <c r="F964" s="27"/>
      <c r="G964" s="40"/>
      <c r="H964" s="20"/>
      <c r="I964" s="18"/>
      <c r="J964" s="18"/>
      <c r="K964" s="44"/>
      <c r="L964" s="11"/>
      <c r="M964" s="11"/>
      <c r="N964" s="11"/>
      <c r="O964" s="11"/>
      <c r="P964" s="11"/>
      <c r="Q964" s="72"/>
      <c r="R964" s="72"/>
      <c r="S964" s="49"/>
    </row>
    <row r="965" spans="2:19" s="9" customFormat="1" x14ac:dyDescent="0.2">
      <c r="B965" s="10"/>
      <c r="C965" s="11"/>
      <c r="D965" s="25"/>
      <c r="E965" s="47"/>
      <c r="F965" s="27"/>
      <c r="G965" s="40"/>
      <c r="H965" s="20"/>
      <c r="I965" s="18"/>
      <c r="J965" s="18"/>
      <c r="K965" s="44"/>
      <c r="L965" s="11"/>
      <c r="M965" s="11"/>
      <c r="N965" s="11"/>
      <c r="O965" s="11"/>
      <c r="P965" s="11"/>
      <c r="Q965" s="72"/>
      <c r="R965" s="72"/>
      <c r="S965" s="49"/>
    </row>
    <row r="966" spans="2:19" s="9" customFormat="1" x14ac:dyDescent="0.2">
      <c r="B966" s="10"/>
      <c r="C966" s="11"/>
      <c r="D966" s="25"/>
      <c r="E966" s="47"/>
      <c r="F966" s="27"/>
      <c r="G966" s="40"/>
      <c r="H966" s="20"/>
      <c r="I966" s="18"/>
      <c r="J966" s="18"/>
      <c r="K966" s="44"/>
      <c r="L966" s="11"/>
      <c r="M966" s="11"/>
      <c r="N966" s="11"/>
      <c r="O966" s="11"/>
      <c r="P966" s="11"/>
      <c r="Q966" s="72"/>
      <c r="R966" s="72"/>
      <c r="S966" s="49"/>
    </row>
    <row r="967" spans="2:19" s="9" customFormat="1" x14ac:dyDescent="0.2">
      <c r="B967" s="10"/>
      <c r="C967" s="11"/>
      <c r="D967" s="25"/>
      <c r="E967" s="47"/>
      <c r="F967" s="27"/>
      <c r="G967" s="40"/>
      <c r="H967" s="20"/>
      <c r="I967" s="18"/>
      <c r="J967" s="18"/>
      <c r="K967" s="44"/>
      <c r="L967" s="11"/>
      <c r="M967" s="11"/>
      <c r="N967" s="11"/>
      <c r="O967" s="11"/>
      <c r="P967" s="11"/>
      <c r="Q967" s="72"/>
      <c r="R967" s="72"/>
      <c r="S967" s="49"/>
    </row>
    <row r="968" spans="2:19" s="9" customFormat="1" x14ac:dyDescent="0.2">
      <c r="B968" s="10"/>
      <c r="C968" s="11"/>
      <c r="D968" s="25"/>
      <c r="E968" s="47"/>
      <c r="F968" s="27"/>
      <c r="G968" s="40"/>
      <c r="H968" s="20"/>
      <c r="I968" s="18"/>
      <c r="J968" s="18"/>
      <c r="K968" s="44"/>
      <c r="L968" s="11"/>
      <c r="M968" s="11"/>
      <c r="N968" s="11"/>
      <c r="O968" s="11"/>
      <c r="P968" s="11"/>
      <c r="Q968" s="72"/>
      <c r="R968" s="72"/>
      <c r="S968" s="49"/>
    </row>
    <row r="969" spans="2:19" s="9" customFormat="1" x14ac:dyDescent="0.2">
      <c r="B969" s="10"/>
      <c r="C969" s="11"/>
      <c r="D969" s="25"/>
      <c r="E969" s="47"/>
      <c r="F969" s="27"/>
      <c r="G969" s="40"/>
      <c r="H969" s="20"/>
      <c r="I969" s="18"/>
      <c r="J969" s="18"/>
      <c r="K969" s="44"/>
      <c r="L969" s="11"/>
      <c r="M969" s="11"/>
      <c r="N969" s="11"/>
      <c r="O969" s="11"/>
      <c r="P969" s="11"/>
      <c r="Q969" s="72"/>
      <c r="R969" s="72"/>
      <c r="S969" s="49"/>
    </row>
    <row r="970" spans="2:19" s="9" customFormat="1" x14ac:dyDescent="0.2">
      <c r="B970" s="10"/>
      <c r="C970" s="11"/>
      <c r="D970" s="25"/>
      <c r="E970" s="47"/>
      <c r="F970" s="27"/>
      <c r="G970" s="40"/>
      <c r="H970" s="20"/>
      <c r="I970" s="18"/>
      <c r="J970" s="18"/>
      <c r="K970" s="44"/>
      <c r="L970" s="11"/>
      <c r="M970" s="11"/>
      <c r="N970" s="11"/>
      <c r="O970" s="11"/>
      <c r="P970" s="11"/>
      <c r="Q970" s="72"/>
      <c r="R970" s="72"/>
      <c r="S970" s="49"/>
    </row>
    <row r="971" spans="2:19" s="9" customFormat="1" x14ac:dyDescent="0.2">
      <c r="B971" s="10"/>
      <c r="C971" s="11"/>
      <c r="D971" s="25"/>
      <c r="E971" s="47"/>
      <c r="F971" s="27"/>
      <c r="G971" s="40"/>
      <c r="H971" s="20"/>
      <c r="I971" s="18"/>
      <c r="J971" s="18"/>
      <c r="K971" s="44"/>
      <c r="L971" s="11"/>
      <c r="M971" s="11"/>
      <c r="N971" s="11"/>
      <c r="O971" s="11"/>
      <c r="P971" s="11"/>
      <c r="Q971" s="72"/>
      <c r="R971" s="72"/>
      <c r="S971" s="49"/>
    </row>
    <row r="972" spans="2:19" s="9" customFormat="1" x14ac:dyDescent="0.2">
      <c r="B972" s="10"/>
      <c r="C972" s="11"/>
      <c r="D972" s="25"/>
      <c r="E972" s="47"/>
      <c r="F972" s="27"/>
      <c r="G972" s="40"/>
      <c r="H972" s="20"/>
      <c r="I972" s="18"/>
      <c r="J972" s="18"/>
      <c r="K972" s="44"/>
      <c r="L972" s="11"/>
      <c r="M972" s="11"/>
      <c r="N972" s="11"/>
      <c r="O972" s="11"/>
      <c r="P972" s="11"/>
      <c r="Q972" s="72"/>
      <c r="R972" s="72"/>
      <c r="S972" s="49"/>
    </row>
    <row r="973" spans="2:19" s="9" customFormat="1" x14ac:dyDescent="0.2">
      <c r="B973" s="10"/>
      <c r="C973" s="11"/>
      <c r="D973" s="25"/>
      <c r="E973" s="47"/>
      <c r="F973" s="27"/>
      <c r="G973" s="40"/>
      <c r="H973" s="20"/>
      <c r="I973" s="18"/>
      <c r="J973" s="18"/>
      <c r="K973" s="44"/>
      <c r="L973" s="11"/>
      <c r="M973" s="11"/>
      <c r="N973" s="11"/>
      <c r="O973" s="11"/>
      <c r="P973" s="11"/>
      <c r="Q973" s="72"/>
      <c r="R973" s="72"/>
      <c r="S973" s="49"/>
    </row>
    <row r="974" spans="2:19" s="9" customFormat="1" x14ac:dyDescent="0.2">
      <c r="B974" s="10"/>
      <c r="C974" s="11"/>
      <c r="D974" s="25"/>
      <c r="E974" s="47"/>
      <c r="F974" s="27"/>
      <c r="G974" s="40"/>
      <c r="H974" s="20"/>
      <c r="I974" s="18"/>
      <c r="J974" s="18"/>
      <c r="K974" s="44"/>
      <c r="L974" s="11"/>
      <c r="M974" s="11"/>
      <c r="N974" s="11"/>
      <c r="O974" s="11"/>
      <c r="P974" s="11"/>
      <c r="Q974" s="72"/>
      <c r="R974" s="72"/>
      <c r="S974" s="49"/>
    </row>
    <row r="975" spans="2:19" s="9" customFormat="1" x14ac:dyDescent="0.2">
      <c r="B975" s="10"/>
      <c r="C975" s="11"/>
      <c r="D975" s="25"/>
      <c r="E975" s="47"/>
      <c r="F975" s="27"/>
      <c r="G975" s="40"/>
      <c r="H975" s="20"/>
      <c r="I975" s="18"/>
      <c r="J975" s="18"/>
      <c r="K975" s="44"/>
      <c r="L975" s="11"/>
      <c r="M975" s="11"/>
      <c r="N975" s="11"/>
      <c r="O975" s="11"/>
      <c r="P975" s="11"/>
      <c r="Q975" s="72"/>
      <c r="R975" s="72"/>
      <c r="S975" s="49"/>
    </row>
    <row r="976" spans="2:19" s="9" customFormat="1" x14ac:dyDescent="0.2">
      <c r="B976" s="10"/>
      <c r="C976" s="11"/>
      <c r="D976" s="25"/>
      <c r="E976" s="47"/>
      <c r="F976" s="27"/>
      <c r="G976" s="40"/>
      <c r="H976" s="20"/>
      <c r="I976" s="18"/>
      <c r="J976" s="18"/>
      <c r="K976" s="44"/>
      <c r="L976" s="11"/>
      <c r="M976" s="11"/>
      <c r="N976" s="11"/>
      <c r="O976" s="11"/>
      <c r="P976" s="11"/>
      <c r="Q976" s="72"/>
      <c r="R976" s="72"/>
      <c r="S976" s="49"/>
    </row>
    <row r="977" spans="2:19" s="9" customFormat="1" x14ac:dyDescent="0.2">
      <c r="B977" s="10"/>
      <c r="C977" s="11"/>
      <c r="D977" s="25"/>
      <c r="E977" s="47"/>
      <c r="F977" s="27"/>
      <c r="G977" s="40"/>
      <c r="H977" s="20"/>
      <c r="I977" s="18"/>
      <c r="J977" s="18"/>
      <c r="K977" s="44"/>
      <c r="L977" s="11"/>
      <c r="M977" s="11"/>
      <c r="N977" s="11"/>
      <c r="O977" s="11"/>
      <c r="P977" s="11"/>
      <c r="Q977" s="72"/>
      <c r="R977" s="72"/>
      <c r="S977" s="49"/>
    </row>
    <row r="978" spans="2:19" s="9" customFormat="1" x14ac:dyDescent="0.2">
      <c r="B978" s="10"/>
      <c r="C978" s="11"/>
      <c r="D978" s="25"/>
      <c r="E978" s="47"/>
      <c r="F978" s="27"/>
      <c r="G978" s="40"/>
      <c r="H978" s="20"/>
      <c r="I978" s="18"/>
      <c r="J978" s="18"/>
      <c r="K978" s="44"/>
      <c r="L978" s="11"/>
      <c r="M978" s="11"/>
      <c r="N978" s="11"/>
      <c r="O978" s="11"/>
      <c r="P978" s="11"/>
      <c r="Q978" s="72"/>
      <c r="R978" s="72"/>
      <c r="S978" s="49"/>
    </row>
    <row r="979" spans="2:19" s="9" customFormat="1" x14ac:dyDescent="0.2">
      <c r="B979" s="10"/>
      <c r="C979" s="11"/>
      <c r="D979" s="25"/>
      <c r="E979" s="47"/>
      <c r="F979" s="27"/>
      <c r="G979" s="40"/>
      <c r="H979" s="20"/>
      <c r="I979" s="18"/>
      <c r="J979" s="18"/>
      <c r="K979" s="44"/>
      <c r="L979" s="11"/>
      <c r="M979" s="11"/>
      <c r="N979" s="11"/>
      <c r="O979" s="11"/>
      <c r="P979" s="11"/>
      <c r="Q979" s="72"/>
      <c r="R979" s="72"/>
      <c r="S979" s="49"/>
    </row>
    <row r="980" spans="2:19" s="9" customFormat="1" x14ac:dyDescent="0.2">
      <c r="B980" s="10"/>
      <c r="C980" s="11"/>
      <c r="D980" s="25"/>
      <c r="E980" s="47"/>
      <c r="F980" s="27"/>
      <c r="G980" s="40"/>
      <c r="H980" s="20"/>
      <c r="I980" s="18"/>
      <c r="J980" s="18"/>
      <c r="K980" s="44"/>
      <c r="L980" s="11"/>
      <c r="M980" s="11"/>
      <c r="N980" s="11"/>
      <c r="O980" s="11"/>
      <c r="P980" s="11"/>
      <c r="Q980" s="72"/>
      <c r="R980" s="72"/>
      <c r="S980" s="49"/>
    </row>
    <row r="981" spans="2:19" s="9" customFormat="1" x14ac:dyDescent="0.2">
      <c r="B981" s="10"/>
      <c r="C981" s="11"/>
      <c r="D981" s="25"/>
      <c r="E981" s="47"/>
      <c r="F981" s="27"/>
      <c r="G981" s="40"/>
      <c r="H981" s="20"/>
      <c r="I981" s="18"/>
      <c r="J981" s="18"/>
      <c r="K981" s="44"/>
      <c r="L981" s="11"/>
      <c r="M981" s="11"/>
      <c r="N981" s="11"/>
      <c r="O981" s="11"/>
      <c r="P981" s="11"/>
      <c r="Q981" s="72"/>
      <c r="R981" s="72"/>
      <c r="S981" s="49"/>
    </row>
    <row r="982" spans="2:19" s="9" customFormat="1" x14ac:dyDescent="0.2">
      <c r="B982" s="10"/>
      <c r="C982" s="11"/>
      <c r="D982" s="25"/>
      <c r="E982" s="47"/>
      <c r="F982" s="27"/>
      <c r="G982" s="40"/>
      <c r="H982" s="20"/>
      <c r="I982" s="18"/>
      <c r="J982" s="18"/>
      <c r="K982" s="44"/>
      <c r="L982" s="11"/>
      <c r="M982" s="11"/>
      <c r="N982" s="11"/>
      <c r="O982" s="11"/>
      <c r="P982" s="11"/>
      <c r="Q982" s="72"/>
      <c r="R982" s="72"/>
      <c r="S982" s="49"/>
    </row>
    <row r="983" spans="2:19" s="9" customFormat="1" x14ac:dyDescent="0.2">
      <c r="B983" s="10"/>
      <c r="C983" s="11"/>
      <c r="D983" s="25"/>
      <c r="E983" s="47"/>
      <c r="F983" s="27"/>
      <c r="G983" s="40"/>
      <c r="H983" s="20"/>
      <c r="I983" s="18"/>
      <c r="J983" s="18"/>
      <c r="K983" s="44"/>
      <c r="L983" s="11"/>
      <c r="M983" s="11"/>
      <c r="N983" s="11"/>
      <c r="O983" s="11"/>
      <c r="P983" s="11"/>
      <c r="Q983" s="72"/>
      <c r="R983" s="72"/>
      <c r="S983" s="49"/>
    </row>
    <row r="984" spans="2:19" s="9" customFormat="1" x14ac:dyDescent="0.2">
      <c r="B984" s="10"/>
      <c r="C984" s="11"/>
      <c r="D984" s="25"/>
      <c r="E984" s="47"/>
      <c r="F984" s="27"/>
      <c r="G984" s="40"/>
      <c r="H984" s="20"/>
      <c r="I984" s="18"/>
      <c r="J984" s="18"/>
      <c r="K984" s="44"/>
      <c r="L984" s="11"/>
      <c r="M984" s="11"/>
      <c r="N984" s="11"/>
      <c r="O984" s="11"/>
      <c r="P984" s="11"/>
      <c r="Q984" s="72"/>
      <c r="R984" s="72"/>
      <c r="S984" s="49"/>
    </row>
    <row r="985" spans="2:19" s="9" customFormat="1" x14ac:dyDescent="0.2">
      <c r="B985" s="10"/>
      <c r="C985" s="11"/>
      <c r="D985" s="25"/>
      <c r="E985" s="47"/>
      <c r="F985" s="27"/>
      <c r="G985" s="40"/>
      <c r="H985" s="20"/>
      <c r="I985" s="18"/>
      <c r="J985" s="18"/>
      <c r="K985" s="44"/>
      <c r="L985" s="11"/>
      <c r="M985" s="11"/>
      <c r="N985" s="11"/>
      <c r="O985" s="11"/>
      <c r="P985" s="11"/>
      <c r="Q985" s="72"/>
      <c r="R985" s="72"/>
      <c r="S985" s="49"/>
    </row>
    <row r="986" spans="2:19" s="9" customFormat="1" x14ac:dyDescent="0.2">
      <c r="B986" s="10"/>
      <c r="C986" s="11"/>
      <c r="D986" s="25"/>
      <c r="E986" s="47"/>
      <c r="F986" s="27"/>
      <c r="G986" s="40"/>
      <c r="H986" s="20"/>
      <c r="I986" s="18"/>
      <c r="J986" s="18"/>
      <c r="K986" s="44"/>
      <c r="L986" s="11"/>
      <c r="M986" s="11"/>
      <c r="N986" s="11"/>
      <c r="O986" s="11"/>
      <c r="P986" s="11"/>
      <c r="Q986" s="72"/>
      <c r="R986" s="72"/>
      <c r="S986" s="49"/>
    </row>
    <row r="987" spans="2:19" s="9" customFormat="1" x14ac:dyDescent="0.2">
      <c r="B987" s="10"/>
      <c r="C987" s="11"/>
      <c r="D987" s="25"/>
      <c r="E987" s="47"/>
      <c r="F987" s="27"/>
      <c r="G987" s="40"/>
      <c r="H987" s="20"/>
      <c r="I987" s="18"/>
      <c r="J987" s="18"/>
      <c r="K987" s="44"/>
      <c r="L987" s="11"/>
      <c r="M987" s="11"/>
      <c r="N987" s="11"/>
      <c r="O987" s="11"/>
      <c r="P987" s="11"/>
      <c r="Q987" s="72"/>
      <c r="R987" s="72"/>
      <c r="S987" s="49"/>
    </row>
    <row r="988" spans="2:19" s="9" customFormat="1" x14ac:dyDescent="0.2">
      <c r="B988" s="10"/>
      <c r="C988" s="11"/>
      <c r="D988" s="25"/>
      <c r="E988" s="47"/>
      <c r="F988" s="27"/>
      <c r="G988" s="40"/>
      <c r="H988" s="20"/>
      <c r="I988" s="18"/>
      <c r="J988" s="18"/>
      <c r="K988" s="44"/>
      <c r="L988" s="11"/>
      <c r="M988" s="11"/>
      <c r="N988" s="11"/>
      <c r="O988" s="11"/>
      <c r="P988" s="11"/>
      <c r="Q988" s="72"/>
      <c r="R988" s="72"/>
      <c r="S988" s="49"/>
    </row>
    <row r="989" spans="2:19" s="9" customFormat="1" x14ac:dyDescent="0.2">
      <c r="B989" s="10"/>
      <c r="C989" s="11"/>
      <c r="D989" s="25"/>
      <c r="E989" s="47"/>
      <c r="F989" s="27"/>
      <c r="G989" s="40"/>
      <c r="H989" s="20"/>
      <c r="I989" s="18"/>
      <c r="J989" s="18"/>
      <c r="K989" s="44"/>
      <c r="L989" s="11"/>
      <c r="M989" s="11"/>
      <c r="N989" s="11"/>
      <c r="O989" s="11"/>
      <c r="P989" s="11"/>
      <c r="Q989" s="72"/>
      <c r="R989" s="72"/>
      <c r="S989" s="49"/>
    </row>
    <row r="990" spans="2:19" s="9" customFormat="1" x14ac:dyDescent="0.2">
      <c r="B990" s="10"/>
      <c r="C990" s="11"/>
      <c r="D990" s="25"/>
      <c r="E990" s="47"/>
      <c r="F990" s="27"/>
      <c r="G990" s="40"/>
      <c r="H990" s="20"/>
      <c r="I990" s="18"/>
      <c r="J990" s="18"/>
      <c r="K990" s="44"/>
      <c r="L990" s="11"/>
      <c r="M990" s="11"/>
      <c r="N990" s="11"/>
      <c r="O990" s="11"/>
      <c r="P990" s="11"/>
      <c r="Q990" s="72"/>
      <c r="R990" s="72"/>
      <c r="S990" s="49"/>
    </row>
    <row r="991" spans="2:19" s="9" customFormat="1" x14ac:dyDescent="0.2">
      <c r="B991" s="10"/>
      <c r="C991" s="11"/>
      <c r="D991" s="25"/>
      <c r="E991" s="47"/>
      <c r="F991" s="27"/>
      <c r="G991" s="40"/>
      <c r="H991" s="20"/>
      <c r="I991" s="18"/>
      <c r="J991" s="18"/>
      <c r="K991" s="44"/>
      <c r="L991" s="11"/>
      <c r="M991" s="11"/>
      <c r="N991" s="11"/>
      <c r="O991" s="11"/>
      <c r="P991" s="11"/>
      <c r="Q991" s="72"/>
      <c r="R991" s="72"/>
      <c r="S991" s="49"/>
    </row>
    <row r="992" spans="2:19" s="9" customFormat="1" x14ac:dyDescent="0.2">
      <c r="B992" s="10"/>
      <c r="C992" s="11"/>
      <c r="D992" s="25"/>
      <c r="E992" s="47"/>
      <c r="F992" s="27"/>
      <c r="G992" s="40"/>
      <c r="H992" s="20"/>
      <c r="I992" s="18"/>
      <c r="J992" s="18"/>
      <c r="K992" s="44"/>
      <c r="L992" s="11"/>
      <c r="M992" s="11"/>
      <c r="N992" s="11"/>
      <c r="O992" s="11"/>
      <c r="P992" s="11"/>
      <c r="Q992" s="72"/>
      <c r="R992" s="72"/>
      <c r="S992" s="49"/>
    </row>
    <row r="993" spans="2:19" s="9" customFormat="1" x14ac:dyDescent="0.2">
      <c r="B993" s="10"/>
      <c r="C993" s="11"/>
      <c r="D993" s="25"/>
      <c r="E993" s="47"/>
      <c r="F993" s="27"/>
      <c r="G993" s="40"/>
      <c r="H993" s="20"/>
      <c r="I993" s="18"/>
      <c r="J993" s="18"/>
      <c r="K993" s="44"/>
      <c r="L993" s="11"/>
      <c r="M993" s="11"/>
      <c r="N993" s="11"/>
      <c r="O993" s="11"/>
      <c r="P993" s="11"/>
      <c r="Q993" s="72"/>
      <c r="R993" s="72"/>
      <c r="S993" s="49"/>
    </row>
    <row r="994" spans="2:19" s="9" customFormat="1" x14ac:dyDescent="0.2">
      <c r="B994" s="10"/>
      <c r="C994" s="11"/>
      <c r="D994" s="25"/>
      <c r="E994" s="47"/>
      <c r="F994" s="27"/>
      <c r="G994" s="40"/>
      <c r="H994" s="20"/>
      <c r="I994" s="18"/>
      <c r="J994" s="18"/>
      <c r="K994" s="44"/>
      <c r="L994" s="11"/>
      <c r="M994" s="11"/>
      <c r="N994" s="11"/>
      <c r="O994" s="11"/>
      <c r="P994" s="11"/>
      <c r="Q994" s="72"/>
      <c r="R994" s="72"/>
      <c r="S994" s="49"/>
    </row>
    <row r="995" spans="2:19" s="9" customFormat="1" x14ac:dyDescent="0.2">
      <c r="B995" s="10"/>
      <c r="C995" s="11"/>
      <c r="D995" s="25"/>
      <c r="E995" s="47"/>
      <c r="F995" s="27"/>
      <c r="G995" s="40"/>
      <c r="H995" s="20"/>
      <c r="I995" s="18"/>
      <c r="J995" s="18"/>
      <c r="K995" s="44"/>
      <c r="L995" s="11"/>
      <c r="M995" s="11"/>
      <c r="N995" s="11"/>
      <c r="O995" s="11"/>
      <c r="P995" s="11"/>
      <c r="Q995" s="72"/>
      <c r="R995" s="72"/>
      <c r="S995" s="49"/>
    </row>
    <row r="996" spans="2:19" s="9" customFormat="1" x14ac:dyDescent="0.2">
      <c r="B996" s="10"/>
      <c r="C996" s="11"/>
      <c r="D996" s="25"/>
      <c r="E996" s="47"/>
      <c r="F996" s="27"/>
      <c r="G996" s="40"/>
      <c r="H996" s="20"/>
      <c r="I996" s="18"/>
      <c r="J996" s="18"/>
      <c r="K996" s="44"/>
      <c r="L996" s="11"/>
      <c r="M996" s="11"/>
      <c r="N996" s="11"/>
      <c r="O996" s="11"/>
      <c r="P996" s="11"/>
      <c r="Q996" s="72"/>
      <c r="R996" s="72"/>
      <c r="S996" s="49"/>
    </row>
    <row r="997" spans="2:19" s="9" customFormat="1" x14ac:dyDescent="0.2">
      <c r="B997" s="10"/>
      <c r="C997" s="11"/>
      <c r="D997" s="25"/>
      <c r="E997" s="47"/>
      <c r="F997" s="27"/>
      <c r="G997" s="40"/>
      <c r="H997" s="20"/>
      <c r="I997" s="18"/>
      <c r="J997" s="18"/>
      <c r="K997" s="44"/>
      <c r="L997" s="11"/>
      <c r="M997" s="11"/>
      <c r="N997" s="11"/>
      <c r="O997" s="11"/>
      <c r="P997" s="11"/>
      <c r="Q997" s="72"/>
      <c r="R997" s="72"/>
      <c r="S997" s="49"/>
    </row>
    <row r="998" spans="2:19" s="9" customFormat="1" x14ac:dyDescent="0.2">
      <c r="B998" s="10"/>
      <c r="C998" s="11"/>
      <c r="D998" s="25"/>
      <c r="E998" s="47"/>
      <c r="F998" s="27"/>
      <c r="G998" s="40"/>
      <c r="H998" s="20"/>
      <c r="I998" s="18"/>
      <c r="J998" s="18"/>
      <c r="K998" s="44"/>
      <c r="L998" s="11"/>
      <c r="M998" s="11"/>
      <c r="N998" s="11"/>
      <c r="O998" s="11"/>
      <c r="P998" s="11"/>
      <c r="Q998" s="72"/>
      <c r="R998" s="72"/>
      <c r="S998" s="49"/>
    </row>
    <row r="999" spans="2:19" s="9" customFormat="1" x14ac:dyDescent="0.2">
      <c r="B999" s="10"/>
      <c r="C999" s="11"/>
      <c r="D999" s="25"/>
      <c r="E999" s="47"/>
      <c r="F999" s="27"/>
      <c r="G999" s="40"/>
      <c r="H999" s="20"/>
      <c r="I999" s="18"/>
      <c r="J999" s="18"/>
      <c r="K999" s="44"/>
      <c r="L999" s="11"/>
      <c r="M999" s="11"/>
      <c r="N999" s="11"/>
      <c r="O999" s="11"/>
      <c r="P999" s="11"/>
      <c r="Q999" s="72"/>
      <c r="R999" s="72"/>
      <c r="S999" s="49"/>
    </row>
    <row r="1000" spans="2:19" s="9" customFormat="1" x14ac:dyDescent="0.2">
      <c r="B1000" s="10"/>
      <c r="C1000" s="11"/>
      <c r="D1000" s="25"/>
      <c r="E1000" s="47"/>
      <c r="F1000" s="27"/>
      <c r="G1000" s="40"/>
      <c r="H1000" s="20"/>
      <c r="I1000" s="18"/>
      <c r="J1000" s="18"/>
      <c r="K1000" s="44"/>
      <c r="L1000" s="11"/>
      <c r="M1000" s="11"/>
      <c r="N1000" s="11"/>
      <c r="O1000" s="11"/>
      <c r="P1000" s="11"/>
      <c r="Q1000" s="72"/>
      <c r="R1000" s="72"/>
      <c r="S1000" s="49"/>
    </row>
    <row r="1001" spans="2:19" s="9" customFormat="1" x14ac:dyDescent="0.2">
      <c r="B1001" s="10"/>
      <c r="C1001" s="11"/>
      <c r="D1001" s="25"/>
      <c r="E1001" s="47"/>
      <c r="F1001" s="27"/>
      <c r="G1001" s="40"/>
      <c r="H1001" s="20"/>
      <c r="I1001" s="18"/>
      <c r="J1001" s="18"/>
      <c r="K1001" s="44"/>
      <c r="L1001" s="11"/>
      <c r="M1001" s="11"/>
      <c r="N1001" s="11"/>
      <c r="O1001" s="11"/>
      <c r="P1001" s="11"/>
      <c r="Q1001" s="72"/>
      <c r="R1001" s="72"/>
      <c r="S1001" s="49"/>
    </row>
    <row r="1002" spans="2:19" s="9" customFormat="1" x14ac:dyDescent="0.2">
      <c r="B1002" s="10"/>
      <c r="C1002" s="11"/>
      <c r="D1002" s="25"/>
      <c r="E1002" s="47"/>
      <c r="F1002" s="27"/>
      <c r="G1002" s="40"/>
      <c r="H1002" s="20"/>
      <c r="I1002" s="18"/>
      <c r="J1002" s="18"/>
      <c r="K1002" s="44"/>
      <c r="L1002" s="11"/>
      <c r="M1002" s="11"/>
      <c r="N1002" s="11"/>
      <c r="O1002" s="11"/>
      <c r="P1002" s="11"/>
      <c r="Q1002" s="72"/>
      <c r="R1002" s="72"/>
      <c r="S1002" s="49"/>
    </row>
    <row r="1003" spans="2:19" s="9" customFormat="1" x14ac:dyDescent="0.2">
      <c r="B1003" s="10"/>
      <c r="C1003" s="11"/>
      <c r="D1003" s="25"/>
      <c r="E1003" s="47"/>
      <c r="F1003" s="27"/>
      <c r="G1003" s="40"/>
      <c r="H1003" s="20"/>
      <c r="I1003" s="18"/>
      <c r="J1003" s="18"/>
      <c r="K1003" s="44"/>
      <c r="L1003" s="11"/>
      <c r="M1003" s="11"/>
      <c r="N1003" s="11"/>
      <c r="O1003" s="11"/>
      <c r="P1003" s="11"/>
      <c r="Q1003" s="72"/>
      <c r="R1003" s="72"/>
      <c r="S1003" s="49"/>
    </row>
    <row r="1004" spans="2:19" s="9" customFormat="1" x14ac:dyDescent="0.2">
      <c r="B1004" s="10"/>
      <c r="C1004" s="11"/>
      <c r="D1004" s="25"/>
      <c r="E1004" s="47"/>
      <c r="F1004" s="27"/>
      <c r="G1004" s="40"/>
      <c r="H1004" s="20"/>
      <c r="I1004" s="18"/>
      <c r="J1004" s="18"/>
      <c r="K1004" s="44"/>
      <c r="L1004" s="11"/>
      <c r="M1004" s="11"/>
      <c r="N1004" s="11"/>
      <c r="O1004" s="11"/>
      <c r="P1004" s="11"/>
      <c r="Q1004" s="72"/>
      <c r="R1004" s="72"/>
      <c r="S1004" s="49"/>
    </row>
    <row r="1005" spans="2:19" s="9" customFormat="1" x14ac:dyDescent="0.2">
      <c r="B1005" s="10"/>
      <c r="C1005" s="11"/>
      <c r="D1005" s="25"/>
      <c r="E1005" s="47"/>
      <c r="F1005" s="27"/>
      <c r="G1005" s="40"/>
      <c r="H1005" s="20"/>
      <c r="I1005" s="18"/>
      <c r="J1005" s="18"/>
      <c r="K1005" s="44"/>
      <c r="L1005" s="11"/>
      <c r="M1005" s="11"/>
      <c r="N1005" s="11"/>
      <c r="O1005" s="11"/>
      <c r="P1005" s="11"/>
      <c r="Q1005" s="72"/>
      <c r="R1005" s="72"/>
      <c r="S1005" s="49"/>
    </row>
    <row r="1006" spans="2:19" s="9" customFormat="1" x14ac:dyDescent="0.2">
      <c r="B1006" s="10"/>
      <c r="C1006" s="11"/>
      <c r="D1006" s="25"/>
      <c r="E1006" s="47"/>
      <c r="F1006" s="27"/>
      <c r="G1006" s="40"/>
      <c r="H1006" s="20"/>
      <c r="I1006" s="18"/>
      <c r="J1006" s="18"/>
      <c r="K1006" s="44"/>
      <c r="L1006" s="11"/>
      <c r="M1006" s="11"/>
      <c r="N1006" s="11"/>
      <c r="O1006" s="11"/>
      <c r="P1006" s="11"/>
      <c r="Q1006" s="72"/>
      <c r="R1006" s="72"/>
      <c r="S1006" s="49"/>
    </row>
    <row r="1007" spans="2:19" s="9" customFormat="1" x14ac:dyDescent="0.2">
      <c r="B1007" s="10"/>
      <c r="C1007" s="11"/>
      <c r="D1007" s="25"/>
      <c r="E1007" s="47"/>
      <c r="F1007" s="27"/>
      <c r="G1007" s="40"/>
      <c r="H1007" s="20"/>
      <c r="I1007" s="18"/>
      <c r="J1007" s="18"/>
      <c r="K1007" s="44"/>
      <c r="L1007" s="11"/>
      <c r="M1007" s="11"/>
      <c r="N1007" s="11"/>
      <c r="O1007" s="11"/>
      <c r="P1007" s="11"/>
      <c r="Q1007" s="72"/>
      <c r="R1007" s="72"/>
      <c r="S1007" s="49"/>
    </row>
    <row r="1008" spans="2:19" s="9" customFormat="1" x14ac:dyDescent="0.2">
      <c r="B1008" s="10"/>
      <c r="C1008" s="11"/>
      <c r="D1008" s="25"/>
      <c r="E1008" s="47"/>
      <c r="F1008" s="27"/>
      <c r="G1008" s="40"/>
      <c r="H1008" s="20"/>
      <c r="I1008" s="18"/>
      <c r="J1008" s="18"/>
      <c r="K1008" s="44"/>
      <c r="L1008" s="11"/>
      <c r="M1008" s="11"/>
      <c r="N1008" s="11"/>
      <c r="O1008" s="11"/>
      <c r="P1008" s="11"/>
      <c r="Q1008" s="72"/>
      <c r="R1008" s="72"/>
      <c r="S1008" s="49"/>
    </row>
    <row r="1009" spans="2:19" s="9" customFormat="1" x14ac:dyDescent="0.2">
      <c r="B1009" s="10"/>
      <c r="C1009" s="11"/>
      <c r="D1009" s="25"/>
      <c r="E1009" s="47"/>
      <c r="F1009" s="27"/>
      <c r="G1009" s="40"/>
      <c r="H1009" s="20"/>
      <c r="I1009" s="18"/>
      <c r="J1009" s="18"/>
      <c r="K1009" s="44"/>
      <c r="L1009" s="11"/>
      <c r="M1009" s="11"/>
      <c r="N1009" s="11"/>
      <c r="O1009" s="11"/>
      <c r="P1009" s="11"/>
      <c r="Q1009" s="72"/>
      <c r="R1009" s="72"/>
      <c r="S1009" s="49"/>
    </row>
    <row r="1010" spans="2:19" s="9" customFormat="1" x14ac:dyDescent="0.2">
      <c r="B1010" s="10"/>
      <c r="C1010" s="11"/>
      <c r="D1010" s="25"/>
      <c r="E1010" s="47"/>
      <c r="F1010" s="27"/>
      <c r="G1010" s="40"/>
      <c r="H1010" s="20"/>
      <c r="I1010" s="18"/>
      <c r="J1010" s="18"/>
      <c r="K1010" s="44"/>
      <c r="L1010" s="11"/>
      <c r="M1010" s="11"/>
      <c r="N1010" s="11"/>
      <c r="O1010" s="11"/>
      <c r="P1010" s="11"/>
      <c r="Q1010" s="72"/>
      <c r="R1010" s="72"/>
      <c r="S1010" s="49"/>
    </row>
    <row r="1011" spans="2:19" s="9" customFormat="1" x14ac:dyDescent="0.2">
      <c r="B1011" s="10"/>
      <c r="C1011" s="11"/>
      <c r="D1011" s="25"/>
      <c r="E1011" s="47"/>
      <c r="F1011" s="27"/>
      <c r="G1011" s="40"/>
      <c r="H1011" s="20"/>
      <c r="I1011" s="18"/>
      <c r="J1011" s="18"/>
      <c r="K1011" s="44"/>
      <c r="L1011" s="11"/>
      <c r="M1011" s="11"/>
      <c r="N1011" s="11"/>
      <c r="O1011" s="11"/>
      <c r="P1011" s="11"/>
      <c r="Q1011" s="72"/>
      <c r="R1011" s="72"/>
      <c r="S1011" s="49"/>
    </row>
    <row r="1012" spans="2:19" s="9" customFormat="1" x14ac:dyDescent="0.2">
      <c r="B1012" s="10"/>
      <c r="C1012" s="11"/>
      <c r="D1012" s="25"/>
      <c r="E1012" s="47"/>
      <c r="F1012" s="27"/>
      <c r="G1012" s="40"/>
      <c r="H1012" s="20"/>
      <c r="I1012" s="18"/>
      <c r="J1012" s="18"/>
      <c r="K1012" s="44"/>
      <c r="L1012" s="11"/>
      <c r="M1012" s="11"/>
      <c r="N1012" s="11"/>
      <c r="O1012" s="11"/>
      <c r="P1012" s="11"/>
      <c r="Q1012" s="72"/>
      <c r="R1012" s="72"/>
      <c r="S1012" s="49"/>
    </row>
    <row r="1013" spans="2:19" s="9" customFormat="1" x14ac:dyDescent="0.2">
      <c r="B1013" s="10"/>
      <c r="C1013" s="11"/>
      <c r="D1013" s="25"/>
      <c r="E1013" s="47"/>
      <c r="F1013" s="27"/>
      <c r="G1013" s="40"/>
      <c r="H1013" s="20"/>
      <c r="I1013" s="18"/>
      <c r="J1013" s="18"/>
      <c r="K1013" s="44"/>
      <c r="L1013" s="11"/>
      <c r="M1013" s="11"/>
      <c r="N1013" s="11"/>
      <c r="O1013" s="11"/>
      <c r="P1013" s="11"/>
      <c r="Q1013" s="72"/>
      <c r="R1013" s="72"/>
      <c r="S1013" s="49"/>
    </row>
    <row r="1014" spans="2:19" s="9" customFormat="1" x14ac:dyDescent="0.2">
      <c r="B1014" s="10"/>
      <c r="C1014" s="11"/>
      <c r="D1014" s="25"/>
      <c r="E1014" s="47"/>
      <c r="F1014" s="27"/>
      <c r="G1014" s="40"/>
      <c r="H1014" s="20"/>
      <c r="I1014" s="18"/>
      <c r="J1014" s="18"/>
      <c r="K1014" s="44"/>
      <c r="L1014" s="11"/>
      <c r="M1014" s="11"/>
      <c r="N1014" s="11"/>
      <c r="O1014" s="11"/>
      <c r="P1014" s="11"/>
      <c r="Q1014" s="72"/>
      <c r="R1014" s="72"/>
      <c r="S1014" s="49"/>
    </row>
    <row r="1015" spans="2:19" s="9" customFormat="1" x14ac:dyDescent="0.2">
      <c r="B1015" s="10"/>
      <c r="C1015" s="11"/>
      <c r="D1015" s="25"/>
      <c r="E1015" s="47"/>
      <c r="F1015" s="27"/>
      <c r="G1015" s="40"/>
      <c r="H1015" s="20"/>
      <c r="I1015" s="18"/>
      <c r="J1015" s="18"/>
      <c r="K1015" s="44"/>
      <c r="L1015" s="11"/>
      <c r="M1015" s="11"/>
      <c r="N1015" s="11"/>
      <c r="O1015" s="11"/>
      <c r="P1015" s="11"/>
      <c r="Q1015" s="72"/>
      <c r="R1015" s="72"/>
      <c r="S1015" s="49"/>
    </row>
    <row r="1016" spans="2:19" s="9" customFormat="1" x14ac:dyDescent="0.2">
      <c r="B1016" s="10"/>
      <c r="C1016" s="11"/>
      <c r="D1016" s="25"/>
      <c r="E1016" s="47"/>
      <c r="F1016" s="27"/>
      <c r="G1016" s="40"/>
      <c r="H1016" s="20"/>
      <c r="I1016" s="18"/>
      <c r="J1016" s="18"/>
      <c r="K1016" s="44"/>
      <c r="L1016" s="11"/>
      <c r="M1016" s="11"/>
      <c r="N1016" s="11"/>
      <c r="O1016" s="11"/>
      <c r="P1016" s="11"/>
      <c r="Q1016" s="72"/>
      <c r="R1016" s="72"/>
      <c r="S1016" s="49"/>
    </row>
    <row r="1017" spans="2:19" s="9" customFormat="1" x14ac:dyDescent="0.2">
      <c r="B1017" s="10"/>
      <c r="C1017" s="11"/>
      <c r="D1017" s="25"/>
      <c r="E1017" s="47"/>
      <c r="F1017" s="27"/>
      <c r="G1017" s="40"/>
      <c r="H1017" s="20"/>
      <c r="I1017" s="18"/>
      <c r="J1017" s="18"/>
      <c r="K1017" s="44"/>
      <c r="L1017" s="11"/>
      <c r="M1017" s="11"/>
      <c r="N1017" s="11"/>
      <c r="O1017" s="11"/>
      <c r="P1017" s="11"/>
      <c r="Q1017" s="72"/>
      <c r="R1017" s="72"/>
      <c r="S1017" s="49"/>
    </row>
    <row r="1018" spans="2:19" s="9" customFormat="1" x14ac:dyDescent="0.2">
      <c r="B1018" s="10"/>
      <c r="C1018" s="11"/>
      <c r="D1018" s="25"/>
      <c r="E1018" s="47"/>
      <c r="F1018" s="27"/>
      <c r="G1018" s="40"/>
      <c r="H1018" s="20"/>
      <c r="I1018" s="18"/>
      <c r="J1018" s="18"/>
      <c r="K1018" s="44"/>
      <c r="L1018" s="11"/>
      <c r="M1018" s="11"/>
      <c r="N1018" s="11"/>
      <c r="O1018" s="11"/>
      <c r="P1018" s="11"/>
      <c r="Q1018" s="72"/>
      <c r="R1018" s="72"/>
      <c r="S1018" s="49"/>
    </row>
    <row r="1019" spans="2:19" s="9" customFormat="1" x14ac:dyDescent="0.2">
      <c r="B1019" s="10"/>
      <c r="C1019" s="11"/>
      <c r="D1019" s="25"/>
      <c r="E1019" s="47"/>
      <c r="F1019" s="27"/>
      <c r="G1019" s="40"/>
      <c r="H1019" s="20"/>
      <c r="I1019" s="18"/>
      <c r="J1019" s="18"/>
      <c r="K1019" s="44"/>
      <c r="L1019" s="11"/>
      <c r="M1019" s="11"/>
      <c r="N1019" s="11"/>
      <c r="O1019" s="11"/>
      <c r="P1019" s="11"/>
      <c r="Q1019" s="72"/>
      <c r="R1019" s="72"/>
      <c r="S1019" s="49"/>
    </row>
    <row r="1020" spans="2:19" s="9" customFormat="1" x14ac:dyDescent="0.2">
      <c r="B1020" s="10"/>
      <c r="C1020" s="11"/>
      <c r="D1020" s="25"/>
      <c r="E1020" s="47"/>
      <c r="F1020" s="27"/>
      <c r="G1020" s="40"/>
      <c r="H1020" s="20"/>
      <c r="I1020" s="18"/>
      <c r="J1020" s="18"/>
      <c r="K1020" s="44"/>
      <c r="L1020" s="11"/>
      <c r="M1020" s="11"/>
      <c r="N1020" s="11"/>
      <c r="O1020" s="11"/>
      <c r="P1020" s="11"/>
      <c r="Q1020" s="72"/>
      <c r="R1020" s="72"/>
      <c r="S1020" s="49"/>
    </row>
    <row r="1021" spans="2:19" s="9" customFormat="1" x14ac:dyDescent="0.2">
      <c r="B1021" s="10"/>
      <c r="C1021" s="11"/>
      <c r="D1021" s="25"/>
      <c r="E1021" s="47"/>
      <c r="F1021" s="27"/>
      <c r="G1021" s="40"/>
      <c r="H1021" s="20"/>
      <c r="I1021" s="18"/>
      <c r="J1021" s="18"/>
      <c r="K1021" s="44"/>
      <c r="L1021" s="11"/>
      <c r="M1021" s="11"/>
      <c r="N1021" s="11"/>
      <c r="O1021" s="11"/>
      <c r="P1021" s="11"/>
      <c r="Q1021" s="72"/>
      <c r="R1021" s="72"/>
      <c r="S1021" s="49"/>
    </row>
    <row r="1022" spans="2:19" s="9" customFormat="1" x14ac:dyDescent="0.2">
      <c r="B1022" s="10"/>
      <c r="C1022" s="11"/>
      <c r="D1022" s="25"/>
      <c r="E1022" s="47"/>
      <c r="F1022" s="27"/>
      <c r="G1022" s="40"/>
      <c r="H1022" s="20"/>
      <c r="I1022" s="18"/>
      <c r="J1022" s="18"/>
      <c r="K1022" s="44"/>
      <c r="L1022" s="11"/>
      <c r="M1022" s="11"/>
      <c r="N1022" s="11"/>
      <c r="O1022" s="11"/>
      <c r="P1022" s="11"/>
      <c r="Q1022" s="72"/>
      <c r="R1022" s="72"/>
      <c r="S1022" s="49"/>
    </row>
    <row r="1023" spans="2:19" s="9" customFormat="1" x14ac:dyDescent="0.2">
      <c r="B1023" s="10"/>
      <c r="C1023" s="11"/>
      <c r="D1023" s="25"/>
      <c r="E1023" s="47"/>
      <c r="F1023" s="27"/>
      <c r="G1023" s="40"/>
      <c r="H1023" s="20"/>
      <c r="I1023" s="18"/>
      <c r="J1023" s="18"/>
      <c r="K1023" s="44"/>
      <c r="L1023" s="11"/>
      <c r="M1023" s="11"/>
      <c r="N1023" s="11"/>
      <c r="O1023" s="11"/>
      <c r="P1023" s="11"/>
      <c r="Q1023" s="72"/>
      <c r="R1023" s="72"/>
      <c r="S1023" s="49"/>
    </row>
    <row r="1024" spans="2:19" s="9" customFormat="1" x14ac:dyDescent="0.2">
      <c r="B1024" s="10"/>
      <c r="C1024" s="11"/>
      <c r="D1024" s="25"/>
      <c r="E1024" s="47"/>
      <c r="F1024" s="27"/>
      <c r="G1024" s="40"/>
      <c r="H1024" s="20"/>
      <c r="I1024" s="18"/>
      <c r="J1024" s="18"/>
      <c r="K1024" s="44"/>
      <c r="L1024" s="11"/>
      <c r="M1024" s="11"/>
      <c r="N1024" s="11"/>
      <c r="O1024" s="11"/>
      <c r="P1024" s="11"/>
      <c r="Q1024" s="72"/>
      <c r="R1024" s="72"/>
      <c r="S1024" s="49"/>
    </row>
    <row r="1025" spans="2:19" s="9" customFormat="1" x14ac:dyDescent="0.2">
      <c r="B1025" s="10"/>
      <c r="C1025" s="11"/>
      <c r="D1025" s="25"/>
      <c r="E1025" s="47"/>
      <c r="F1025" s="27"/>
      <c r="G1025" s="40"/>
      <c r="H1025" s="20"/>
      <c r="I1025" s="18"/>
      <c r="J1025" s="18"/>
      <c r="K1025" s="44"/>
      <c r="L1025" s="11"/>
      <c r="M1025" s="11"/>
      <c r="N1025" s="11"/>
      <c r="O1025" s="11"/>
      <c r="P1025" s="11"/>
      <c r="Q1025" s="72"/>
      <c r="R1025" s="72"/>
      <c r="S1025" s="49"/>
    </row>
    <row r="1026" spans="2:19" s="9" customFormat="1" x14ac:dyDescent="0.2">
      <c r="B1026" s="10"/>
      <c r="C1026" s="11"/>
      <c r="D1026" s="25"/>
      <c r="E1026" s="47"/>
      <c r="F1026" s="27"/>
      <c r="G1026" s="40"/>
      <c r="H1026" s="20"/>
      <c r="I1026" s="18"/>
      <c r="J1026" s="18"/>
      <c r="K1026" s="44"/>
      <c r="L1026" s="11"/>
      <c r="M1026" s="11"/>
      <c r="N1026" s="11"/>
      <c r="O1026" s="11"/>
      <c r="P1026" s="11"/>
      <c r="Q1026" s="72"/>
      <c r="R1026" s="72"/>
      <c r="S1026" s="49"/>
    </row>
    <row r="1027" spans="2:19" s="9" customFormat="1" x14ac:dyDescent="0.2">
      <c r="B1027" s="10"/>
      <c r="C1027" s="11"/>
      <c r="D1027" s="25"/>
      <c r="E1027" s="47"/>
      <c r="F1027" s="27"/>
      <c r="G1027" s="40"/>
      <c r="H1027" s="20"/>
      <c r="I1027" s="18"/>
      <c r="J1027" s="18"/>
      <c r="K1027" s="44"/>
      <c r="L1027" s="11"/>
      <c r="M1027" s="11"/>
      <c r="N1027" s="11"/>
      <c r="O1027" s="11"/>
      <c r="P1027" s="11"/>
      <c r="Q1027" s="72"/>
      <c r="R1027" s="72"/>
      <c r="S1027" s="49"/>
    </row>
    <row r="1028" spans="2:19" s="9" customFormat="1" x14ac:dyDescent="0.2">
      <c r="B1028" s="10"/>
      <c r="C1028" s="11"/>
      <c r="D1028" s="25"/>
      <c r="E1028" s="47"/>
      <c r="F1028" s="27"/>
      <c r="G1028" s="40"/>
      <c r="H1028" s="20"/>
      <c r="I1028" s="18"/>
      <c r="J1028" s="18"/>
      <c r="K1028" s="44"/>
      <c r="L1028" s="11"/>
      <c r="M1028" s="11"/>
      <c r="N1028" s="11"/>
      <c r="O1028" s="11"/>
      <c r="P1028" s="11"/>
      <c r="Q1028" s="72"/>
      <c r="R1028" s="72"/>
      <c r="S1028" s="49"/>
    </row>
    <row r="1029" spans="2:19" s="9" customFormat="1" x14ac:dyDescent="0.2">
      <c r="B1029" s="10"/>
      <c r="C1029" s="11"/>
      <c r="D1029" s="25"/>
      <c r="E1029" s="47"/>
      <c r="F1029" s="27"/>
      <c r="G1029" s="40"/>
      <c r="H1029" s="20"/>
      <c r="I1029" s="18"/>
      <c r="J1029" s="18"/>
      <c r="K1029" s="44"/>
      <c r="L1029" s="11"/>
      <c r="M1029" s="11"/>
      <c r="N1029" s="11"/>
      <c r="O1029" s="11"/>
      <c r="P1029" s="11"/>
      <c r="Q1029" s="72"/>
      <c r="R1029" s="72"/>
      <c r="S1029" s="49"/>
    </row>
    <row r="1030" spans="2:19" s="9" customFormat="1" x14ac:dyDescent="0.2">
      <c r="B1030" s="10"/>
      <c r="C1030" s="11"/>
      <c r="D1030" s="25"/>
      <c r="E1030" s="47"/>
      <c r="F1030" s="27"/>
      <c r="G1030" s="40"/>
      <c r="H1030" s="20"/>
      <c r="I1030" s="18"/>
      <c r="J1030" s="18"/>
      <c r="K1030" s="44"/>
      <c r="L1030" s="11"/>
      <c r="M1030" s="11"/>
      <c r="N1030" s="11"/>
      <c r="O1030" s="11"/>
      <c r="P1030" s="11"/>
      <c r="Q1030" s="72"/>
      <c r="R1030" s="72"/>
      <c r="S1030" s="49"/>
    </row>
    <row r="1031" spans="2:19" s="9" customFormat="1" x14ac:dyDescent="0.2">
      <c r="B1031" s="10"/>
      <c r="C1031" s="11"/>
      <c r="D1031" s="25"/>
      <c r="E1031" s="47"/>
      <c r="F1031" s="27"/>
      <c r="G1031" s="40"/>
      <c r="H1031" s="20"/>
      <c r="I1031" s="18"/>
      <c r="J1031" s="18"/>
      <c r="K1031" s="44"/>
      <c r="L1031" s="11"/>
      <c r="M1031" s="11"/>
      <c r="N1031" s="11"/>
      <c r="O1031" s="11"/>
      <c r="P1031" s="11"/>
      <c r="Q1031" s="72"/>
      <c r="R1031" s="72"/>
      <c r="S1031" s="49"/>
    </row>
    <row r="1032" spans="2:19" s="9" customFormat="1" x14ac:dyDescent="0.2">
      <c r="B1032" s="10"/>
      <c r="C1032" s="11"/>
      <c r="D1032" s="25"/>
      <c r="E1032" s="47"/>
      <c r="F1032" s="27"/>
      <c r="G1032" s="40"/>
      <c r="H1032" s="20"/>
      <c r="I1032" s="18"/>
      <c r="J1032" s="18"/>
      <c r="K1032" s="44"/>
      <c r="L1032" s="11"/>
      <c r="M1032" s="11"/>
      <c r="N1032" s="11"/>
      <c r="O1032" s="11"/>
      <c r="P1032" s="11"/>
      <c r="Q1032" s="72"/>
      <c r="R1032" s="72"/>
      <c r="S1032" s="49"/>
    </row>
    <row r="1033" spans="2:19" s="9" customFormat="1" x14ac:dyDescent="0.2">
      <c r="B1033" s="10"/>
      <c r="C1033" s="11"/>
      <c r="D1033" s="25"/>
      <c r="E1033" s="47"/>
      <c r="F1033" s="27"/>
      <c r="G1033" s="40"/>
      <c r="H1033" s="20"/>
      <c r="I1033" s="18"/>
      <c r="J1033" s="18"/>
      <c r="K1033" s="44"/>
      <c r="L1033" s="11"/>
      <c r="M1033" s="11"/>
      <c r="N1033" s="11"/>
      <c r="O1033" s="11"/>
      <c r="P1033" s="11"/>
      <c r="Q1033" s="72"/>
      <c r="R1033" s="72"/>
      <c r="S1033" s="49"/>
    </row>
    <row r="1034" spans="2:19" s="9" customFormat="1" x14ac:dyDescent="0.2">
      <c r="B1034" s="10"/>
      <c r="C1034" s="11"/>
      <c r="D1034" s="25"/>
      <c r="E1034" s="47"/>
      <c r="F1034" s="27"/>
      <c r="G1034" s="40"/>
      <c r="H1034" s="20"/>
      <c r="I1034" s="18"/>
      <c r="J1034" s="18"/>
      <c r="K1034" s="44"/>
      <c r="L1034" s="11"/>
      <c r="M1034" s="11"/>
      <c r="N1034" s="11"/>
      <c r="O1034" s="11"/>
      <c r="P1034" s="11"/>
      <c r="Q1034" s="72"/>
      <c r="R1034" s="72"/>
      <c r="S1034" s="49"/>
    </row>
    <row r="1035" spans="2:19" s="9" customFormat="1" x14ac:dyDescent="0.2">
      <c r="B1035" s="10"/>
      <c r="C1035" s="11"/>
      <c r="D1035" s="25"/>
      <c r="E1035" s="47"/>
      <c r="F1035" s="27"/>
      <c r="G1035" s="40"/>
      <c r="H1035" s="20"/>
      <c r="I1035" s="18"/>
      <c r="J1035" s="18"/>
      <c r="K1035" s="44"/>
      <c r="L1035" s="11"/>
      <c r="M1035" s="11"/>
      <c r="N1035" s="11"/>
      <c r="O1035" s="11"/>
      <c r="P1035" s="11"/>
      <c r="Q1035" s="72"/>
      <c r="R1035" s="72"/>
      <c r="S1035" s="49"/>
    </row>
    <row r="1036" spans="2:19" s="9" customFormat="1" x14ac:dyDescent="0.2">
      <c r="B1036" s="10"/>
      <c r="C1036" s="11"/>
      <c r="D1036" s="25"/>
      <c r="E1036" s="47"/>
      <c r="F1036" s="27"/>
      <c r="G1036" s="40"/>
      <c r="H1036" s="20"/>
      <c r="I1036" s="18"/>
      <c r="J1036" s="18"/>
      <c r="K1036" s="44"/>
      <c r="L1036" s="11"/>
      <c r="M1036" s="11"/>
      <c r="N1036" s="11"/>
      <c r="O1036" s="11"/>
      <c r="P1036" s="11"/>
      <c r="Q1036" s="72"/>
      <c r="R1036" s="72"/>
      <c r="S1036" s="49"/>
    </row>
    <row r="1037" spans="2:19" s="9" customFormat="1" x14ac:dyDescent="0.2">
      <c r="B1037" s="10"/>
      <c r="C1037" s="11"/>
      <c r="D1037" s="25"/>
      <c r="E1037" s="47"/>
      <c r="F1037" s="27"/>
      <c r="G1037" s="40"/>
      <c r="H1037" s="20"/>
      <c r="I1037" s="18"/>
      <c r="J1037" s="18"/>
      <c r="K1037" s="44"/>
      <c r="L1037" s="11"/>
      <c r="M1037" s="11"/>
      <c r="N1037" s="11"/>
      <c r="O1037" s="11"/>
      <c r="P1037" s="11"/>
      <c r="Q1037" s="72"/>
      <c r="R1037" s="72"/>
      <c r="S1037" s="49"/>
    </row>
    <row r="1038" spans="2:19" s="9" customFormat="1" x14ac:dyDescent="0.2">
      <c r="B1038" s="10"/>
      <c r="C1038" s="11"/>
      <c r="D1038" s="25"/>
      <c r="E1038" s="47"/>
      <c r="F1038" s="27"/>
      <c r="G1038" s="40"/>
      <c r="H1038" s="20"/>
      <c r="I1038" s="18"/>
      <c r="J1038" s="18"/>
      <c r="K1038" s="44"/>
      <c r="L1038" s="11"/>
      <c r="M1038" s="11"/>
      <c r="N1038" s="11"/>
      <c r="O1038" s="11"/>
      <c r="P1038" s="11"/>
      <c r="Q1038" s="72"/>
      <c r="R1038" s="72"/>
      <c r="S1038" s="49"/>
    </row>
    <row r="1039" spans="2:19" s="9" customFormat="1" x14ac:dyDescent="0.2">
      <c r="B1039" s="10"/>
      <c r="C1039" s="11"/>
      <c r="D1039" s="25"/>
      <c r="E1039" s="47"/>
      <c r="F1039" s="27"/>
      <c r="G1039" s="40"/>
      <c r="H1039" s="20"/>
      <c r="I1039" s="18"/>
      <c r="J1039" s="18"/>
      <c r="K1039" s="44"/>
      <c r="L1039" s="11"/>
      <c r="M1039" s="11"/>
      <c r="N1039" s="11"/>
      <c r="O1039" s="11"/>
      <c r="P1039" s="11"/>
      <c r="Q1039" s="72"/>
      <c r="R1039" s="72"/>
      <c r="S1039" s="49"/>
    </row>
    <row r="1040" spans="2:19" s="9" customFormat="1" x14ac:dyDescent="0.2">
      <c r="B1040" s="10"/>
      <c r="C1040" s="11"/>
      <c r="D1040" s="25"/>
      <c r="E1040" s="47"/>
      <c r="F1040" s="27"/>
      <c r="G1040" s="40"/>
      <c r="H1040" s="20"/>
      <c r="I1040" s="18"/>
      <c r="J1040" s="18"/>
      <c r="K1040" s="44"/>
      <c r="L1040" s="11"/>
      <c r="M1040" s="11"/>
      <c r="N1040" s="11"/>
      <c r="O1040" s="11"/>
      <c r="P1040" s="11"/>
      <c r="Q1040" s="72"/>
      <c r="R1040" s="72"/>
      <c r="S1040" s="49"/>
    </row>
    <row r="1041" spans="2:19" s="9" customFormat="1" x14ac:dyDescent="0.2">
      <c r="B1041" s="10"/>
      <c r="C1041" s="11"/>
      <c r="D1041" s="25"/>
      <c r="E1041" s="47"/>
      <c r="F1041" s="27"/>
      <c r="G1041" s="40"/>
      <c r="H1041" s="20"/>
      <c r="I1041" s="18"/>
      <c r="J1041" s="18"/>
      <c r="K1041" s="44"/>
      <c r="L1041" s="11"/>
      <c r="M1041" s="11"/>
      <c r="N1041" s="11"/>
      <c r="O1041" s="11"/>
      <c r="P1041" s="11"/>
      <c r="Q1041" s="72"/>
      <c r="R1041" s="72"/>
      <c r="S1041" s="49"/>
    </row>
    <row r="1042" spans="2:19" s="9" customFormat="1" x14ac:dyDescent="0.2">
      <c r="B1042" s="10"/>
      <c r="C1042" s="11"/>
      <c r="D1042" s="25"/>
      <c r="E1042" s="47"/>
      <c r="F1042" s="27"/>
      <c r="G1042" s="40"/>
      <c r="H1042" s="20"/>
      <c r="I1042" s="18"/>
      <c r="J1042" s="18"/>
      <c r="K1042" s="44"/>
      <c r="L1042" s="11"/>
      <c r="M1042" s="11"/>
      <c r="N1042" s="11"/>
      <c r="O1042" s="11"/>
      <c r="P1042" s="11"/>
      <c r="Q1042" s="72"/>
      <c r="R1042" s="72"/>
      <c r="S1042" s="49"/>
    </row>
    <row r="1043" spans="2:19" s="9" customFormat="1" x14ac:dyDescent="0.2">
      <c r="B1043" s="10"/>
      <c r="C1043" s="11"/>
      <c r="D1043" s="25"/>
      <c r="E1043" s="47"/>
      <c r="F1043" s="27"/>
      <c r="G1043" s="40"/>
      <c r="H1043" s="20"/>
      <c r="I1043" s="18"/>
      <c r="J1043" s="18"/>
      <c r="K1043" s="44"/>
      <c r="L1043" s="11"/>
      <c r="M1043" s="11"/>
      <c r="N1043" s="11"/>
      <c r="O1043" s="11"/>
      <c r="P1043" s="11"/>
      <c r="Q1043" s="72"/>
      <c r="R1043" s="72"/>
      <c r="S1043" s="49"/>
    </row>
    <row r="1044" spans="2:19" s="9" customFormat="1" x14ac:dyDescent="0.2">
      <c r="B1044" s="10"/>
      <c r="C1044" s="11"/>
      <c r="D1044" s="25"/>
      <c r="E1044" s="47"/>
      <c r="F1044" s="27"/>
      <c r="G1044" s="40"/>
      <c r="H1044" s="20"/>
      <c r="I1044" s="18"/>
      <c r="J1044" s="18"/>
      <c r="K1044" s="44"/>
      <c r="L1044" s="11"/>
      <c r="M1044" s="11"/>
      <c r="N1044" s="11"/>
      <c r="O1044" s="11"/>
      <c r="P1044" s="11"/>
      <c r="Q1044" s="72"/>
      <c r="R1044" s="72"/>
      <c r="S1044" s="49"/>
    </row>
    <row r="1045" spans="2:19" s="9" customFormat="1" x14ac:dyDescent="0.2">
      <c r="B1045" s="10"/>
      <c r="C1045" s="11"/>
      <c r="D1045" s="25"/>
      <c r="E1045" s="47"/>
      <c r="F1045" s="27"/>
      <c r="G1045" s="40"/>
      <c r="H1045" s="20"/>
      <c r="I1045" s="18"/>
      <c r="J1045" s="18"/>
      <c r="K1045" s="44"/>
      <c r="L1045" s="11"/>
      <c r="M1045" s="11"/>
      <c r="N1045" s="11"/>
      <c r="O1045" s="11"/>
      <c r="P1045" s="11"/>
      <c r="Q1045" s="72"/>
      <c r="R1045" s="72"/>
      <c r="S1045" s="49"/>
    </row>
    <row r="1046" spans="2:19" s="9" customFormat="1" x14ac:dyDescent="0.2">
      <c r="B1046" s="10"/>
      <c r="C1046" s="11"/>
      <c r="D1046" s="25"/>
      <c r="E1046" s="47"/>
      <c r="F1046" s="27"/>
      <c r="G1046" s="40"/>
      <c r="H1046" s="20"/>
      <c r="I1046" s="18"/>
      <c r="J1046" s="18"/>
      <c r="K1046" s="44"/>
      <c r="L1046" s="11"/>
      <c r="M1046" s="11"/>
      <c r="N1046" s="11"/>
      <c r="O1046" s="11"/>
      <c r="P1046" s="11"/>
      <c r="Q1046" s="72"/>
      <c r="R1046" s="72"/>
      <c r="S1046" s="49"/>
    </row>
    <row r="1047" spans="2:19" s="9" customFormat="1" x14ac:dyDescent="0.2">
      <c r="B1047" s="10"/>
      <c r="C1047" s="11"/>
      <c r="D1047" s="25"/>
      <c r="E1047" s="47"/>
      <c r="F1047" s="27"/>
      <c r="G1047" s="40"/>
      <c r="H1047" s="20"/>
      <c r="I1047" s="18"/>
      <c r="J1047" s="18"/>
      <c r="K1047" s="44"/>
      <c r="L1047" s="11"/>
      <c r="M1047" s="11"/>
      <c r="N1047" s="11"/>
      <c r="O1047" s="11"/>
      <c r="P1047" s="11"/>
      <c r="Q1047" s="72"/>
      <c r="R1047" s="72"/>
      <c r="S1047" s="49"/>
    </row>
    <row r="1048" spans="2:19" s="9" customFormat="1" x14ac:dyDescent="0.2">
      <c r="B1048" s="10"/>
      <c r="C1048" s="11"/>
      <c r="D1048" s="25"/>
      <c r="E1048" s="47"/>
      <c r="F1048" s="27"/>
      <c r="G1048" s="40"/>
      <c r="H1048" s="20"/>
      <c r="I1048" s="18"/>
      <c r="J1048" s="18"/>
      <c r="K1048" s="44"/>
      <c r="L1048" s="11"/>
      <c r="M1048" s="11"/>
      <c r="N1048" s="11"/>
      <c r="O1048" s="11"/>
      <c r="P1048" s="11"/>
      <c r="Q1048" s="72"/>
      <c r="R1048" s="72"/>
      <c r="S1048" s="49"/>
    </row>
    <row r="1049" spans="2:19" s="9" customFormat="1" x14ac:dyDescent="0.2">
      <c r="B1049" s="10"/>
      <c r="C1049" s="11"/>
      <c r="D1049" s="25"/>
      <c r="E1049" s="47"/>
      <c r="F1049" s="27"/>
      <c r="G1049" s="40"/>
      <c r="H1049" s="20"/>
      <c r="I1049" s="18"/>
      <c r="J1049" s="18"/>
      <c r="K1049" s="44"/>
      <c r="L1049" s="11"/>
      <c r="M1049" s="11"/>
      <c r="N1049" s="11"/>
      <c r="O1049" s="11"/>
      <c r="P1049" s="11"/>
      <c r="Q1049" s="72"/>
      <c r="R1049" s="72"/>
      <c r="S1049" s="49"/>
    </row>
    <row r="1050" spans="2:19" s="9" customFormat="1" x14ac:dyDescent="0.2">
      <c r="B1050" s="10"/>
      <c r="C1050" s="11"/>
      <c r="D1050" s="25"/>
      <c r="E1050" s="47"/>
      <c r="F1050" s="27"/>
      <c r="G1050" s="40"/>
      <c r="H1050" s="20"/>
      <c r="I1050" s="18"/>
      <c r="J1050" s="18"/>
      <c r="K1050" s="44"/>
      <c r="L1050" s="11"/>
      <c r="M1050" s="11"/>
      <c r="N1050" s="11"/>
      <c r="O1050" s="11"/>
      <c r="P1050" s="11"/>
      <c r="Q1050" s="72"/>
      <c r="R1050" s="72"/>
      <c r="S1050" s="49"/>
    </row>
    <row r="1051" spans="2:19" s="9" customFormat="1" x14ac:dyDescent="0.2">
      <c r="B1051" s="10"/>
      <c r="C1051" s="11"/>
      <c r="D1051" s="25"/>
      <c r="E1051" s="47"/>
      <c r="F1051" s="27"/>
      <c r="G1051" s="40"/>
      <c r="H1051" s="20"/>
      <c r="I1051" s="18"/>
      <c r="J1051" s="18"/>
      <c r="K1051" s="44"/>
      <c r="L1051" s="11"/>
      <c r="M1051" s="11"/>
      <c r="N1051" s="11"/>
      <c r="O1051" s="11"/>
      <c r="P1051" s="11"/>
      <c r="Q1051" s="72"/>
      <c r="R1051" s="72"/>
      <c r="S1051" s="49"/>
    </row>
    <row r="1052" spans="2:19" s="9" customFormat="1" x14ac:dyDescent="0.2">
      <c r="B1052" s="10"/>
      <c r="C1052" s="11"/>
      <c r="D1052" s="25"/>
      <c r="E1052" s="47"/>
      <c r="F1052" s="27"/>
      <c r="G1052" s="40"/>
      <c r="H1052" s="20"/>
      <c r="I1052" s="18"/>
      <c r="J1052" s="18"/>
      <c r="K1052" s="44"/>
      <c r="L1052" s="11"/>
      <c r="M1052" s="11"/>
      <c r="N1052" s="11"/>
      <c r="O1052" s="11"/>
      <c r="P1052" s="11"/>
      <c r="Q1052" s="72"/>
      <c r="R1052" s="72"/>
      <c r="S1052" s="49"/>
    </row>
    <row r="1053" spans="2:19" s="9" customFormat="1" x14ac:dyDescent="0.2">
      <c r="B1053" s="10"/>
      <c r="C1053" s="11"/>
      <c r="D1053" s="25"/>
      <c r="E1053" s="47"/>
      <c r="F1053" s="27"/>
      <c r="G1053" s="40"/>
      <c r="H1053" s="20"/>
      <c r="I1053" s="18"/>
      <c r="J1053" s="18"/>
      <c r="K1053" s="44"/>
      <c r="L1053" s="11"/>
      <c r="M1053" s="11"/>
      <c r="N1053" s="11"/>
      <c r="O1053" s="11"/>
      <c r="P1053" s="11"/>
      <c r="Q1053" s="72"/>
      <c r="R1053" s="72"/>
      <c r="S1053" s="49"/>
    </row>
    <row r="1054" spans="2:19" s="9" customFormat="1" x14ac:dyDescent="0.2">
      <c r="B1054" s="10"/>
      <c r="C1054" s="11"/>
      <c r="D1054" s="25"/>
      <c r="E1054" s="47"/>
      <c r="F1054" s="27"/>
      <c r="G1054" s="40"/>
      <c r="H1054" s="20"/>
      <c r="I1054" s="18"/>
      <c r="J1054" s="18"/>
      <c r="K1054" s="44"/>
      <c r="L1054" s="11"/>
      <c r="M1054" s="11"/>
      <c r="N1054" s="11"/>
      <c r="O1054" s="11"/>
      <c r="P1054" s="11"/>
      <c r="Q1054" s="72"/>
      <c r="R1054" s="72"/>
      <c r="S1054" s="49"/>
    </row>
    <row r="1055" spans="2:19" s="9" customFormat="1" x14ac:dyDescent="0.2">
      <c r="B1055" s="10"/>
      <c r="C1055" s="11"/>
      <c r="D1055" s="25"/>
      <c r="E1055" s="47"/>
      <c r="F1055" s="27"/>
      <c r="G1055" s="40"/>
      <c r="H1055" s="20"/>
      <c r="I1055" s="18"/>
      <c r="J1055" s="18"/>
      <c r="K1055" s="44"/>
      <c r="L1055" s="11"/>
      <c r="M1055" s="11"/>
      <c r="N1055" s="11"/>
      <c r="O1055" s="11"/>
      <c r="P1055" s="11"/>
      <c r="Q1055" s="72"/>
      <c r="R1055" s="72"/>
      <c r="S1055" s="49"/>
    </row>
    <row r="1056" spans="2:19" s="9" customFormat="1" x14ac:dyDescent="0.2">
      <c r="B1056" s="10"/>
      <c r="C1056" s="11"/>
      <c r="D1056" s="25"/>
      <c r="E1056" s="47"/>
      <c r="F1056" s="27"/>
      <c r="G1056" s="40"/>
      <c r="H1056" s="20"/>
      <c r="I1056" s="18"/>
      <c r="J1056" s="18"/>
      <c r="K1056" s="44"/>
      <c r="L1056" s="11"/>
      <c r="M1056" s="11"/>
      <c r="N1056" s="11"/>
      <c r="O1056" s="11"/>
      <c r="P1056" s="11"/>
      <c r="Q1056" s="72"/>
      <c r="R1056" s="72"/>
      <c r="S1056" s="49"/>
    </row>
    <row r="1057" spans="2:19" s="9" customFormat="1" x14ac:dyDescent="0.2">
      <c r="B1057" s="10"/>
      <c r="C1057" s="11"/>
      <c r="D1057" s="25"/>
      <c r="E1057" s="47"/>
      <c r="F1057" s="27"/>
      <c r="G1057" s="40"/>
      <c r="H1057" s="20"/>
      <c r="I1057" s="18"/>
      <c r="J1057" s="18"/>
      <c r="K1057" s="44"/>
      <c r="L1057" s="11"/>
      <c r="M1057" s="11"/>
      <c r="N1057" s="11"/>
      <c r="O1057" s="11"/>
      <c r="P1057" s="11"/>
      <c r="Q1057" s="72"/>
      <c r="R1057" s="72"/>
      <c r="S1057" s="49"/>
    </row>
    <row r="1058" spans="2:19" s="9" customFormat="1" x14ac:dyDescent="0.2">
      <c r="B1058" s="10"/>
      <c r="C1058" s="11"/>
      <c r="D1058" s="25"/>
      <c r="E1058" s="47"/>
      <c r="F1058" s="27"/>
      <c r="G1058" s="40"/>
      <c r="H1058" s="20"/>
      <c r="I1058" s="18"/>
      <c r="J1058" s="18"/>
      <c r="K1058" s="44"/>
      <c r="L1058" s="11"/>
      <c r="M1058" s="11"/>
      <c r="N1058" s="11"/>
      <c r="O1058" s="11"/>
      <c r="P1058" s="11"/>
      <c r="Q1058" s="72"/>
      <c r="R1058" s="72"/>
      <c r="S1058" s="49"/>
    </row>
    <row r="1059" spans="2:19" s="9" customFormat="1" x14ac:dyDescent="0.2">
      <c r="B1059" s="10"/>
      <c r="C1059" s="11"/>
      <c r="D1059" s="25"/>
      <c r="E1059" s="47"/>
      <c r="F1059" s="27"/>
      <c r="G1059" s="40"/>
      <c r="H1059" s="20"/>
      <c r="I1059" s="18"/>
      <c r="J1059" s="18"/>
      <c r="K1059" s="44"/>
      <c r="L1059" s="11"/>
      <c r="M1059" s="11"/>
      <c r="N1059" s="11"/>
      <c r="O1059" s="11"/>
      <c r="P1059" s="11"/>
      <c r="Q1059" s="72"/>
      <c r="R1059" s="72"/>
      <c r="S1059" s="49"/>
    </row>
    <row r="1060" spans="2:19" s="9" customFormat="1" x14ac:dyDescent="0.2">
      <c r="B1060" s="10"/>
      <c r="C1060" s="11"/>
      <c r="D1060" s="25"/>
      <c r="E1060" s="47"/>
      <c r="F1060" s="27"/>
      <c r="G1060" s="40"/>
      <c r="H1060" s="20"/>
      <c r="I1060" s="18"/>
      <c r="J1060" s="18"/>
      <c r="K1060" s="44"/>
      <c r="L1060" s="11"/>
      <c r="M1060" s="11"/>
      <c r="N1060" s="11"/>
      <c r="O1060" s="11"/>
      <c r="P1060" s="11"/>
      <c r="Q1060" s="72"/>
      <c r="R1060" s="72"/>
      <c r="S1060" s="49"/>
    </row>
    <row r="1061" spans="2:19" s="9" customFormat="1" x14ac:dyDescent="0.2">
      <c r="B1061" s="10"/>
      <c r="C1061" s="11"/>
      <c r="D1061" s="25"/>
      <c r="E1061" s="47"/>
      <c r="F1061" s="27"/>
      <c r="G1061" s="40"/>
      <c r="H1061" s="20"/>
      <c r="I1061" s="18"/>
      <c r="J1061" s="18"/>
      <c r="K1061" s="44"/>
      <c r="L1061" s="11"/>
      <c r="M1061" s="11"/>
      <c r="N1061" s="11"/>
      <c r="O1061" s="11"/>
      <c r="P1061" s="11"/>
      <c r="Q1061" s="72"/>
      <c r="R1061" s="72"/>
      <c r="S1061" s="49"/>
    </row>
    <row r="1062" spans="2:19" s="9" customFormat="1" x14ac:dyDescent="0.2">
      <c r="B1062" s="10"/>
      <c r="C1062" s="11"/>
      <c r="D1062" s="25"/>
      <c r="E1062" s="47"/>
      <c r="F1062" s="27"/>
      <c r="G1062" s="40"/>
      <c r="H1062" s="20"/>
      <c r="I1062" s="18"/>
      <c r="J1062" s="18"/>
      <c r="K1062" s="44"/>
      <c r="L1062" s="11"/>
      <c r="M1062" s="11"/>
      <c r="N1062" s="11"/>
      <c r="O1062" s="11"/>
      <c r="P1062" s="11"/>
      <c r="Q1062" s="72"/>
      <c r="R1062" s="72"/>
      <c r="S1062" s="49"/>
    </row>
    <row r="1063" spans="2:19" s="9" customFormat="1" x14ac:dyDescent="0.2">
      <c r="B1063" s="10"/>
      <c r="C1063" s="11"/>
      <c r="D1063" s="25"/>
      <c r="E1063" s="47"/>
      <c r="F1063" s="27"/>
      <c r="G1063" s="40"/>
      <c r="H1063" s="20"/>
      <c r="I1063" s="18"/>
      <c r="J1063" s="18"/>
      <c r="K1063" s="44"/>
      <c r="L1063" s="11"/>
      <c r="M1063" s="11"/>
      <c r="N1063" s="11"/>
      <c r="O1063" s="11"/>
      <c r="P1063" s="11"/>
      <c r="Q1063" s="72"/>
      <c r="R1063" s="72"/>
      <c r="S1063" s="49"/>
    </row>
    <row r="1064" spans="2:19" s="9" customFormat="1" x14ac:dyDescent="0.2">
      <c r="B1064" s="10"/>
      <c r="C1064" s="11"/>
      <c r="D1064" s="25"/>
      <c r="E1064" s="47"/>
      <c r="F1064" s="27"/>
      <c r="G1064" s="40"/>
      <c r="H1064" s="20"/>
      <c r="I1064" s="18"/>
      <c r="J1064" s="18"/>
      <c r="K1064" s="44"/>
      <c r="L1064" s="11"/>
      <c r="M1064" s="11"/>
      <c r="N1064" s="11"/>
      <c r="O1064" s="11"/>
      <c r="P1064" s="11"/>
      <c r="Q1064" s="72"/>
      <c r="R1064" s="72"/>
      <c r="S1064" s="49"/>
    </row>
    <row r="1065" spans="2:19" s="9" customFormat="1" x14ac:dyDescent="0.2">
      <c r="B1065" s="10"/>
      <c r="C1065" s="11"/>
      <c r="D1065" s="25"/>
      <c r="E1065" s="47"/>
      <c r="F1065" s="27"/>
      <c r="G1065" s="40"/>
      <c r="H1065" s="20"/>
      <c r="I1065" s="18"/>
      <c r="J1065" s="18"/>
      <c r="K1065" s="44"/>
      <c r="L1065" s="11"/>
      <c r="M1065" s="11"/>
      <c r="N1065" s="11"/>
      <c r="O1065" s="11"/>
      <c r="P1065" s="11"/>
      <c r="Q1065" s="72"/>
      <c r="R1065" s="72"/>
      <c r="S1065" s="49"/>
    </row>
    <row r="1066" spans="2:19" s="9" customFormat="1" x14ac:dyDescent="0.2">
      <c r="B1066" s="10"/>
      <c r="C1066" s="11"/>
      <c r="D1066" s="25"/>
      <c r="E1066" s="47"/>
      <c r="F1066" s="27"/>
      <c r="G1066" s="40"/>
      <c r="H1066" s="20"/>
      <c r="I1066" s="18"/>
      <c r="J1066" s="18"/>
      <c r="K1066" s="44"/>
      <c r="L1066" s="11"/>
      <c r="M1066" s="11"/>
      <c r="N1066" s="11"/>
      <c r="O1066" s="11"/>
      <c r="P1066" s="11"/>
      <c r="Q1066" s="72"/>
      <c r="R1066" s="72"/>
      <c r="S1066" s="49"/>
    </row>
    <row r="1067" spans="2:19" s="9" customFormat="1" x14ac:dyDescent="0.2">
      <c r="B1067" s="10"/>
      <c r="C1067" s="11"/>
      <c r="D1067" s="25"/>
      <c r="E1067" s="47"/>
      <c r="F1067" s="27"/>
      <c r="G1067" s="40"/>
      <c r="H1067" s="20"/>
      <c r="I1067" s="18"/>
      <c r="J1067" s="18"/>
      <c r="K1067" s="44"/>
      <c r="L1067" s="11"/>
      <c r="M1067" s="11"/>
      <c r="N1067" s="11"/>
      <c r="O1067" s="11"/>
      <c r="P1067" s="11"/>
      <c r="Q1067" s="72"/>
      <c r="R1067" s="72"/>
      <c r="S1067" s="49"/>
    </row>
    <row r="1068" spans="2:19" s="9" customFormat="1" x14ac:dyDescent="0.2">
      <c r="B1068" s="10"/>
      <c r="C1068" s="11"/>
      <c r="D1068" s="25"/>
      <c r="E1068" s="47"/>
      <c r="F1068" s="27"/>
      <c r="G1068" s="40"/>
      <c r="H1068" s="20"/>
      <c r="I1068" s="18"/>
      <c r="J1068" s="18"/>
      <c r="K1068" s="44"/>
      <c r="L1068" s="11"/>
      <c r="M1068" s="11"/>
      <c r="N1068" s="11"/>
      <c r="O1068" s="11"/>
      <c r="P1068" s="11"/>
      <c r="Q1068" s="72"/>
      <c r="R1068" s="72"/>
      <c r="S1068" s="49"/>
    </row>
    <row r="1069" spans="2:19" s="9" customFormat="1" x14ac:dyDescent="0.2">
      <c r="B1069" s="10"/>
      <c r="C1069" s="11"/>
      <c r="D1069" s="25"/>
      <c r="E1069" s="47"/>
      <c r="F1069" s="27"/>
      <c r="G1069" s="40"/>
      <c r="H1069" s="20"/>
      <c r="I1069" s="18"/>
      <c r="J1069" s="18"/>
      <c r="K1069" s="44"/>
      <c r="L1069" s="11"/>
      <c r="M1069" s="11"/>
      <c r="N1069" s="11"/>
      <c r="O1069" s="11"/>
      <c r="P1069" s="11"/>
      <c r="Q1069" s="72"/>
      <c r="R1069" s="72"/>
      <c r="S1069" s="49"/>
    </row>
    <row r="1070" spans="2:19" s="9" customFormat="1" x14ac:dyDescent="0.2">
      <c r="B1070" s="10"/>
      <c r="C1070" s="11"/>
      <c r="D1070" s="25"/>
      <c r="E1070" s="47"/>
      <c r="F1070" s="27"/>
      <c r="G1070" s="40"/>
      <c r="H1070" s="20"/>
      <c r="I1070" s="18"/>
      <c r="J1070" s="18"/>
      <c r="K1070" s="44"/>
      <c r="L1070" s="11"/>
      <c r="M1070" s="11"/>
      <c r="N1070" s="11"/>
      <c r="O1070" s="11"/>
      <c r="P1070" s="11"/>
      <c r="Q1070" s="72"/>
      <c r="R1070" s="72"/>
      <c r="S1070" s="49"/>
    </row>
    <row r="1071" spans="2:19" s="9" customFormat="1" x14ac:dyDescent="0.2">
      <c r="B1071" s="10"/>
      <c r="C1071" s="11"/>
      <c r="D1071" s="25"/>
      <c r="E1071" s="47"/>
      <c r="F1071" s="27"/>
      <c r="G1071" s="40"/>
      <c r="H1071" s="20"/>
      <c r="I1071" s="18"/>
      <c r="J1071" s="18"/>
      <c r="K1071" s="44"/>
      <c r="L1071" s="11"/>
      <c r="M1071" s="11"/>
      <c r="N1071" s="11"/>
      <c r="O1071" s="11"/>
      <c r="P1071" s="11"/>
      <c r="Q1071" s="72"/>
      <c r="R1071" s="72"/>
      <c r="S1071" s="49"/>
    </row>
    <row r="1072" spans="2:19" s="9" customFormat="1" x14ac:dyDescent="0.2">
      <c r="B1072" s="10"/>
      <c r="C1072" s="11"/>
      <c r="D1072" s="25"/>
      <c r="E1072" s="47"/>
      <c r="F1072" s="27"/>
      <c r="G1072" s="40"/>
      <c r="H1072" s="20"/>
      <c r="I1072" s="18"/>
      <c r="J1072" s="18"/>
      <c r="K1072" s="44"/>
      <c r="L1072" s="11"/>
      <c r="M1072" s="11"/>
      <c r="N1072" s="11"/>
      <c r="O1072" s="11"/>
      <c r="P1072" s="11"/>
      <c r="Q1072" s="72"/>
      <c r="R1072" s="72"/>
      <c r="S1072" s="49"/>
    </row>
    <row r="1073" spans="2:19" s="9" customFormat="1" x14ac:dyDescent="0.2">
      <c r="B1073" s="10"/>
      <c r="C1073" s="11"/>
      <c r="D1073" s="25"/>
      <c r="E1073" s="47"/>
      <c r="F1073" s="27"/>
      <c r="G1073" s="40"/>
      <c r="H1073" s="20"/>
      <c r="I1073" s="18"/>
      <c r="J1073" s="18"/>
      <c r="K1073" s="44"/>
      <c r="L1073" s="11"/>
      <c r="M1073" s="11"/>
      <c r="N1073" s="11"/>
      <c r="O1073" s="11"/>
      <c r="P1073" s="11"/>
      <c r="Q1073" s="72"/>
      <c r="R1073" s="72"/>
      <c r="S1073" s="49"/>
    </row>
    <row r="1074" spans="2:19" s="9" customFormat="1" x14ac:dyDescent="0.2">
      <c r="B1074" s="10"/>
      <c r="C1074" s="11"/>
      <c r="D1074" s="25"/>
      <c r="E1074" s="47"/>
      <c r="F1074" s="27"/>
      <c r="G1074" s="40"/>
      <c r="H1074" s="20"/>
      <c r="I1074" s="18"/>
      <c r="J1074" s="18"/>
      <c r="K1074" s="44"/>
      <c r="L1074" s="11"/>
      <c r="M1074" s="11"/>
      <c r="N1074" s="11"/>
      <c r="O1074" s="11"/>
      <c r="P1074" s="11"/>
      <c r="Q1074" s="72"/>
      <c r="R1074" s="72"/>
      <c r="S1074" s="49"/>
    </row>
    <row r="1075" spans="2:19" s="9" customFormat="1" x14ac:dyDescent="0.2">
      <c r="B1075" s="10"/>
      <c r="C1075" s="11"/>
      <c r="D1075" s="25"/>
      <c r="E1075" s="47"/>
      <c r="F1075" s="27"/>
      <c r="G1075" s="40"/>
      <c r="H1075" s="20"/>
      <c r="I1075" s="18"/>
      <c r="J1075" s="18"/>
      <c r="K1075" s="44"/>
      <c r="L1075" s="11"/>
      <c r="M1075" s="11"/>
      <c r="N1075" s="11"/>
      <c r="O1075" s="11"/>
      <c r="P1075" s="11"/>
      <c r="Q1075" s="72"/>
      <c r="R1075" s="72"/>
      <c r="S1075" s="49"/>
    </row>
    <row r="1076" spans="2:19" s="9" customFormat="1" x14ac:dyDescent="0.2">
      <c r="B1076" s="10"/>
      <c r="C1076" s="11"/>
      <c r="D1076" s="25"/>
      <c r="E1076" s="47"/>
      <c r="F1076" s="27"/>
      <c r="G1076" s="40"/>
      <c r="H1076" s="20"/>
      <c r="I1076" s="18"/>
      <c r="J1076" s="18"/>
      <c r="K1076" s="44"/>
      <c r="L1076" s="11"/>
      <c r="M1076" s="11"/>
      <c r="N1076" s="11"/>
      <c r="O1076" s="11"/>
      <c r="P1076" s="11"/>
      <c r="Q1076" s="72"/>
      <c r="R1076" s="72"/>
      <c r="S1076" s="49"/>
    </row>
    <row r="1077" spans="2:19" s="9" customFormat="1" x14ac:dyDescent="0.2">
      <c r="B1077" s="10"/>
      <c r="C1077" s="11"/>
      <c r="D1077" s="25"/>
      <c r="E1077" s="47"/>
      <c r="F1077" s="27"/>
      <c r="G1077" s="40"/>
      <c r="H1077" s="20"/>
      <c r="I1077" s="18"/>
      <c r="J1077" s="18"/>
      <c r="K1077" s="44"/>
      <c r="L1077" s="11"/>
      <c r="M1077" s="11"/>
      <c r="N1077" s="11"/>
      <c r="O1077" s="11"/>
      <c r="P1077" s="11"/>
      <c r="Q1077" s="72"/>
      <c r="R1077" s="72"/>
      <c r="S1077" s="49"/>
    </row>
    <row r="1078" spans="2:19" s="9" customFormat="1" x14ac:dyDescent="0.2">
      <c r="B1078" s="10"/>
      <c r="C1078" s="11"/>
      <c r="D1078" s="25"/>
      <c r="E1078" s="47"/>
      <c r="F1078" s="27"/>
      <c r="G1078" s="40"/>
      <c r="H1078" s="20"/>
      <c r="I1078" s="18"/>
      <c r="J1078" s="18"/>
      <c r="K1078" s="44"/>
      <c r="L1078" s="11"/>
      <c r="M1078" s="11"/>
      <c r="N1078" s="11"/>
      <c r="O1078" s="11"/>
      <c r="P1078" s="11"/>
      <c r="Q1078" s="72"/>
      <c r="R1078" s="72"/>
      <c r="S1078" s="49"/>
    </row>
    <row r="1079" spans="2:19" s="9" customFormat="1" x14ac:dyDescent="0.2">
      <c r="B1079" s="10"/>
      <c r="C1079" s="11"/>
      <c r="D1079" s="25"/>
      <c r="E1079" s="47"/>
      <c r="F1079" s="27"/>
      <c r="G1079" s="40"/>
      <c r="H1079" s="20"/>
      <c r="I1079" s="18"/>
      <c r="J1079" s="18"/>
      <c r="K1079" s="44"/>
      <c r="L1079" s="11"/>
      <c r="M1079" s="11"/>
      <c r="N1079" s="11"/>
      <c r="O1079" s="11"/>
      <c r="P1079" s="11"/>
      <c r="Q1079" s="72"/>
      <c r="R1079" s="72"/>
      <c r="S1079" s="49"/>
    </row>
    <row r="1080" spans="2:19" s="9" customFormat="1" x14ac:dyDescent="0.2">
      <c r="B1080" s="10"/>
      <c r="C1080" s="11"/>
      <c r="D1080" s="25"/>
      <c r="E1080" s="47"/>
      <c r="F1080" s="27"/>
      <c r="G1080" s="40"/>
      <c r="H1080" s="20"/>
      <c r="I1080" s="18"/>
      <c r="J1080" s="18"/>
      <c r="K1080" s="44"/>
      <c r="L1080" s="11"/>
      <c r="M1080" s="11"/>
      <c r="N1080" s="11"/>
      <c r="O1080" s="11"/>
      <c r="P1080" s="11"/>
      <c r="Q1080" s="72"/>
      <c r="R1080" s="72"/>
      <c r="S1080" s="49"/>
    </row>
    <row r="1081" spans="2:19" s="9" customFormat="1" x14ac:dyDescent="0.2">
      <c r="B1081" s="10"/>
      <c r="C1081" s="11"/>
      <c r="D1081" s="25"/>
      <c r="E1081" s="47"/>
      <c r="F1081" s="27"/>
      <c r="G1081" s="40"/>
      <c r="H1081" s="20"/>
      <c r="I1081" s="18"/>
      <c r="J1081" s="18"/>
      <c r="K1081" s="44"/>
      <c r="L1081" s="11"/>
      <c r="M1081" s="11"/>
      <c r="N1081" s="11"/>
      <c r="O1081" s="11"/>
      <c r="P1081" s="11"/>
      <c r="Q1081" s="72"/>
      <c r="R1081" s="72"/>
      <c r="S1081" s="49"/>
    </row>
    <row r="1082" spans="2:19" s="9" customFormat="1" x14ac:dyDescent="0.2">
      <c r="B1082" s="10"/>
      <c r="C1082" s="11"/>
      <c r="D1082" s="25"/>
      <c r="E1082" s="47"/>
      <c r="F1082" s="27"/>
      <c r="G1082" s="40"/>
      <c r="H1082" s="20"/>
      <c r="I1082" s="18"/>
      <c r="J1082" s="18"/>
      <c r="K1082" s="44"/>
      <c r="L1082" s="11"/>
      <c r="M1082" s="11"/>
      <c r="N1082" s="11"/>
      <c r="O1082" s="11"/>
      <c r="P1082" s="11"/>
      <c r="Q1082" s="72"/>
      <c r="R1082" s="72"/>
      <c r="S1082" s="49"/>
    </row>
    <row r="1083" spans="2:19" s="9" customFormat="1" x14ac:dyDescent="0.2">
      <c r="B1083" s="10"/>
      <c r="C1083" s="11"/>
      <c r="D1083" s="25"/>
      <c r="E1083" s="47"/>
      <c r="F1083" s="27"/>
      <c r="G1083" s="40"/>
      <c r="H1083" s="20"/>
      <c r="I1083" s="18"/>
      <c r="J1083" s="18"/>
      <c r="K1083" s="44"/>
      <c r="L1083" s="11"/>
      <c r="M1083" s="11"/>
      <c r="N1083" s="11"/>
      <c r="O1083" s="11"/>
      <c r="P1083" s="11"/>
      <c r="Q1083" s="72"/>
      <c r="R1083" s="72"/>
      <c r="S1083" s="49"/>
    </row>
    <row r="1084" spans="2:19" s="9" customFormat="1" x14ac:dyDescent="0.2">
      <c r="B1084" s="10"/>
      <c r="C1084" s="11"/>
      <c r="D1084" s="25"/>
      <c r="E1084" s="47"/>
      <c r="F1084" s="27"/>
      <c r="G1084" s="40"/>
      <c r="H1084" s="20"/>
      <c r="I1084" s="18"/>
      <c r="J1084" s="18"/>
      <c r="K1084" s="44"/>
      <c r="L1084" s="11"/>
      <c r="M1084" s="11"/>
      <c r="N1084" s="11"/>
      <c r="O1084" s="11"/>
      <c r="P1084" s="11"/>
      <c r="Q1084" s="72"/>
      <c r="R1084" s="72"/>
      <c r="S1084" s="49"/>
    </row>
    <row r="1085" spans="2:19" s="9" customFormat="1" x14ac:dyDescent="0.2">
      <c r="B1085" s="10"/>
      <c r="C1085" s="11"/>
      <c r="D1085" s="25"/>
      <c r="E1085" s="47"/>
      <c r="F1085" s="27"/>
      <c r="G1085" s="40"/>
      <c r="H1085" s="20"/>
      <c r="I1085" s="18"/>
      <c r="J1085" s="18"/>
      <c r="K1085" s="44"/>
      <c r="L1085" s="11"/>
      <c r="M1085" s="11"/>
      <c r="N1085" s="11"/>
      <c r="O1085" s="11"/>
      <c r="P1085" s="11"/>
      <c r="Q1085" s="72"/>
      <c r="R1085" s="72"/>
      <c r="S1085" s="49"/>
    </row>
    <row r="1086" spans="2:19" s="9" customFormat="1" x14ac:dyDescent="0.2">
      <c r="B1086" s="10"/>
      <c r="C1086" s="11"/>
      <c r="D1086" s="25"/>
      <c r="E1086" s="47"/>
      <c r="F1086" s="27"/>
      <c r="G1086" s="40"/>
      <c r="H1086" s="20"/>
      <c r="I1086" s="18"/>
      <c r="J1086" s="18"/>
      <c r="K1086" s="44"/>
      <c r="L1086" s="11"/>
      <c r="M1086" s="11"/>
      <c r="N1086" s="11"/>
      <c r="O1086" s="11"/>
      <c r="P1086" s="11"/>
      <c r="Q1086" s="72"/>
      <c r="R1086" s="72"/>
      <c r="S1086" s="49"/>
    </row>
    <row r="1087" spans="2:19" s="9" customFormat="1" x14ac:dyDescent="0.2">
      <c r="B1087" s="10"/>
      <c r="C1087" s="11"/>
      <c r="D1087" s="25"/>
      <c r="E1087" s="47"/>
      <c r="F1087" s="27"/>
      <c r="G1087" s="40"/>
      <c r="H1087" s="20"/>
      <c r="I1087" s="18"/>
      <c r="J1087" s="18"/>
      <c r="K1087" s="44"/>
      <c r="L1087" s="11"/>
      <c r="M1087" s="11"/>
      <c r="N1087" s="11"/>
      <c r="O1087" s="11"/>
      <c r="P1087" s="11"/>
      <c r="Q1087" s="72"/>
      <c r="R1087" s="72"/>
      <c r="S1087" s="49"/>
    </row>
    <row r="1088" spans="2:19" s="9" customFormat="1" x14ac:dyDescent="0.2">
      <c r="B1088" s="10"/>
      <c r="C1088" s="11"/>
      <c r="D1088" s="25"/>
      <c r="E1088" s="47"/>
      <c r="F1088" s="27"/>
      <c r="G1088" s="40"/>
      <c r="H1088" s="20"/>
      <c r="I1088" s="18"/>
      <c r="J1088" s="18"/>
      <c r="K1088" s="44"/>
      <c r="L1088" s="11"/>
      <c r="M1088" s="11"/>
      <c r="N1088" s="11"/>
      <c r="O1088" s="11"/>
      <c r="P1088" s="11"/>
      <c r="Q1088" s="72"/>
      <c r="R1088" s="72"/>
      <c r="S1088" s="49"/>
    </row>
    <row r="1089" spans="2:19" s="9" customFormat="1" x14ac:dyDescent="0.2">
      <c r="B1089" s="10"/>
      <c r="C1089" s="11"/>
      <c r="D1089" s="25"/>
      <c r="E1089" s="47"/>
      <c r="F1089" s="27"/>
      <c r="G1089" s="40"/>
      <c r="H1089" s="20"/>
      <c r="I1089" s="18"/>
      <c r="J1089" s="18"/>
      <c r="K1089" s="44"/>
      <c r="L1089" s="11"/>
      <c r="M1089" s="11"/>
      <c r="N1089" s="11"/>
      <c r="O1089" s="11"/>
      <c r="P1089" s="11"/>
      <c r="Q1089" s="72"/>
      <c r="R1089" s="72"/>
      <c r="S1089" s="49"/>
    </row>
    <row r="1090" spans="2:19" s="9" customFormat="1" x14ac:dyDescent="0.2">
      <c r="B1090" s="10"/>
      <c r="C1090" s="11"/>
      <c r="D1090" s="25"/>
      <c r="E1090" s="47"/>
      <c r="F1090" s="27"/>
      <c r="G1090" s="40"/>
      <c r="H1090" s="20"/>
      <c r="I1090" s="18"/>
      <c r="J1090" s="18"/>
      <c r="K1090" s="44"/>
      <c r="L1090" s="11"/>
      <c r="M1090" s="11"/>
      <c r="N1090" s="11"/>
      <c r="O1090" s="11"/>
      <c r="P1090" s="11"/>
      <c r="Q1090" s="72"/>
      <c r="R1090" s="72"/>
      <c r="S1090" s="49"/>
    </row>
    <row r="1091" spans="2:19" s="9" customFormat="1" x14ac:dyDescent="0.2">
      <c r="B1091" s="10"/>
      <c r="C1091" s="11"/>
      <c r="D1091" s="25"/>
      <c r="E1091" s="47"/>
      <c r="F1091" s="27"/>
      <c r="G1091" s="40"/>
      <c r="H1091" s="20"/>
      <c r="I1091" s="18"/>
      <c r="J1091" s="18"/>
      <c r="K1091" s="44"/>
      <c r="L1091" s="11"/>
      <c r="M1091" s="11"/>
      <c r="N1091" s="11"/>
      <c r="O1091" s="11"/>
      <c r="P1091" s="11"/>
      <c r="Q1091" s="72"/>
      <c r="R1091" s="72"/>
      <c r="S1091" s="49"/>
    </row>
    <row r="1092" spans="2:19" s="9" customFormat="1" x14ac:dyDescent="0.2">
      <c r="B1092" s="10"/>
      <c r="C1092" s="11"/>
      <c r="D1092" s="25"/>
      <c r="E1092" s="47"/>
      <c r="F1092" s="27"/>
      <c r="G1092" s="40"/>
      <c r="H1092" s="20"/>
      <c r="I1092" s="18"/>
      <c r="J1092" s="18"/>
      <c r="K1092" s="44"/>
      <c r="L1092" s="11"/>
      <c r="M1092" s="11"/>
      <c r="N1092" s="11"/>
      <c r="O1092" s="11"/>
      <c r="P1092" s="11"/>
      <c r="Q1092" s="72"/>
      <c r="R1092" s="72"/>
      <c r="S1092" s="49"/>
    </row>
    <row r="1093" spans="2:19" s="9" customFormat="1" x14ac:dyDescent="0.2">
      <c r="B1093" s="10"/>
      <c r="C1093" s="11"/>
      <c r="D1093" s="25"/>
      <c r="E1093" s="47"/>
      <c r="F1093" s="27"/>
      <c r="G1093" s="40"/>
      <c r="H1093" s="20"/>
      <c r="I1093" s="18"/>
      <c r="J1093" s="18"/>
      <c r="K1093" s="44"/>
      <c r="L1093" s="11"/>
      <c r="M1093" s="11"/>
      <c r="N1093" s="11"/>
      <c r="O1093" s="11"/>
      <c r="P1093" s="11"/>
      <c r="Q1093" s="72"/>
      <c r="R1093" s="72"/>
      <c r="S1093" s="49"/>
    </row>
    <row r="1094" spans="2:19" s="9" customFormat="1" x14ac:dyDescent="0.2">
      <c r="B1094" s="10"/>
      <c r="C1094" s="11"/>
      <c r="D1094" s="25"/>
      <c r="E1094" s="47"/>
      <c r="F1094" s="27"/>
      <c r="G1094" s="40"/>
      <c r="H1094" s="20"/>
      <c r="I1094" s="18"/>
      <c r="J1094" s="18"/>
      <c r="K1094" s="44"/>
      <c r="L1094" s="11"/>
      <c r="M1094" s="11"/>
      <c r="N1094" s="11"/>
      <c r="O1094" s="11"/>
      <c r="P1094" s="11"/>
      <c r="Q1094" s="72"/>
      <c r="R1094" s="72"/>
      <c r="S1094" s="49"/>
    </row>
    <row r="1095" spans="2:19" s="9" customFormat="1" x14ac:dyDescent="0.2">
      <c r="B1095" s="10"/>
      <c r="C1095" s="11"/>
      <c r="D1095" s="25"/>
      <c r="E1095" s="47"/>
      <c r="F1095" s="27"/>
      <c r="G1095" s="40"/>
      <c r="H1095" s="20"/>
      <c r="I1095" s="18"/>
      <c r="J1095" s="18"/>
      <c r="K1095" s="44"/>
      <c r="L1095" s="11"/>
      <c r="M1095" s="11"/>
      <c r="N1095" s="11"/>
      <c r="O1095" s="11"/>
      <c r="P1095" s="11"/>
      <c r="Q1095" s="72"/>
      <c r="R1095" s="72"/>
      <c r="S1095" s="49"/>
    </row>
    <row r="1096" spans="2:19" s="9" customFormat="1" x14ac:dyDescent="0.2">
      <c r="B1096" s="10"/>
      <c r="C1096" s="11"/>
      <c r="D1096" s="25"/>
      <c r="E1096" s="47"/>
      <c r="F1096" s="27"/>
      <c r="G1096" s="40"/>
      <c r="H1096" s="20"/>
      <c r="I1096" s="18"/>
      <c r="J1096" s="18"/>
      <c r="K1096" s="44"/>
      <c r="L1096" s="11"/>
      <c r="M1096" s="11"/>
      <c r="N1096" s="11"/>
      <c r="O1096" s="11"/>
      <c r="P1096" s="11"/>
      <c r="Q1096" s="72"/>
      <c r="R1096" s="72"/>
      <c r="S1096" s="49"/>
    </row>
    <row r="1097" spans="2:19" s="9" customFormat="1" x14ac:dyDescent="0.2">
      <c r="B1097" s="10"/>
      <c r="C1097" s="11"/>
      <c r="D1097" s="25"/>
      <c r="E1097" s="47"/>
      <c r="F1097" s="27"/>
      <c r="G1097" s="40"/>
      <c r="H1097" s="20"/>
      <c r="I1097" s="18"/>
      <c r="J1097" s="18"/>
      <c r="K1097" s="44"/>
      <c r="L1097" s="11"/>
      <c r="M1097" s="11"/>
      <c r="N1097" s="11"/>
      <c r="O1097" s="11"/>
      <c r="P1097" s="11"/>
      <c r="Q1097" s="72"/>
      <c r="R1097" s="72"/>
      <c r="S1097" s="49"/>
    </row>
    <row r="1098" spans="2:19" s="9" customFormat="1" x14ac:dyDescent="0.2">
      <c r="B1098" s="10"/>
      <c r="C1098" s="11"/>
      <c r="D1098" s="25"/>
      <c r="E1098" s="47"/>
      <c r="F1098" s="27"/>
      <c r="G1098" s="40"/>
      <c r="H1098" s="20"/>
      <c r="I1098" s="18"/>
      <c r="J1098" s="18"/>
      <c r="K1098" s="44"/>
      <c r="L1098" s="11"/>
      <c r="M1098" s="11"/>
      <c r="N1098" s="11"/>
      <c r="O1098" s="11"/>
      <c r="P1098" s="11"/>
      <c r="Q1098" s="72"/>
      <c r="R1098" s="72"/>
      <c r="S1098" s="49"/>
    </row>
    <row r="1099" spans="2:19" s="9" customFormat="1" x14ac:dyDescent="0.2">
      <c r="B1099" s="10"/>
      <c r="C1099" s="11"/>
      <c r="D1099" s="25"/>
      <c r="E1099" s="47"/>
      <c r="F1099" s="27"/>
      <c r="G1099" s="40"/>
      <c r="H1099" s="20"/>
      <c r="I1099" s="18"/>
      <c r="J1099" s="18"/>
      <c r="K1099" s="44"/>
      <c r="L1099" s="11"/>
      <c r="M1099" s="11"/>
      <c r="N1099" s="11"/>
      <c r="O1099" s="11"/>
      <c r="P1099" s="11"/>
      <c r="Q1099" s="72"/>
      <c r="R1099" s="72"/>
      <c r="S1099" s="49"/>
    </row>
    <row r="1100" spans="2:19" s="9" customFormat="1" x14ac:dyDescent="0.2">
      <c r="B1100" s="10"/>
      <c r="C1100" s="11"/>
      <c r="D1100" s="25"/>
      <c r="E1100" s="47"/>
      <c r="F1100" s="27"/>
      <c r="G1100" s="40"/>
      <c r="H1100" s="20"/>
      <c r="I1100" s="18"/>
      <c r="J1100" s="18"/>
      <c r="K1100" s="44"/>
      <c r="L1100" s="11"/>
      <c r="M1100" s="11"/>
      <c r="N1100" s="11"/>
      <c r="O1100" s="11"/>
      <c r="P1100" s="11"/>
      <c r="Q1100" s="72"/>
      <c r="R1100" s="72"/>
      <c r="S1100" s="49"/>
    </row>
    <row r="1101" spans="2:19" s="9" customFormat="1" x14ac:dyDescent="0.2">
      <c r="B1101" s="10"/>
      <c r="C1101" s="11"/>
      <c r="D1101" s="25"/>
      <c r="E1101" s="47"/>
      <c r="F1101" s="27"/>
      <c r="G1101" s="40"/>
      <c r="H1101" s="20"/>
      <c r="I1101" s="18"/>
      <c r="J1101" s="18"/>
      <c r="K1101" s="44"/>
      <c r="L1101" s="11"/>
      <c r="M1101" s="11"/>
      <c r="N1101" s="11"/>
      <c r="O1101" s="11"/>
      <c r="P1101" s="11"/>
      <c r="Q1101" s="72"/>
      <c r="R1101" s="72"/>
      <c r="S1101" s="49"/>
    </row>
    <row r="1102" spans="2:19" s="9" customFormat="1" x14ac:dyDescent="0.2">
      <c r="B1102" s="10"/>
      <c r="C1102" s="11"/>
      <c r="D1102" s="25"/>
      <c r="E1102" s="47"/>
      <c r="F1102" s="27"/>
      <c r="G1102" s="40"/>
      <c r="H1102" s="20"/>
      <c r="I1102" s="18"/>
      <c r="J1102" s="18"/>
      <c r="K1102" s="44"/>
      <c r="L1102" s="11"/>
      <c r="M1102" s="11"/>
      <c r="N1102" s="11"/>
      <c r="O1102" s="11"/>
      <c r="P1102" s="11"/>
      <c r="Q1102" s="72"/>
      <c r="R1102" s="72"/>
      <c r="S1102" s="49"/>
    </row>
    <row r="1103" spans="2:19" s="9" customFormat="1" x14ac:dyDescent="0.2">
      <c r="B1103" s="10"/>
      <c r="C1103" s="11"/>
      <c r="D1103" s="25"/>
      <c r="E1103" s="47"/>
      <c r="F1103" s="27"/>
      <c r="G1103" s="40"/>
      <c r="H1103" s="20"/>
      <c r="I1103" s="18"/>
      <c r="J1103" s="18"/>
      <c r="K1103" s="44"/>
      <c r="L1103" s="11"/>
      <c r="M1103" s="11"/>
      <c r="N1103" s="11"/>
      <c r="O1103" s="11"/>
      <c r="P1103" s="11"/>
      <c r="Q1103" s="72"/>
      <c r="R1103" s="72"/>
      <c r="S1103" s="49"/>
    </row>
    <row r="1104" spans="2:19" s="9" customFormat="1" x14ac:dyDescent="0.2">
      <c r="B1104" s="10"/>
      <c r="C1104" s="11"/>
      <c r="D1104" s="25"/>
      <c r="E1104" s="47"/>
      <c r="F1104" s="27"/>
      <c r="G1104" s="40"/>
      <c r="H1104" s="20"/>
      <c r="I1104" s="18"/>
      <c r="J1104" s="18"/>
      <c r="K1104" s="44"/>
      <c r="L1104" s="11"/>
      <c r="M1104" s="11"/>
      <c r="N1104" s="11"/>
      <c r="O1104" s="11"/>
      <c r="P1104" s="11"/>
      <c r="Q1104" s="72"/>
      <c r="R1104" s="72"/>
      <c r="S1104" s="49"/>
    </row>
    <row r="1105" spans="2:19" s="9" customFormat="1" x14ac:dyDescent="0.2">
      <c r="B1105" s="10"/>
      <c r="C1105" s="11"/>
      <c r="D1105" s="25"/>
      <c r="E1105" s="47"/>
      <c r="F1105" s="27"/>
      <c r="G1105" s="40"/>
      <c r="H1105" s="20"/>
      <c r="I1105" s="18"/>
      <c r="J1105" s="18"/>
      <c r="K1105" s="44"/>
      <c r="L1105" s="11"/>
      <c r="M1105" s="11"/>
      <c r="N1105" s="11"/>
      <c r="O1105" s="11"/>
      <c r="P1105" s="11"/>
      <c r="Q1105" s="72"/>
      <c r="R1105" s="72"/>
      <c r="S1105" s="49"/>
    </row>
    <row r="1106" spans="2:19" s="9" customFormat="1" x14ac:dyDescent="0.2">
      <c r="B1106" s="10"/>
      <c r="C1106" s="11"/>
      <c r="D1106" s="25"/>
      <c r="E1106" s="47"/>
      <c r="F1106" s="27"/>
      <c r="G1106" s="40"/>
      <c r="H1106" s="20"/>
      <c r="I1106" s="18"/>
      <c r="J1106" s="18"/>
      <c r="K1106" s="44"/>
      <c r="L1106" s="11"/>
      <c r="M1106" s="11"/>
      <c r="N1106" s="11"/>
      <c r="O1106" s="11"/>
      <c r="P1106" s="11"/>
      <c r="Q1106" s="72"/>
      <c r="R1106" s="72"/>
      <c r="S1106" s="49"/>
    </row>
    <row r="1107" spans="2:19" s="9" customFormat="1" x14ac:dyDescent="0.2">
      <c r="B1107" s="10"/>
      <c r="C1107" s="11"/>
      <c r="D1107" s="25"/>
      <c r="E1107" s="47"/>
      <c r="F1107" s="27"/>
      <c r="G1107" s="40"/>
      <c r="H1107" s="20"/>
      <c r="I1107" s="18"/>
      <c r="J1107" s="18"/>
      <c r="K1107" s="44"/>
      <c r="L1107" s="11"/>
      <c r="M1107" s="11"/>
      <c r="N1107" s="11"/>
      <c r="O1107" s="11"/>
      <c r="P1107" s="11"/>
      <c r="Q1107" s="72"/>
      <c r="R1107" s="72"/>
      <c r="S1107" s="49"/>
    </row>
    <row r="1108" spans="2:19" s="9" customFormat="1" x14ac:dyDescent="0.2">
      <c r="B1108" s="10"/>
      <c r="C1108" s="11"/>
      <c r="D1108" s="25"/>
      <c r="E1108" s="47"/>
      <c r="F1108" s="27"/>
      <c r="G1108" s="40"/>
      <c r="H1108" s="20"/>
      <c r="I1108" s="18"/>
      <c r="J1108" s="18"/>
      <c r="K1108" s="44"/>
      <c r="L1108" s="11"/>
      <c r="M1108" s="11"/>
      <c r="N1108" s="11"/>
      <c r="O1108" s="11"/>
      <c r="P1108" s="11"/>
      <c r="Q1108" s="72"/>
      <c r="R1108" s="72"/>
      <c r="S1108" s="49"/>
    </row>
    <row r="1109" spans="2:19" s="9" customFormat="1" x14ac:dyDescent="0.2">
      <c r="B1109" s="10"/>
      <c r="C1109" s="11"/>
      <c r="D1109" s="25"/>
      <c r="E1109" s="47"/>
      <c r="F1109" s="27"/>
      <c r="G1109" s="40"/>
      <c r="H1109" s="20"/>
      <c r="I1109" s="18"/>
      <c r="J1109" s="18"/>
      <c r="K1109" s="44"/>
      <c r="L1109" s="11"/>
      <c r="M1109" s="11"/>
      <c r="N1109" s="11"/>
      <c r="O1109" s="11"/>
      <c r="P1109" s="11"/>
      <c r="Q1109" s="72"/>
      <c r="R1109" s="72"/>
      <c r="S1109" s="49"/>
    </row>
    <row r="1110" spans="2:19" s="9" customFormat="1" x14ac:dyDescent="0.2">
      <c r="B1110" s="10"/>
      <c r="C1110" s="11"/>
      <c r="D1110" s="25"/>
      <c r="E1110" s="47"/>
      <c r="F1110" s="27"/>
      <c r="G1110" s="40"/>
      <c r="H1110" s="20"/>
      <c r="I1110" s="18"/>
      <c r="J1110" s="18"/>
      <c r="K1110" s="44"/>
      <c r="L1110" s="11"/>
      <c r="M1110" s="11"/>
      <c r="N1110" s="11"/>
      <c r="O1110" s="11"/>
      <c r="P1110" s="11"/>
      <c r="Q1110" s="72"/>
      <c r="R1110" s="72"/>
      <c r="S1110" s="49"/>
    </row>
    <row r="1111" spans="2:19" s="9" customFormat="1" x14ac:dyDescent="0.2">
      <c r="B1111" s="10"/>
      <c r="C1111" s="11"/>
      <c r="D1111" s="25"/>
      <c r="E1111" s="47"/>
      <c r="F1111" s="27"/>
      <c r="G1111" s="40"/>
      <c r="H1111" s="20"/>
      <c r="I1111" s="18"/>
      <c r="J1111" s="18"/>
      <c r="K1111" s="44"/>
      <c r="L1111" s="11"/>
      <c r="M1111" s="11"/>
      <c r="N1111" s="11"/>
      <c r="O1111" s="11"/>
      <c r="P1111" s="11"/>
      <c r="Q1111" s="72"/>
      <c r="R1111" s="72"/>
      <c r="S1111" s="49"/>
    </row>
    <row r="1112" spans="2:19" s="9" customFormat="1" x14ac:dyDescent="0.2">
      <c r="B1112" s="10"/>
      <c r="C1112" s="11"/>
      <c r="D1112" s="25"/>
      <c r="E1112" s="47"/>
      <c r="F1112" s="27"/>
      <c r="G1112" s="40"/>
      <c r="H1112" s="20"/>
      <c r="I1112" s="18"/>
      <c r="J1112" s="18"/>
      <c r="K1112" s="44"/>
      <c r="L1112" s="11"/>
      <c r="M1112" s="11"/>
      <c r="N1112" s="11"/>
      <c r="O1112" s="11"/>
      <c r="P1112" s="11"/>
      <c r="Q1112" s="72"/>
      <c r="R1112" s="72"/>
      <c r="S1112" s="49"/>
    </row>
    <row r="1113" spans="2:19" s="9" customFormat="1" x14ac:dyDescent="0.2">
      <c r="B1113" s="10"/>
      <c r="C1113" s="11"/>
      <c r="D1113" s="25"/>
      <c r="E1113" s="47"/>
      <c r="F1113" s="27"/>
      <c r="G1113" s="40"/>
      <c r="H1113" s="20"/>
      <c r="I1113" s="18"/>
      <c r="J1113" s="18"/>
      <c r="K1113" s="44"/>
      <c r="L1113" s="11"/>
      <c r="M1113" s="11"/>
      <c r="N1113" s="11"/>
      <c r="O1113" s="11"/>
      <c r="P1113" s="11"/>
      <c r="Q1113" s="72"/>
      <c r="R1113" s="72"/>
      <c r="S1113" s="49"/>
    </row>
    <row r="1114" spans="2:19" s="9" customFormat="1" x14ac:dyDescent="0.2">
      <c r="B1114" s="10"/>
      <c r="C1114" s="11"/>
      <c r="D1114" s="25"/>
      <c r="E1114" s="47"/>
      <c r="F1114" s="27"/>
      <c r="G1114" s="40"/>
      <c r="H1114" s="20"/>
      <c r="I1114" s="18"/>
      <c r="J1114" s="18"/>
      <c r="K1114" s="44"/>
      <c r="L1114" s="11"/>
      <c r="M1114" s="11"/>
      <c r="N1114" s="11"/>
      <c r="O1114" s="11"/>
      <c r="P1114" s="11"/>
      <c r="Q1114" s="72"/>
      <c r="R1114" s="72"/>
      <c r="S1114" s="49"/>
    </row>
    <row r="1115" spans="2:19" s="9" customFormat="1" x14ac:dyDescent="0.2">
      <c r="B1115" s="10"/>
      <c r="C1115" s="11"/>
      <c r="D1115" s="25"/>
      <c r="E1115" s="47"/>
      <c r="F1115" s="27"/>
      <c r="G1115" s="40"/>
      <c r="H1115" s="20"/>
      <c r="I1115" s="18"/>
      <c r="J1115" s="18"/>
      <c r="K1115" s="44"/>
      <c r="L1115" s="11"/>
      <c r="M1115" s="11"/>
      <c r="N1115" s="11"/>
      <c r="O1115" s="11"/>
      <c r="P1115" s="11"/>
      <c r="Q1115" s="72"/>
      <c r="R1115" s="72"/>
      <c r="S1115" s="49"/>
    </row>
    <row r="1116" spans="2:19" s="9" customFormat="1" x14ac:dyDescent="0.2">
      <c r="B1116" s="10"/>
      <c r="C1116" s="11"/>
      <c r="D1116" s="25"/>
      <c r="E1116" s="47"/>
      <c r="F1116" s="27"/>
      <c r="G1116" s="40"/>
      <c r="H1116" s="20"/>
      <c r="I1116" s="18"/>
      <c r="J1116" s="18"/>
      <c r="K1116" s="44"/>
      <c r="L1116" s="11"/>
      <c r="M1116" s="11"/>
      <c r="N1116" s="11"/>
      <c r="O1116" s="11"/>
      <c r="P1116" s="11"/>
      <c r="Q1116" s="72"/>
      <c r="R1116" s="72"/>
      <c r="S1116" s="49"/>
    </row>
    <row r="1117" spans="2:19" s="9" customFormat="1" x14ac:dyDescent="0.2">
      <c r="B1117" s="10"/>
      <c r="C1117" s="11"/>
      <c r="D1117" s="25"/>
      <c r="E1117" s="47"/>
      <c r="F1117" s="27"/>
      <c r="G1117" s="40"/>
      <c r="H1117" s="20"/>
      <c r="I1117" s="18"/>
      <c r="J1117" s="18"/>
      <c r="K1117" s="44"/>
      <c r="L1117" s="11"/>
      <c r="M1117" s="11"/>
      <c r="N1117" s="11"/>
      <c r="O1117" s="11"/>
      <c r="P1117" s="11"/>
      <c r="Q1117" s="72"/>
      <c r="R1117" s="72"/>
      <c r="S1117" s="49"/>
    </row>
    <row r="1118" spans="2:19" s="9" customFormat="1" x14ac:dyDescent="0.2">
      <c r="B1118" s="10"/>
      <c r="C1118" s="11"/>
      <c r="D1118" s="25"/>
      <c r="E1118" s="47"/>
      <c r="F1118" s="27"/>
      <c r="G1118" s="40"/>
      <c r="H1118" s="20"/>
      <c r="I1118" s="18"/>
      <c r="J1118" s="18"/>
      <c r="K1118" s="44"/>
      <c r="L1118" s="11"/>
      <c r="M1118" s="11"/>
      <c r="N1118" s="11"/>
      <c r="O1118" s="11"/>
      <c r="P1118" s="11"/>
      <c r="Q1118" s="72"/>
      <c r="R1118" s="72"/>
      <c r="S1118" s="49"/>
    </row>
    <row r="1119" spans="2:19" s="9" customFormat="1" x14ac:dyDescent="0.2">
      <c r="B1119" s="10"/>
      <c r="C1119" s="11"/>
      <c r="D1119" s="25"/>
      <c r="E1119" s="47"/>
      <c r="F1119" s="27"/>
      <c r="G1119" s="40"/>
      <c r="H1119" s="20"/>
      <c r="I1119" s="18"/>
      <c r="J1119" s="18"/>
      <c r="K1119" s="44"/>
      <c r="L1119" s="11"/>
      <c r="M1119" s="11"/>
      <c r="N1119" s="11"/>
      <c r="O1119" s="11"/>
      <c r="P1119" s="11"/>
      <c r="Q1119" s="72"/>
      <c r="R1119" s="72"/>
      <c r="S1119" s="49"/>
    </row>
    <row r="1120" spans="2:19" s="9" customFormat="1" x14ac:dyDescent="0.2">
      <c r="B1120" s="10"/>
      <c r="C1120" s="11"/>
      <c r="D1120" s="25"/>
      <c r="E1120" s="47"/>
      <c r="F1120" s="27"/>
      <c r="G1120" s="40"/>
      <c r="H1120" s="20"/>
      <c r="I1120" s="18"/>
      <c r="J1120" s="18"/>
      <c r="K1120" s="44"/>
      <c r="L1120" s="11"/>
      <c r="M1120" s="11"/>
      <c r="N1120" s="11"/>
      <c r="O1120" s="11"/>
      <c r="P1120" s="11"/>
      <c r="Q1120" s="72"/>
      <c r="R1120" s="72"/>
      <c r="S1120" s="49"/>
    </row>
    <row r="1121" spans="2:19" s="9" customFormat="1" x14ac:dyDescent="0.2">
      <c r="B1121" s="10"/>
      <c r="C1121" s="11"/>
      <c r="D1121" s="25"/>
      <c r="E1121" s="47"/>
      <c r="F1121" s="27"/>
      <c r="G1121" s="40"/>
      <c r="H1121" s="20"/>
      <c r="I1121" s="18"/>
      <c r="J1121" s="18"/>
      <c r="K1121" s="44"/>
      <c r="L1121" s="11"/>
      <c r="M1121" s="11"/>
      <c r="N1121" s="11"/>
      <c r="O1121" s="11"/>
      <c r="P1121" s="11"/>
      <c r="Q1121" s="72"/>
      <c r="R1121" s="72"/>
      <c r="S1121" s="49"/>
    </row>
    <row r="1122" spans="2:19" s="9" customFormat="1" x14ac:dyDescent="0.2">
      <c r="B1122" s="10"/>
      <c r="C1122" s="11"/>
      <c r="D1122" s="25"/>
      <c r="E1122" s="47"/>
      <c r="F1122" s="27"/>
      <c r="G1122" s="40"/>
      <c r="H1122" s="20"/>
      <c r="I1122" s="18"/>
      <c r="J1122" s="18"/>
      <c r="K1122" s="44"/>
      <c r="L1122" s="11"/>
      <c r="M1122" s="11"/>
      <c r="N1122" s="11"/>
      <c r="O1122" s="11"/>
      <c r="P1122" s="11"/>
      <c r="Q1122" s="72"/>
      <c r="R1122" s="72"/>
      <c r="S1122" s="49"/>
    </row>
    <row r="1123" spans="2:19" s="9" customFormat="1" x14ac:dyDescent="0.2">
      <c r="B1123" s="10"/>
      <c r="C1123" s="11"/>
      <c r="D1123" s="25"/>
      <c r="E1123" s="47"/>
      <c r="F1123" s="27"/>
      <c r="G1123" s="40"/>
      <c r="H1123" s="20"/>
      <c r="I1123" s="18"/>
      <c r="J1123" s="18"/>
      <c r="K1123" s="44"/>
      <c r="L1123" s="11"/>
      <c r="M1123" s="11"/>
      <c r="N1123" s="11"/>
      <c r="O1123" s="11"/>
      <c r="P1123" s="11"/>
      <c r="Q1123" s="72"/>
      <c r="R1123" s="72"/>
      <c r="S1123" s="49"/>
    </row>
    <row r="1124" spans="2:19" s="9" customFormat="1" x14ac:dyDescent="0.2">
      <c r="B1124" s="10"/>
      <c r="C1124" s="11"/>
      <c r="D1124" s="25"/>
      <c r="E1124" s="47"/>
      <c r="F1124" s="27"/>
      <c r="G1124" s="40"/>
      <c r="H1124" s="20"/>
      <c r="I1124" s="18"/>
      <c r="J1124" s="18"/>
      <c r="K1124" s="44"/>
      <c r="L1124" s="11"/>
      <c r="M1124" s="11"/>
      <c r="N1124" s="11"/>
      <c r="O1124" s="11"/>
      <c r="P1124" s="11"/>
      <c r="Q1124" s="72"/>
      <c r="R1124" s="72"/>
      <c r="S1124" s="49"/>
    </row>
    <row r="1125" spans="2:19" s="9" customFormat="1" x14ac:dyDescent="0.2">
      <c r="B1125" s="10"/>
      <c r="C1125" s="11"/>
      <c r="D1125" s="25"/>
      <c r="E1125" s="47"/>
      <c r="F1125" s="27"/>
      <c r="G1125" s="40"/>
      <c r="H1125" s="20"/>
      <c r="I1125" s="18"/>
      <c r="J1125" s="18"/>
      <c r="K1125" s="44"/>
      <c r="L1125" s="11"/>
      <c r="M1125" s="11"/>
      <c r="N1125" s="11"/>
      <c r="O1125" s="11"/>
      <c r="P1125" s="11"/>
      <c r="Q1125" s="72"/>
      <c r="R1125" s="72"/>
      <c r="S1125" s="49"/>
    </row>
    <row r="1126" spans="2:19" s="9" customFormat="1" x14ac:dyDescent="0.2">
      <c r="B1126" s="10"/>
      <c r="C1126" s="11"/>
      <c r="D1126" s="25"/>
      <c r="E1126" s="47"/>
      <c r="F1126" s="27"/>
      <c r="G1126" s="40"/>
      <c r="H1126" s="20"/>
      <c r="I1126" s="18"/>
      <c r="J1126" s="18"/>
      <c r="K1126" s="44"/>
      <c r="L1126" s="11"/>
      <c r="M1126" s="11"/>
      <c r="N1126" s="11"/>
      <c r="O1126" s="11"/>
      <c r="P1126" s="11"/>
      <c r="Q1126" s="72"/>
      <c r="R1126" s="72"/>
      <c r="S1126" s="49"/>
    </row>
    <row r="1127" spans="2:19" s="9" customFormat="1" x14ac:dyDescent="0.2">
      <c r="B1127" s="10"/>
      <c r="C1127" s="11"/>
      <c r="D1127" s="25"/>
      <c r="E1127" s="47"/>
      <c r="F1127" s="27"/>
      <c r="G1127" s="40"/>
      <c r="H1127" s="20"/>
      <c r="I1127" s="18"/>
      <c r="J1127" s="18"/>
      <c r="K1127" s="44"/>
      <c r="L1127" s="11"/>
      <c r="M1127" s="11"/>
      <c r="N1127" s="11"/>
      <c r="O1127" s="11"/>
      <c r="P1127" s="11"/>
      <c r="Q1127" s="72"/>
      <c r="R1127" s="72"/>
      <c r="S1127" s="49"/>
    </row>
    <row r="1128" spans="2:19" s="9" customFormat="1" x14ac:dyDescent="0.2">
      <c r="B1128" s="10"/>
      <c r="C1128" s="11"/>
      <c r="D1128" s="25"/>
      <c r="E1128" s="47"/>
      <c r="F1128" s="27"/>
      <c r="G1128" s="40"/>
      <c r="H1128" s="20"/>
      <c r="I1128" s="18"/>
      <c r="J1128" s="18"/>
      <c r="K1128" s="44"/>
      <c r="L1128" s="11"/>
      <c r="M1128" s="11"/>
      <c r="N1128" s="11"/>
      <c r="O1128" s="11"/>
      <c r="P1128" s="11"/>
      <c r="Q1128" s="72"/>
      <c r="R1128" s="72"/>
      <c r="S1128" s="49"/>
    </row>
    <row r="1129" spans="2:19" s="9" customFormat="1" x14ac:dyDescent="0.2">
      <c r="B1129" s="10"/>
      <c r="C1129" s="11"/>
      <c r="D1129" s="25"/>
      <c r="E1129" s="47"/>
      <c r="F1129" s="27"/>
      <c r="G1129" s="40"/>
      <c r="H1129" s="20"/>
      <c r="I1129" s="18"/>
      <c r="J1129" s="18"/>
      <c r="K1129" s="44"/>
      <c r="L1129" s="11"/>
      <c r="M1129" s="11"/>
      <c r="N1129" s="11"/>
      <c r="O1129" s="11"/>
      <c r="P1129" s="11"/>
      <c r="Q1129" s="72"/>
      <c r="R1129" s="72"/>
      <c r="S1129" s="49"/>
    </row>
    <row r="1130" spans="2:19" s="9" customFormat="1" x14ac:dyDescent="0.2">
      <c r="B1130" s="10"/>
      <c r="C1130" s="11"/>
      <c r="D1130" s="25"/>
      <c r="E1130" s="47"/>
      <c r="F1130" s="27"/>
      <c r="G1130" s="40"/>
      <c r="H1130" s="20"/>
      <c r="I1130" s="18"/>
      <c r="J1130" s="18"/>
      <c r="K1130" s="44"/>
      <c r="L1130" s="11"/>
      <c r="M1130" s="11"/>
      <c r="N1130" s="11"/>
      <c r="O1130" s="11"/>
      <c r="P1130" s="11"/>
      <c r="Q1130" s="72"/>
      <c r="R1130" s="72"/>
      <c r="S1130" s="49"/>
    </row>
    <row r="1131" spans="2:19" s="9" customFormat="1" x14ac:dyDescent="0.2">
      <c r="B1131" s="10"/>
      <c r="C1131" s="11"/>
      <c r="D1131" s="25"/>
      <c r="E1131" s="47"/>
      <c r="F1131" s="27"/>
      <c r="G1131" s="40"/>
      <c r="H1131" s="20"/>
      <c r="I1131" s="18"/>
      <c r="J1131" s="18"/>
      <c r="K1131" s="44"/>
      <c r="L1131" s="11"/>
      <c r="M1131" s="11"/>
      <c r="N1131" s="11"/>
      <c r="O1131" s="11"/>
      <c r="P1131" s="11"/>
      <c r="Q1131" s="72"/>
      <c r="R1131" s="72"/>
      <c r="S1131" s="49"/>
    </row>
    <row r="1132" spans="2:19" s="9" customFormat="1" x14ac:dyDescent="0.2">
      <c r="B1132" s="10"/>
      <c r="C1132" s="11"/>
      <c r="D1132" s="25"/>
      <c r="E1132" s="47"/>
      <c r="F1132" s="27"/>
      <c r="G1132" s="40"/>
      <c r="H1132" s="20"/>
      <c r="I1132" s="18"/>
      <c r="J1132" s="18"/>
      <c r="K1132" s="44"/>
      <c r="L1132" s="11"/>
      <c r="M1132" s="11"/>
      <c r="N1132" s="11"/>
      <c r="O1132" s="11"/>
      <c r="P1132" s="11"/>
      <c r="Q1132" s="72"/>
      <c r="R1132" s="72"/>
      <c r="S1132" s="49"/>
    </row>
    <row r="1133" spans="2:19" s="9" customFormat="1" x14ac:dyDescent="0.2">
      <c r="B1133" s="10"/>
      <c r="C1133" s="11"/>
      <c r="D1133" s="25"/>
      <c r="E1133" s="47"/>
      <c r="F1133" s="27"/>
      <c r="G1133" s="40"/>
      <c r="H1133" s="20"/>
      <c r="I1133" s="18"/>
      <c r="J1133" s="18"/>
      <c r="K1133" s="44"/>
      <c r="L1133" s="11"/>
      <c r="M1133" s="11"/>
      <c r="N1133" s="11"/>
      <c r="O1133" s="11"/>
      <c r="P1133" s="11"/>
      <c r="Q1133" s="72"/>
      <c r="R1133" s="72"/>
      <c r="S1133" s="49"/>
    </row>
    <row r="1134" spans="2:19" s="9" customFormat="1" x14ac:dyDescent="0.2">
      <c r="B1134" s="10"/>
      <c r="C1134" s="11"/>
      <c r="D1134" s="25"/>
      <c r="E1134" s="47"/>
      <c r="F1134" s="27"/>
      <c r="G1134" s="40"/>
      <c r="H1134" s="20"/>
      <c r="I1134" s="18"/>
      <c r="J1134" s="18"/>
      <c r="K1134" s="44"/>
      <c r="L1134" s="11"/>
      <c r="M1134" s="11"/>
      <c r="N1134" s="11"/>
      <c r="O1134" s="11"/>
      <c r="P1134" s="11"/>
      <c r="Q1134" s="72"/>
      <c r="R1134" s="72"/>
      <c r="S1134" s="49"/>
    </row>
    <row r="1135" spans="2:19" s="9" customFormat="1" x14ac:dyDescent="0.2">
      <c r="B1135" s="10"/>
      <c r="C1135" s="11"/>
      <c r="D1135" s="25"/>
      <c r="E1135" s="47"/>
      <c r="F1135" s="27"/>
      <c r="G1135" s="40"/>
      <c r="H1135" s="20"/>
      <c r="I1135" s="18"/>
      <c r="J1135" s="18"/>
      <c r="K1135" s="44"/>
      <c r="L1135" s="11"/>
      <c r="M1135" s="11"/>
      <c r="N1135" s="11"/>
      <c r="O1135" s="11"/>
      <c r="P1135" s="11"/>
      <c r="Q1135" s="72"/>
      <c r="R1135" s="72"/>
      <c r="S1135" s="49"/>
    </row>
    <row r="1136" spans="2:19" s="9" customFormat="1" x14ac:dyDescent="0.2">
      <c r="B1136" s="10"/>
      <c r="C1136" s="11"/>
      <c r="D1136" s="25"/>
      <c r="E1136" s="47"/>
      <c r="F1136" s="27"/>
      <c r="G1136" s="40"/>
      <c r="H1136" s="20"/>
      <c r="I1136" s="18"/>
      <c r="J1136" s="18"/>
      <c r="K1136" s="44"/>
      <c r="L1136" s="11"/>
      <c r="M1136" s="11"/>
      <c r="N1136" s="11"/>
      <c r="O1136" s="11"/>
      <c r="P1136" s="11"/>
      <c r="Q1136" s="72"/>
      <c r="R1136" s="72"/>
      <c r="S1136" s="49"/>
    </row>
    <row r="1137" spans="2:19" s="9" customFormat="1" x14ac:dyDescent="0.2">
      <c r="B1137" s="10"/>
      <c r="C1137" s="11"/>
      <c r="D1137" s="25"/>
      <c r="E1137" s="47"/>
      <c r="F1137" s="27"/>
      <c r="G1137" s="40"/>
      <c r="H1137" s="20"/>
      <c r="I1137" s="18"/>
      <c r="J1137" s="18"/>
      <c r="K1137" s="44"/>
      <c r="L1137" s="11"/>
      <c r="M1137" s="11"/>
      <c r="N1137" s="11"/>
      <c r="O1137" s="11"/>
      <c r="P1137" s="11"/>
      <c r="Q1137" s="72"/>
      <c r="R1137" s="72"/>
      <c r="S1137" s="49"/>
    </row>
    <row r="1138" spans="2:19" s="9" customFormat="1" x14ac:dyDescent="0.2">
      <c r="B1138" s="10"/>
      <c r="C1138" s="11"/>
      <c r="D1138" s="25"/>
      <c r="E1138" s="47"/>
      <c r="F1138" s="27"/>
      <c r="G1138" s="40"/>
      <c r="H1138" s="20"/>
      <c r="I1138" s="18"/>
      <c r="J1138" s="18"/>
      <c r="K1138" s="44"/>
      <c r="L1138" s="11"/>
      <c r="M1138" s="11"/>
      <c r="N1138" s="11"/>
      <c r="O1138" s="11"/>
      <c r="P1138" s="11"/>
      <c r="Q1138" s="72"/>
      <c r="R1138" s="72"/>
      <c r="S1138" s="49"/>
    </row>
    <row r="1139" spans="2:19" s="9" customFormat="1" x14ac:dyDescent="0.2">
      <c r="B1139" s="10"/>
      <c r="C1139" s="11"/>
      <c r="D1139" s="25"/>
      <c r="E1139" s="47"/>
      <c r="F1139" s="27"/>
      <c r="G1139" s="40"/>
      <c r="H1139" s="20"/>
      <c r="I1139" s="18"/>
      <c r="J1139" s="18"/>
      <c r="K1139" s="44"/>
      <c r="L1139" s="11"/>
      <c r="M1139" s="11"/>
      <c r="N1139" s="11"/>
      <c r="O1139" s="11"/>
      <c r="P1139" s="11"/>
      <c r="Q1139" s="72"/>
      <c r="R1139" s="72"/>
      <c r="S1139" s="49"/>
    </row>
    <row r="1140" spans="2:19" s="9" customFormat="1" x14ac:dyDescent="0.2">
      <c r="B1140" s="10"/>
      <c r="C1140" s="11"/>
      <c r="D1140" s="25"/>
      <c r="E1140" s="47"/>
      <c r="F1140" s="27"/>
      <c r="G1140" s="40"/>
      <c r="H1140" s="20"/>
      <c r="I1140" s="18"/>
      <c r="J1140" s="18"/>
      <c r="K1140" s="44"/>
      <c r="L1140" s="11"/>
      <c r="M1140" s="11"/>
      <c r="N1140" s="11"/>
      <c r="O1140" s="11"/>
      <c r="P1140" s="11"/>
      <c r="Q1140" s="72"/>
      <c r="R1140" s="72"/>
      <c r="S1140" s="49"/>
    </row>
    <row r="1141" spans="2:19" s="9" customFormat="1" x14ac:dyDescent="0.2">
      <c r="B1141" s="10"/>
      <c r="C1141" s="11"/>
      <c r="D1141" s="25"/>
      <c r="E1141" s="47"/>
      <c r="F1141" s="27"/>
      <c r="G1141" s="40"/>
      <c r="H1141" s="20"/>
      <c r="I1141" s="18"/>
      <c r="J1141" s="18"/>
      <c r="K1141" s="44"/>
      <c r="L1141" s="11"/>
      <c r="M1141" s="11"/>
      <c r="N1141" s="11"/>
      <c r="O1141" s="11"/>
      <c r="P1141" s="11"/>
      <c r="Q1141" s="72"/>
      <c r="R1141" s="72"/>
      <c r="S1141" s="49"/>
    </row>
    <row r="1142" spans="2:19" s="9" customFormat="1" x14ac:dyDescent="0.2">
      <c r="B1142" s="10"/>
      <c r="C1142" s="11"/>
      <c r="D1142" s="25"/>
      <c r="E1142" s="47"/>
      <c r="F1142" s="27"/>
      <c r="G1142" s="40"/>
      <c r="H1142" s="20"/>
      <c r="I1142" s="18"/>
      <c r="J1142" s="18"/>
      <c r="K1142" s="44"/>
      <c r="L1142" s="11"/>
      <c r="M1142" s="11"/>
      <c r="N1142" s="11"/>
      <c r="O1142" s="11"/>
      <c r="P1142" s="11"/>
      <c r="Q1142" s="72"/>
      <c r="R1142" s="72"/>
      <c r="S1142" s="49"/>
    </row>
    <row r="1143" spans="2:19" s="9" customFormat="1" x14ac:dyDescent="0.2">
      <c r="B1143" s="10"/>
      <c r="C1143" s="11"/>
      <c r="D1143" s="25"/>
      <c r="E1143" s="47"/>
      <c r="F1143" s="27"/>
      <c r="G1143" s="40"/>
      <c r="H1143" s="20"/>
      <c r="I1143" s="18"/>
      <c r="J1143" s="18"/>
      <c r="K1143" s="44"/>
      <c r="L1143" s="11"/>
      <c r="M1143" s="11"/>
      <c r="N1143" s="11"/>
      <c r="O1143" s="11"/>
      <c r="P1143" s="11"/>
      <c r="Q1143" s="72"/>
      <c r="R1143" s="72"/>
      <c r="S1143" s="49"/>
    </row>
    <row r="1144" spans="2:19" s="9" customFormat="1" x14ac:dyDescent="0.2">
      <c r="B1144" s="10"/>
      <c r="C1144" s="11"/>
      <c r="D1144" s="25"/>
      <c r="E1144" s="47"/>
      <c r="F1144" s="27"/>
      <c r="G1144" s="40"/>
      <c r="H1144" s="20"/>
      <c r="I1144" s="18"/>
      <c r="J1144" s="18"/>
      <c r="K1144" s="44"/>
      <c r="L1144" s="11"/>
      <c r="M1144" s="11"/>
      <c r="N1144" s="11"/>
      <c r="O1144" s="11"/>
      <c r="P1144" s="11"/>
      <c r="Q1144" s="72"/>
      <c r="R1144" s="72"/>
      <c r="S1144" s="49"/>
    </row>
    <row r="1145" spans="2:19" s="9" customFormat="1" x14ac:dyDescent="0.2">
      <c r="B1145" s="10"/>
      <c r="C1145" s="11"/>
      <c r="D1145" s="25"/>
      <c r="E1145" s="47"/>
      <c r="F1145" s="27"/>
      <c r="G1145" s="40"/>
      <c r="H1145" s="20"/>
      <c r="I1145" s="18"/>
      <c r="J1145" s="18"/>
      <c r="K1145" s="44"/>
      <c r="L1145" s="11"/>
      <c r="M1145" s="11"/>
      <c r="N1145" s="11"/>
      <c r="O1145" s="11"/>
      <c r="P1145" s="11"/>
      <c r="Q1145" s="72"/>
      <c r="R1145" s="72"/>
      <c r="S1145" s="49"/>
    </row>
    <row r="1146" spans="2:19" s="9" customFormat="1" x14ac:dyDescent="0.2">
      <c r="B1146" s="10"/>
      <c r="C1146" s="11"/>
      <c r="D1146" s="25"/>
      <c r="E1146" s="47"/>
      <c r="F1146" s="27"/>
      <c r="G1146" s="40"/>
      <c r="H1146" s="20"/>
      <c r="I1146" s="18"/>
      <c r="J1146" s="18"/>
      <c r="K1146" s="44"/>
      <c r="L1146" s="11"/>
      <c r="M1146" s="11"/>
      <c r="N1146" s="11"/>
      <c r="O1146" s="11"/>
      <c r="P1146" s="11"/>
      <c r="Q1146" s="72"/>
      <c r="R1146" s="72"/>
      <c r="S1146" s="49"/>
    </row>
    <row r="1147" spans="2:19" s="9" customFormat="1" x14ac:dyDescent="0.2">
      <c r="B1147" s="10"/>
      <c r="C1147" s="11"/>
      <c r="D1147" s="25"/>
      <c r="E1147" s="47"/>
      <c r="F1147" s="27"/>
      <c r="G1147" s="40"/>
      <c r="H1147" s="20"/>
      <c r="I1147" s="18"/>
      <c r="J1147" s="18"/>
      <c r="K1147" s="44"/>
      <c r="L1147" s="11"/>
      <c r="M1147" s="11"/>
      <c r="N1147" s="11"/>
      <c r="O1147" s="11"/>
      <c r="P1147" s="11"/>
      <c r="Q1147" s="72"/>
      <c r="R1147" s="72"/>
      <c r="S1147" s="49"/>
    </row>
    <row r="1148" spans="2:19" s="9" customFormat="1" x14ac:dyDescent="0.2">
      <c r="B1148" s="10"/>
      <c r="C1148" s="11"/>
      <c r="D1148" s="25"/>
      <c r="E1148" s="47"/>
      <c r="F1148" s="27"/>
      <c r="G1148" s="40"/>
      <c r="H1148" s="20"/>
      <c r="I1148" s="18"/>
      <c r="J1148" s="18"/>
      <c r="K1148" s="44"/>
      <c r="L1148" s="11"/>
      <c r="M1148" s="11"/>
      <c r="N1148" s="11"/>
      <c r="O1148" s="11"/>
      <c r="P1148" s="11"/>
      <c r="Q1148" s="72"/>
      <c r="R1148" s="72"/>
      <c r="S1148" s="49"/>
    </row>
    <row r="1149" spans="2:19" s="9" customFormat="1" x14ac:dyDescent="0.2">
      <c r="B1149" s="10"/>
      <c r="C1149" s="11"/>
      <c r="D1149" s="25"/>
      <c r="E1149" s="47"/>
      <c r="F1149" s="27"/>
      <c r="G1149" s="40"/>
      <c r="H1149" s="20"/>
      <c r="I1149" s="18"/>
      <c r="J1149" s="18"/>
      <c r="K1149" s="44"/>
      <c r="L1149" s="11"/>
      <c r="M1149" s="11"/>
      <c r="N1149" s="11"/>
      <c r="O1149" s="11"/>
      <c r="P1149" s="11"/>
      <c r="Q1149" s="72"/>
      <c r="R1149" s="72"/>
      <c r="S1149" s="49"/>
    </row>
    <row r="1150" spans="2:19" s="9" customFormat="1" x14ac:dyDescent="0.2">
      <c r="B1150" s="10"/>
      <c r="C1150" s="11"/>
      <c r="D1150" s="25"/>
      <c r="E1150" s="47"/>
      <c r="F1150" s="27"/>
      <c r="G1150" s="40"/>
      <c r="H1150" s="20"/>
      <c r="I1150" s="18"/>
      <c r="J1150" s="18"/>
      <c r="K1150" s="44"/>
      <c r="L1150" s="11"/>
      <c r="M1150" s="11"/>
      <c r="N1150" s="11"/>
      <c r="O1150" s="11"/>
      <c r="P1150" s="11"/>
      <c r="Q1150" s="72"/>
      <c r="R1150" s="72"/>
      <c r="S1150" s="49"/>
    </row>
    <row r="1151" spans="2:19" s="9" customFormat="1" x14ac:dyDescent="0.2">
      <c r="B1151" s="10"/>
      <c r="C1151" s="11"/>
      <c r="D1151" s="25"/>
      <c r="E1151" s="47"/>
      <c r="F1151" s="27"/>
      <c r="G1151" s="40"/>
      <c r="H1151" s="20"/>
      <c r="I1151" s="18"/>
      <c r="J1151" s="18"/>
      <c r="K1151" s="44"/>
      <c r="L1151" s="11"/>
      <c r="M1151" s="11"/>
      <c r="N1151" s="11"/>
      <c r="O1151" s="11"/>
      <c r="P1151" s="11"/>
      <c r="Q1151" s="72"/>
      <c r="R1151" s="72"/>
      <c r="S1151" s="49"/>
    </row>
    <row r="1152" spans="2:19" s="9" customFormat="1" x14ac:dyDescent="0.2">
      <c r="B1152" s="10"/>
      <c r="C1152" s="11"/>
      <c r="D1152" s="25"/>
      <c r="E1152" s="47"/>
      <c r="F1152" s="27"/>
      <c r="G1152" s="40"/>
      <c r="H1152" s="20"/>
      <c r="I1152" s="18"/>
      <c r="J1152" s="18"/>
      <c r="K1152" s="44"/>
      <c r="L1152" s="11"/>
      <c r="M1152" s="11"/>
      <c r="N1152" s="11"/>
      <c r="O1152" s="11"/>
      <c r="P1152" s="11"/>
      <c r="Q1152" s="72"/>
      <c r="R1152" s="72"/>
      <c r="S1152" s="49"/>
    </row>
    <row r="1153" spans="2:19" s="9" customFormat="1" x14ac:dyDescent="0.2">
      <c r="B1153" s="10"/>
      <c r="C1153" s="11"/>
      <c r="D1153" s="25"/>
      <c r="E1153" s="47"/>
      <c r="F1153" s="27"/>
      <c r="G1153" s="40"/>
      <c r="H1153" s="20"/>
      <c r="I1153" s="18"/>
      <c r="J1153" s="18"/>
      <c r="K1153" s="44"/>
      <c r="L1153" s="11"/>
      <c r="M1153" s="11"/>
      <c r="N1153" s="11"/>
      <c r="O1153" s="11"/>
      <c r="P1153" s="11"/>
      <c r="Q1153" s="72"/>
      <c r="R1153" s="72"/>
      <c r="S1153" s="49"/>
    </row>
    <row r="1154" spans="2:19" s="9" customFormat="1" x14ac:dyDescent="0.2">
      <c r="B1154" s="10"/>
      <c r="C1154" s="11"/>
      <c r="D1154" s="25"/>
      <c r="E1154" s="47"/>
      <c r="F1154" s="27"/>
      <c r="G1154" s="40"/>
      <c r="H1154" s="20"/>
      <c r="I1154" s="18"/>
      <c r="J1154" s="18"/>
      <c r="K1154" s="44"/>
      <c r="L1154" s="11"/>
      <c r="M1154" s="11"/>
      <c r="N1154" s="11"/>
      <c r="O1154" s="11"/>
      <c r="P1154" s="11"/>
      <c r="Q1154" s="72"/>
      <c r="R1154" s="72"/>
      <c r="S1154" s="49"/>
    </row>
    <row r="1155" spans="2:19" s="9" customFormat="1" x14ac:dyDescent="0.2">
      <c r="B1155" s="10"/>
      <c r="C1155" s="11"/>
      <c r="D1155" s="25"/>
      <c r="E1155" s="47"/>
      <c r="F1155" s="27"/>
      <c r="G1155" s="40"/>
      <c r="H1155" s="20"/>
      <c r="I1155" s="18"/>
      <c r="J1155" s="18"/>
      <c r="K1155" s="44"/>
      <c r="L1155" s="11"/>
      <c r="M1155" s="11"/>
      <c r="N1155" s="11"/>
      <c r="O1155" s="11"/>
      <c r="P1155" s="11"/>
      <c r="Q1155" s="72"/>
      <c r="R1155" s="72"/>
      <c r="S1155" s="49"/>
    </row>
    <row r="1156" spans="2:19" s="9" customFormat="1" x14ac:dyDescent="0.2">
      <c r="B1156" s="10"/>
      <c r="C1156" s="11"/>
      <c r="D1156" s="25"/>
      <c r="E1156" s="47"/>
      <c r="F1156" s="27"/>
      <c r="G1156" s="40"/>
      <c r="H1156" s="20"/>
      <c r="I1156" s="18"/>
      <c r="J1156" s="18"/>
      <c r="K1156" s="44"/>
      <c r="L1156" s="11"/>
      <c r="M1156" s="11"/>
      <c r="N1156" s="11"/>
      <c r="O1156" s="11"/>
      <c r="P1156" s="11"/>
      <c r="Q1156" s="72"/>
      <c r="R1156" s="72"/>
      <c r="S1156" s="49"/>
    </row>
    <row r="1157" spans="2:19" s="9" customFormat="1" x14ac:dyDescent="0.2">
      <c r="B1157" s="10"/>
      <c r="C1157" s="11"/>
      <c r="D1157" s="25"/>
      <c r="E1157" s="47"/>
      <c r="F1157" s="27"/>
      <c r="G1157" s="40"/>
      <c r="H1157" s="20"/>
      <c r="I1157" s="18"/>
      <c r="J1157" s="18"/>
      <c r="K1157" s="44"/>
      <c r="L1157" s="11"/>
      <c r="M1157" s="11"/>
      <c r="N1157" s="11"/>
      <c r="O1157" s="11"/>
      <c r="P1157" s="11"/>
      <c r="Q1157" s="72"/>
      <c r="R1157" s="72"/>
      <c r="S1157" s="49"/>
    </row>
    <row r="1158" spans="2:19" s="9" customFormat="1" x14ac:dyDescent="0.2">
      <c r="B1158" s="10"/>
      <c r="C1158" s="11"/>
      <c r="D1158" s="25"/>
      <c r="E1158" s="47"/>
      <c r="F1158" s="27"/>
      <c r="G1158" s="40"/>
      <c r="H1158" s="20"/>
      <c r="I1158" s="18"/>
      <c r="J1158" s="18"/>
      <c r="K1158" s="44"/>
      <c r="L1158" s="11"/>
      <c r="M1158" s="11"/>
      <c r="N1158" s="11"/>
      <c r="O1158" s="11"/>
      <c r="P1158" s="11"/>
      <c r="Q1158" s="72"/>
      <c r="R1158" s="72"/>
      <c r="S1158" s="49"/>
    </row>
    <row r="1159" spans="2:19" s="9" customFormat="1" x14ac:dyDescent="0.2">
      <c r="B1159" s="10"/>
      <c r="C1159" s="11"/>
      <c r="D1159" s="25"/>
      <c r="E1159" s="47"/>
      <c r="F1159" s="27"/>
      <c r="G1159" s="40"/>
      <c r="H1159" s="20"/>
      <c r="I1159" s="18"/>
      <c r="J1159" s="18"/>
      <c r="K1159" s="44"/>
      <c r="L1159" s="11"/>
      <c r="M1159" s="11"/>
      <c r="N1159" s="11"/>
      <c r="O1159" s="11"/>
      <c r="P1159" s="11"/>
      <c r="Q1159" s="72"/>
      <c r="R1159" s="72"/>
      <c r="S1159" s="49"/>
    </row>
    <row r="1160" spans="2:19" s="9" customFormat="1" x14ac:dyDescent="0.2">
      <c r="B1160" s="10"/>
      <c r="C1160" s="11"/>
      <c r="D1160" s="25"/>
      <c r="E1160" s="47"/>
      <c r="F1160" s="27"/>
      <c r="G1160" s="40"/>
      <c r="H1160" s="20"/>
      <c r="I1160" s="18"/>
      <c r="J1160" s="18"/>
      <c r="K1160" s="44"/>
      <c r="L1160" s="11"/>
      <c r="M1160" s="11"/>
      <c r="N1160" s="11"/>
      <c r="O1160" s="11"/>
      <c r="P1160" s="11"/>
      <c r="Q1160" s="72"/>
      <c r="R1160" s="72"/>
      <c r="S1160" s="49"/>
    </row>
    <row r="1161" spans="2:19" s="9" customFormat="1" x14ac:dyDescent="0.2">
      <c r="B1161" s="10"/>
      <c r="C1161" s="11"/>
      <c r="D1161" s="25"/>
      <c r="E1161" s="47"/>
      <c r="F1161" s="27"/>
      <c r="G1161" s="40"/>
      <c r="H1161" s="20"/>
      <c r="I1161" s="18"/>
      <c r="J1161" s="18"/>
      <c r="K1161" s="44"/>
      <c r="L1161" s="11"/>
      <c r="M1161" s="11"/>
      <c r="N1161" s="11"/>
      <c r="O1161" s="11"/>
      <c r="P1161" s="11"/>
      <c r="Q1161" s="72"/>
      <c r="R1161" s="72"/>
      <c r="S1161" s="49"/>
    </row>
    <row r="1162" spans="2:19" s="9" customFormat="1" x14ac:dyDescent="0.2">
      <c r="B1162" s="10"/>
      <c r="C1162" s="11"/>
      <c r="D1162" s="25"/>
      <c r="E1162" s="47"/>
      <c r="F1162" s="27"/>
      <c r="G1162" s="40"/>
      <c r="H1162" s="20"/>
      <c r="I1162" s="18"/>
      <c r="J1162" s="18"/>
      <c r="K1162" s="44"/>
      <c r="L1162" s="11"/>
      <c r="M1162" s="11"/>
      <c r="N1162" s="11"/>
      <c r="O1162" s="11"/>
      <c r="P1162" s="11"/>
      <c r="Q1162" s="72"/>
      <c r="R1162" s="72"/>
      <c r="S1162" s="49"/>
    </row>
    <row r="1163" spans="2:19" s="9" customFormat="1" x14ac:dyDescent="0.2">
      <c r="B1163" s="10"/>
      <c r="C1163" s="11"/>
      <c r="D1163" s="25"/>
      <c r="E1163" s="47"/>
      <c r="F1163" s="27"/>
      <c r="G1163" s="40"/>
      <c r="H1163" s="20"/>
      <c r="I1163" s="18"/>
      <c r="J1163" s="18"/>
      <c r="K1163" s="44"/>
      <c r="L1163" s="11"/>
      <c r="M1163" s="11"/>
      <c r="N1163" s="11"/>
      <c r="O1163" s="11"/>
      <c r="P1163" s="11"/>
      <c r="Q1163" s="72"/>
      <c r="R1163" s="72"/>
      <c r="S1163" s="49"/>
    </row>
    <row r="1164" spans="2:19" s="9" customFormat="1" x14ac:dyDescent="0.2">
      <c r="B1164" s="10"/>
      <c r="C1164" s="11"/>
      <c r="D1164" s="25"/>
      <c r="E1164" s="47"/>
      <c r="F1164" s="27"/>
      <c r="G1164" s="40"/>
      <c r="H1164" s="20"/>
      <c r="I1164" s="18"/>
      <c r="J1164" s="18"/>
      <c r="K1164" s="44"/>
      <c r="L1164" s="11"/>
      <c r="M1164" s="11"/>
      <c r="N1164" s="11"/>
      <c r="O1164" s="11"/>
      <c r="P1164" s="11"/>
      <c r="Q1164" s="72"/>
      <c r="R1164" s="72"/>
      <c r="S1164" s="49"/>
    </row>
    <row r="1165" spans="2:19" s="9" customFormat="1" x14ac:dyDescent="0.2">
      <c r="B1165" s="10"/>
      <c r="C1165" s="11"/>
      <c r="D1165" s="25"/>
      <c r="E1165" s="47"/>
      <c r="F1165" s="27"/>
      <c r="G1165" s="40"/>
      <c r="H1165" s="20"/>
      <c r="I1165" s="18"/>
      <c r="J1165" s="18"/>
      <c r="K1165" s="44"/>
      <c r="L1165" s="11"/>
      <c r="M1165" s="11"/>
      <c r="N1165" s="11"/>
      <c r="O1165" s="11"/>
      <c r="P1165" s="11"/>
      <c r="Q1165" s="72"/>
      <c r="R1165" s="72"/>
      <c r="S1165" s="49"/>
    </row>
    <row r="1166" spans="2:19" s="9" customFormat="1" x14ac:dyDescent="0.2">
      <c r="B1166" s="10"/>
      <c r="C1166" s="11"/>
      <c r="D1166" s="25"/>
      <c r="E1166" s="47"/>
      <c r="F1166" s="27"/>
      <c r="G1166" s="40"/>
      <c r="H1166" s="20"/>
      <c r="I1166" s="18"/>
      <c r="J1166" s="18"/>
      <c r="K1166" s="44"/>
      <c r="L1166" s="11"/>
      <c r="M1166" s="11"/>
      <c r="N1166" s="11"/>
      <c r="O1166" s="11"/>
      <c r="P1166" s="11"/>
      <c r="Q1166" s="72"/>
      <c r="R1166" s="72"/>
      <c r="S1166" s="49"/>
    </row>
    <row r="1167" spans="2:19" s="9" customFormat="1" x14ac:dyDescent="0.2">
      <c r="B1167" s="10"/>
      <c r="C1167" s="11"/>
      <c r="D1167" s="25"/>
      <c r="E1167" s="47"/>
      <c r="F1167" s="27"/>
      <c r="G1167" s="40"/>
      <c r="H1167" s="20"/>
      <c r="I1167" s="18"/>
      <c r="J1167" s="18"/>
      <c r="K1167" s="44"/>
      <c r="L1167" s="11"/>
      <c r="M1167" s="11"/>
      <c r="N1167" s="11"/>
      <c r="O1167" s="11"/>
      <c r="P1167" s="11"/>
      <c r="Q1167" s="72"/>
      <c r="R1167" s="72"/>
      <c r="S1167" s="49"/>
    </row>
    <row r="1168" spans="2:19" s="9" customFormat="1" x14ac:dyDescent="0.2">
      <c r="B1168" s="10"/>
      <c r="C1168" s="11"/>
      <c r="D1168" s="25"/>
      <c r="E1168" s="47"/>
      <c r="F1168" s="27"/>
      <c r="G1168" s="40"/>
      <c r="H1168" s="20"/>
      <c r="I1168" s="18"/>
      <c r="J1168" s="18"/>
      <c r="K1168" s="44"/>
      <c r="L1168" s="11"/>
      <c r="M1168" s="11"/>
      <c r="N1168" s="11"/>
      <c r="O1168" s="11"/>
      <c r="P1168" s="11"/>
      <c r="Q1168" s="72"/>
      <c r="R1168" s="72"/>
      <c r="S1168" s="49"/>
    </row>
    <row r="1169" spans="2:19" s="9" customFormat="1" x14ac:dyDescent="0.2">
      <c r="B1169" s="10"/>
      <c r="C1169" s="11"/>
      <c r="D1169" s="25"/>
      <c r="E1169" s="47"/>
      <c r="F1169" s="27"/>
      <c r="G1169" s="40"/>
      <c r="H1169" s="20"/>
      <c r="I1169" s="18"/>
      <c r="J1169" s="18"/>
      <c r="K1169" s="44"/>
      <c r="L1169" s="11"/>
      <c r="M1169" s="11"/>
      <c r="N1169" s="11"/>
      <c r="O1169" s="11"/>
      <c r="P1169" s="11"/>
      <c r="Q1169" s="72"/>
      <c r="R1169" s="72"/>
      <c r="S1169" s="49"/>
    </row>
    <row r="1170" spans="2:19" s="9" customFormat="1" x14ac:dyDescent="0.2">
      <c r="B1170" s="10"/>
      <c r="C1170" s="11"/>
      <c r="D1170" s="25"/>
      <c r="E1170" s="47"/>
      <c r="F1170" s="27"/>
      <c r="G1170" s="40"/>
      <c r="H1170" s="20"/>
      <c r="I1170" s="18"/>
      <c r="J1170" s="18"/>
      <c r="K1170" s="44"/>
      <c r="L1170" s="11"/>
      <c r="M1170" s="11"/>
      <c r="N1170" s="11"/>
      <c r="O1170" s="11"/>
      <c r="P1170" s="11"/>
      <c r="Q1170" s="72"/>
      <c r="R1170" s="72"/>
      <c r="S1170" s="49"/>
    </row>
    <row r="1171" spans="2:19" s="9" customFormat="1" x14ac:dyDescent="0.2">
      <c r="B1171" s="10"/>
      <c r="C1171" s="11"/>
      <c r="D1171" s="25"/>
      <c r="E1171" s="47"/>
      <c r="F1171" s="27"/>
      <c r="G1171" s="40"/>
      <c r="H1171" s="20"/>
      <c r="I1171" s="18"/>
      <c r="J1171" s="18"/>
      <c r="K1171" s="44"/>
      <c r="L1171" s="11"/>
      <c r="M1171" s="11"/>
      <c r="N1171" s="11"/>
      <c r="O1171" s="11"/>
      <c r="P1171" s="11"/>
      <c r="Q1171" s="72"/>
      <c r="R1171" s="72"/>
      <c r="S1171" s="49"/>
    </row>
    <row r="1172" spans="2:19" s="9" customFormat="1" x14ac:dyDescent="0.2">
      <c r="B1172" s="10"/>
      <c r="C1172" s="11"/>
      <c r="D1172" s="25"/>
      <c r="E1172" s="47"/>
      <c r="F1172" s="27"/>
      <c r="G1172" s="40"/>
      <c r="H1172" s="20"/>
      <c r="I1172" s="18"/>
      <c r="J1172" s="18"/>
      <c r="K1172" s="44"/>
      <c r="L1172" s="11"/>
      <c r="M1172" s="11"/>
      <c r="N1172" s="11"/>
      <c r="O1172" s="11"/>
      <c r="P1172" s="11"/>
      <c r="Q1172" s="72"/>
      <c r="R1172" s="72"/>
      <c r="S1172" s="49"/>
    </row>
    <row r="1173" spans="2:19" s="9" customFormat="1" x14ac:dyDescent="0.2">
      <c r="B1173" s="10"/>
      <c r="C1173" s="11"/>
      <c r="D1173" s="25"/>
      <c r="E1173" s="47"/>
      <c r="F1173" s="27"/>
      <c r="G1173" s="40"/>
      <c r="H1173" s="20"/>
      <c r="I1173" s="18"/>
      <c r="J1173" s="18"/>
      <c r="K1173" s="44"/>
      <c r="L1173" s="11"/>
      <c r="M1173" s="11"/>
      <c r="N1173" s="11"/>
      <c r="O1173" s="11"/>
      <c r="P1173" s="11"/>
      <c r="Q1173" s="72"/>
      <c r="R1173" s="72"/>
      <c r="S1173" s="49"/>
    </row>
    <row r="1174" spans="2:19" s="9" customFormat="1" x14ac:dyDescent="0.2">
      <c r="B1174" s="10"/>
      <c r="C1174" s="11"/>
      <c r="D1174" s="25"/>
      <c r="E1174" s="47"/>
      <c r="F1174" s="27"/>
      <c r="G1174" s="40"/>
      <c r="H1174" s="20"/>
      <c r="I1174" s="18"/>
      <c r="J1174" s="18"/>
      <c r="K1174" s="44"/>
      <c r="L1174" s="11"/>
      <c r="M1174" s="11"/>
      <c r="N1174" s="11"/>
      <c r="O1174" s="11"/>
      <c r="P1174" s="11"/>
      <c r="Q1174" s="72"/>
      <c r="R1174" s="72"/>
      <c r="S1174" s="49"/>
    </row>
    <row r="1175" spans="2:19" s="9" customFormat="1" x14ac:dyDescent="0.2">
      <c r="B1175" s="10"/>
      <c r="C1175" s="11"/>
      <c r="D1175" s="25"/>
      <c r="E1175" s="47"/>
      <c r="F1175" s="27"/>
      <c r="G1175" s="40"/>
      <c r="H1175" s="20"/>
      <c r="I1175" s="18"/>
      <c r="J1175" s="18"/>
      <c r="K1175" s="44"/>
      <c r="L1175" s="11"/>
      <c r="M1175" s="11"/>
      <c r="N1175" s="11"/>
      <c r="O1175" s="11"/>
      <c r="P1175" s="11"/>
      <c r="Q1175" s="72"/>
      <c r="R1175" s="72"/>
      <c r="S1175" s="49"/>
    </row>
    <row r="1176" spans="2:19" s="9" customFormat="1" x14ac:dyDescent="0.2">
      <c r="B1176" s="10"/>
      <c r="C1176" s="11"/>
      <c r="D1176" s="25"/>
      <c r="E1176" s="47"/>
      <c r="F1176" s="27"/>
      <c r="G1176" s="40"/>
      <c r="H1176" s="20"/>
      <c r="I1176" s="18"/>
      <c r="J1176" s="18"/>
      <c r="K1176" s="44"/>
      <c r="L1176" s="11"/>
      <c r="M1176" s="11"/>
      <c r="N1176" s="11"/>
      <c r="O1176" s="11"/>
      <c r="P1176" s="11"/>
      <c r="Q1176" s="72"/>
      <c r="R1176" s="72"/>
      <c r="S1176" s="49"/>
    </row>
    <row r="1177" spans="2:19" s="9" customFormat="1" x14ac:dyDescent="0.2">
      <c r="B1177" s="10"/>
      <c r="C1177" s="11"/>
      <c r="D1177" s="25"/>
      <c r="E1177" s="47"/>
      <c r="F1177" s="27"/>
      <c r="G1177" s="40"/>
      <c r="H1177" s="20"/>
      <c r="I1177" s="18"/>
      <c r="J1177" s="18"/>
      <c r="K1177" s="44"/>
      <c r="L1177" s="11"/>
      <c r="M1177" s="11"/>
      <c r="N1177" s="11"/>
      <c r="O1177" s="11"/>
      <c r="P1177" s="11"/>
      <c r="Q1177" s="72"/>
      <c r="R1177" s="72"/>
      <c r="S1177" s="49"/>
    </row>
    <row r="1178" spans="2:19" s="9" customFormat="1" x14ac:dyDescent="0.2">
      <c r="B1178" s="10"/>
      <c r="C1178" s="11"/>
      <c r="D1178" s="25"/>
      <c r="E1178" s="47"/>
      <c r="F1178" s="27"/>
      <c r="G1178" s="40"/>
      <c r="H1178" s="20"/>
      <c r="I1178" s="18"/>
      <c r="J1178" s="18"/>
      <c r="K1178" s="44"/>
      <c r="L1178" s="11"/>
      <c r="M1178" s="11"/>
      <c r="N1178" s="11"/>
      <c r="O1178" s="11"/>
      <c r="P1178" s="11"/>
      <c r="Q1178" s="72"/>
      <c r="R1178" s="72"/>
      <c r="S1178" s="49"/>
    </row>
    <row r="1179" spans="2:19" s="9" customFormat="1" x14ac:dyDescent="0.2">
      <c r="B1179" s="10"/>
      <c r="C1179" s="11"/>
      <c r="D1179" s="25"/>
      <c r="E1179" s="47"/>
      <c r="F1179" s="27"/>
      <c r="G1179" s="40"/>
      <c r="H1179" s="20"/>
      <c r="I1179" s="18"/>
      <c r="J1179" s="18"/>
      <c r="K1179" s="44"/>
      <c r="L1179" s="11"/>
      <c r="M1179" s="11"/>
      <c r="N1179" s="11"/>
      <c r="O1179" s="11"/>
      <c r="P1179" s="11"/>
      <c r="Q1179" s="72"/>
      <c r="R1179" s="72"/>
      <c r="S1179" s="49"/>
    </row>
    <row r="1180" spans="2:19" s="9" customFormat="1" x14ac:dyDescent="0.2">
      <c r="B1180" s="10"/>
      <c r="C1180" s="11"/>
      <c r="D1180" s="25"/>
      <c r="E1180" s="47"/>
      <c r="F1180" s="27"/>
      <c r="G1180" s="40"/>
      <c r="H1180" s="20"/>
      <c r="I1180" s="18"/>
      <c r="J1180" s="18"/>
      <c r="K1180" s="44"/>
      <c r="L1180" s="11"/>
      <c r="M1180" s="11"/>
      <c r="N1180" s="11"/>
      <c r="O1180" s="11"/>
      <c r="P1180" s="11"/>
      <c r="Q1180" s="72"/>
      <c r="R1180" s="72"/>
      <c r="S1180" s="49"/>
    </row>
    <row r="1181" spans="2:19" s="9" customFormat="1" x14ac:dyDescent="0.2">
      <c r="B1181" s="10"/>
      <c r="C1181" s="11"/>
      <c r="D1181" s="25"/>
      <c r="E1181" s="47"/>
      <c r="F1181" s="27"/>
      <c r="G1181" s="40"/>
      <c r="H1181" s="20"/>
      <c r="I1181" s="18"/>
      <c r="J1181" s="18"/>
      <c r="K1181" s="44"/>
      <c r="L1181" s="11"/>
      <c r="M1181" s="11"/>
      <c r="N1181" s="11"/>
      <c r="O1181" s="11"/>
      <c r="P1181" s="11"/>
      <c r="Q1181" s="72"/>
      <c r="R1181" s="72"/>
      <c r="S1181" s="49"/>
    </row>
    <row r="1182" spans="2:19" s="9" customFormat="1" x14ac:dyDescent="0.2">
      <c r="B1182" s="10"/>
      <c r="C1182" s="11"/>
      <c r="D1182" s="25"/>
      <c r="E1182" s="47"/>
      <c r="F1182" s="27"/>
      <c r="G1182" s="40"/>
      <c r="H1182" s="20"/>
      <c r="I1182" s="18"/>
      <c r="J1182" s="18"/>
      <c r="K1182" s="44"/>
      <c r="L1182" s="11"/>
      <c r="M1182" s="11"/>
      <c r="N1182" s="11"/>
      <c r="O1182" s="11"/>
      <c r="P1182" s="11"/>
      <c r="Q1182" s="72"/>
      <c r="R1182" s="72"/>
      <c r="S1182" s="49"/>
    </row>
    <row r="1183" spans="2:19" s="9" customFormat="1" x14ac:dyDescent="0.2">
      <c r="B1183" s="10"/>
      <c r="C1183" s="11"/>
      <c r="D1183" s="25"/>
      <c r="E1183" s="47"/>
      <c r="F1183" s="27"/>
      <c r="G1183" s="40"/>
      <c r="H1183" s="20"/>
      <c r="I1183" s="18"/>
      <c r="J1183" s="18"/>
      <c r="K1183" s="44"/>
      <c r="L1183" s="11"/>
      <c r="M1183" s="11"/>
      <c r="N1183" s="11"/>
      <c r="O1183" s="11"/>
      <c r="P1183" s="11"/>
      <c r="Q1183" s="72"/>
      <c r="R1183" s="72"/>
      <c r="S1183" s="49"/>
    </row>
    <row r="1184" spans="2:19" s="9" customFormat="1" x14ac:dyDescent="0.2">
      <c r="B1184" s="10"/>
      <c r="C1184" s="11"/>
      <c r="D1184" s="25"/>
      <c r="E1184" s="47"/>
      <c r="F1184" s="27"/>
      <c r="G1184" s="40"/>
      <c r="H1184" s="20"/>
      <c r="I1184" s="18"/>
      <c r="J1184" s="18"/>
      <c r="K1184" s="44"/>
      <c r="L1184" s="11"/>
      <c r="M1184" s="11"/>
      <c r="N1184" s="11"/>
      <c r="O1184" s="11"/>
      <c r="P1184" s="11"/>
      <c r="Q1184" s="72"/>
      <c r="R1184" s="72"/>
      <c r="S1184" s="49"/>
    </row>
    <row r="1185" spans="2:19" s="9" customFormat="1" x14ac:dyDescent="0.2">
      <c r="B1185" s="10"/>
      <c r="C1185" s="11"/>
      <c r="D1185" s="25"/>
      <c r="E1185" s="47"/>
      <c r="F1185" s="27"/>
      <c r="G1185" s="40"/>
      <c r="H1185" s="20"/>
      <c r="I1185" s="18"/>
      <c r="J1185" s="18"/>
      <c r="K1185" s="44"/>
      <c r="L1185" s="11"/>
      <c r="M1185" s="11"/>
      <c r="N1185" s="11"/>
      <c r="O1185" s="11"/>
      <c r="P1185" s="11"/>
      <c r="Q1185" s="72"/>
      <c r="R1185" s="72"/>
      <c r="S1185" s="49"/>
    </row>
    <row r="1186" spans="2:19" s="9" customFormat="1" x14ac:dyDescent="0.2">
      <c r="B1186" s="10"/>
      <c r="C1186" s="11"/>
      <c r="D1186" s="25"/>
      <c r="E1186" s="47"/>
      <c r="F1186" s="27"/>
      <c r="G1186" s="40"/>
      <c r="H1186" s="20"/>
      <c r="I1186" s="18"/>
      <c r="J1186" s="18"/>
      <c r="K1186" s="44"/>
      <c r="L1186" s="11"/>
      <c r="M1186" s="11"/>
      <c r="N1186" s="11"/>
      <c r="O1186" s="11"/>
      <c r="P1186" s="11"/>
      <c r="Q1186" s="72"/>
      <c r="R1186" s="72"/>
      <c r="S1186" s="49"/>
    </row>
    <row r="1187" spans="2:19" s="9" customFormat="1" x14ac:dyDescent="0.2">
      <c r="B1187" s="10"/>
      <c r="C1187" s="11"/>
      <c r="D1187" s="25"/>
      <c r="E1187" s="47"/>
      <c r="F1187" s="27"/>
      <c r="G1187" s="40"/>
      <c r="H1187" s="20"/>
      <c r="I1187" s="18"/>
      <c r="J1187" s="18"/>
      <c r="K1187" s="44"/>
      <c r="L1187" s="11"/>
      <c r="M1187" s="11"/>
      <c r="N1187" s="11"/>
      <c r="O1187" s="11"/>
      <c r="P1187" s="11"/>
      <c r="Q1187" s="72"/>
      <c r="R1187" s="72"/>
      <c r="S1187" s="49"/>
    </row>
    <row r="1188" spans="2:19" s="9" customFormat="1" x14ac:dyDescent="0.2">
      <c r="B1188" s="10"/>
      <c r="C1188" s="11"/>
      <c r="D1188" s="25"/>
      <c r="E1188" s="47"/>
      <c r="F1188" s="27"/>
      <c r="G1188" s="40"/>
      <c r="H1188" s="20"/>
      <c r="I1188" s="18"/>
      <c r="J1188" s="18"/>
      <c r="K1188" s="44"/>
      <c r="L1188" s="11"/>
      <c r="M1188" s="11"/>
      <c r="N1188" s="11"/>
      <c r="O1188" s="11"/>
      <c r="P1188" s="11"/>
      <c r="Q1188" s="72"/>
      <c r="R1188" s="72"/>
      <c r="S1188" s="49"/>
    </row>
    <row r="1189" spans="2:19" s="9" customFormat="1" x14ac:dyDescent="0.2">
      <c r="B1189" s="10"/>
      <c r="C1189" s="11"/>
      <c r="D1189" s="25"/>
      <c r="E1189" s="47"/>
      <c r="F1189" s="27"/>
      <c r="G1189" s="40"/>
      <c r="H1189" s="20"/>
      <c r="I1189" s="18"/>
      <c r="J1189" s="18"/>
      <c r="K1189" s="44"/>
      <c r="L1189" s="11"/>
      <c r="M1189" s="11"/>
      <c r="N1189" s="11"/>
      <c r="O1189" s="11"/>
      <c r="P1189" s="11"/>
      <c r="Q1189" s="72"/>
      <c r="R1189" s="72"/>
      <c r="S1189" s="49"/>
    </row>
    <row r="1190" spans="2:19" s="9" customFormat="1" x14ac:dyDescent="0.2">
      <c r="B1190" s="10"/>
      <c r="C1190" s="11"/>
      <c r="D1190" s="25"/>
      <c r="E1190" s="47"/>
      <c r="F1190" s="27"/>
      <c r="G1190" s="40"/>
      <c r="H1190" s="20"/>
      <c r="I1190" s="18"/>
      <c r="J1190" s="18"/>
      <c r="K1190" s="44"/>
      <c r="L1190" s="11"/>
      <c r="M1190" s="11"/>
      <c r="N1190" s="11"/>
      <c r="O1190" s="11"/>
      <c r="P1190" s="11"/>
      <c r="Q1190" s="72"/>
      <c r="R1190" s="72"/>
      <c r="S1190" s="49"/>
    </row>
    <row r="1191" spans="2:19" s="9" customFormat="1" x14ac:dyDescent="0.2">
      <c r="B1191" s="10"/>
      <c r="C1191" s="11"/>
      <c r="D1191" s="25"/>
      <c r="E1191" s="47"/>
      <c r="F1191" s="27"/>
      <c r="G1191" s="40"/>
      <c r="H1191" s="20"/>
      <c r="I1191" s="18"/>
      <c r="J1191" s="18"/>
      <c r="K1191" s="44"/>
      <c r="L1191" s="11"/>
      <c r="M1191" s="11"/>
      <c r="N1191" s="11"/>
      <c r="O1191" s="11"/>
      <c r="P1191" s="11"/>
      <c r="Q1191" s="72"/>
      <c r="R1191" s="72"/>
      <c r="S1191" s="49"/>
    </row>
    <row r="1192" spans="2:19" s="9" customFormat="1" x14ac:dyDescent="0.2">
      <c r="B1192" s="10"/>
      <c r="C1192" s="11"/>
      <c r="D1192" s="25"/>
      <c r="E1192" s="47"/>
      <c r="F1192" s="27"/>
      <c r="G1192" s="40"/>
      <c r="H1192" s="20"/>
      <c r="I1192" s="18"/>
      <c r="J1192" s="18"/>
      <c r="K1192" s="44"/>
      <c r="L1192" s="11"/>
      <c r="M1192" s="11"/>
      <c r="N1192" s="11"/>
      <c r="O1192" s="11"/>
      <c r="P1192" s="11"/>
      <c r="Q1192" s="72"/>
      <c r="R1192" s="72"/>
      <c r="S1192" s="49"/>
    </row>
    <row r="1193" spans="2:19" s="9" customFormat="1" x14ac:dyDescent="0.2">
      <c r="B1193" s="10"/>
      <c r="C1193" s="11"/>
      <c r="D1193" s="25"/>
      <c r="E1193" s="47"/>
      <c r="F1193" s="27"/>
      <c r="G1193" s="40"/>
      <c r="H1193" s="20"/>
      <c r="I1193" s="18"/>
      <c r="J1193" s="18"/>
      <c r="K1193" s="44"/>
      <c r="L1193" s="11"/>
      <c r="M1193" s="11"/>
      <c r="N1193" s="11"/>
      <c r="O1193" s="11"/>
      <c r="P1193" s="11"/>
      <c r="Q1193" s="72"/>
      <c r="R1193" s="72"/>
      <c r="S1193" s="49"/>
    </row>
    <row r="1194" spans="2:19" s="9" customFormat="1" x14ac:dyDescent="0.2">
      <c r="B1194" s="10"/>
      <c r="C1194" s="11"/>
      <c r="D1194" s="25"/>
      <c r="E1194" s="47"/>
      <c r="F1194" s="27"/>
      <c r="G1194" s="40"/>
      <c r="H1194" s="20"/>
      <c r="I1194" s="18"/>
      <c r="J1194" s="18"/>
      <c r="K1194" s="44"/>
      <c r="L1194" s="11"/>
      <c r="M1194" s="11"/>
      <c r="N1194" s="11"/>
      <c r="O1194" s="11"/>
      <c r="P1194" s="11"/>
      <c r="Q1194" s="72"/>
      <c r="R1194" s="72"/>
      <c r="S1194" s="49"/>
    </row>
    <row r="1195" spans="2:19" s="9" customFormat="1" x14ac:dyDescent="0.2">
      <c r="B1195" s="10"/>
      <c r="C1195" s="11"/>
      <c r="D1195" s="25"/>
      <c r="E1195" s="47"/>
      <c r="F1195" s="27"/>
      <c r="G1195" s="40"/>
      <c r="H1195" s="20"/>
      <c r="I1195" s="18"/>
      <c r="J1195" s="18"/>
      <c r="K1195" s="44"/>
      <c r="L1195" s="11"/>
      <c r="M1195" s="11"/>
      <c r="N1195" s="11"/>
      <c r="O1195" s="11"/>
      <c r="P1195" s="11"/>
      <c r="Q1195" s="72"/>
      <c r="R1195" s="72"/>
      <c r="S1195" s="49"/>
    </row>
    <row r="1196" spans="2:19" s="9" customFormat="1" x14ac:dyDescent="0.2">
      <c r="B1196" s="10"/>
      <c r="C1196" s="11"/>
      <c r="D1196" s="25"/>
      <c r="E1196" s="47"/>
      <c r="F1196" s="27"/>
      <c r="G1196" s="40"/>
      <c r="H1196" s="20"/>
      <c r="I1196" s="18"/>
      <c r="J1196" s="18"/>
      <c r="K1196" s="44"/>
      <c r="L1196" s="11"/>
      <c r="M1196" s="11"/>
      <c r="N1196" s="11"/>
      <c r="O1196" s="11"/>
      <c r="P1196" s="11"/>
      <c r="Q1196" s="72"/>
      <c r="R1196" s="72"/>
      <c r="S1196" s="49"/>
    </row>
    <row r="1197" spans="2:19" s="9" customFormat="1" x14ac:dyDescent="0.2">
      <c r="B1197" s="10"/>
      <c r="C1197" s="11"/>
      <c r="D1197" s="25"/>
      <c r="E1197" s="47"/>
      <c r="F1197" s="27"/>
      <c r="G1197" s="40"/>
      <c r="H1197" s="20"/>
      <c r="I1197" s="18"/>
      <c r="J1197" s="18"/>
      <c r="K1197" s="44"/>
      <c r="L1197" s="11"/>
      <c r="M1197" s="11"/>
      <c r="N1197" s="11"/>
      <c r="O1197" s="11"/>
      <c r="P1197" s="11"/>
      <c r="Q1197" s="72"/>
      <c r="R1197" s="72"/>
      <c r="S1197" s="49"/>
    </row>
    <row r="1198" spans="2:19" s="9" customFormat="1" x14ac:dyDescent="0.2">
      <c r="B1198" s="10"/>
      <c r="C1198" s="11"/>
      <c r="D1198" s="25"/>
      <c r="E1198" s="47"/>
      <c r="F1198" s="27"/>
      <c r="G1198" s="40"/>
      <c r="H1198" s="20"/>
      <c r="I1198" s="18"/>
      <c r="J1198" s="18"/>
      <c r="K1198" s="44"/>
      <c r="L1198" s="11"/>
      <c r="M1198" s="11"/>
      <c r="N1198" s="11"/>
      <c r="O1198" s="11"/>
      <c r="P1198" s="11"/>
      <c r="Q1198" s="72"/>
      <c r="R1198" s="72"/>
      <c r="S1198" s="49"/>
    </row>
    <row r="1199" spans="2:19" s="9" customFormat="1" x14ac:dyDescent="0.2">
      <c r="B1199" s="10"/>
      <c r="C1199" s="11"/>
      <c r="D1199" s="25"/>
      <c r="E1199" s="47"/>
      <c r="F1199" s="27"/>
      <c r="G1199" s="40"/>
      <c r="H1199" s="20"/>
      <c r="I1199" s="18"/>
      <c r="J1199" s="18"/>
      <c r="K1199" s="44"/>
      <c r="L1199" s="11"/>
      <c r="M1199" s="11"/>
      <c r="N1199" s="11"/>
      <c r="O1199" s="11"/>
      <c r="P1199" s="11"/>
      <c r="Q1199" s="72"/>
      <c r="R1199" s="72"/>
      <c r="S1199" s="49"/>
    </row>
    <row r="1200" spans="2:19" s="9" customFormat="1" x14ac:dyDescent="0.2">
      <c r="B1200" s="10"/>
      <c r="C1200" s="11"/>
      <c r="D1200" s="25"/>
      <c r="E1200" s="47"/>
      <c r="F1200" s="27"/>
      <c r="G1200" s="40"/>
      <c r="H1200" s="20"/>
      <c r="I1200" s="18"/>
      <c r="J1200" s="18"/>
      <c r="K1200" s="44"/>
      <c r="L1200" s="11"/>
      <c r="M1200" s="11"/>
      <c r="N1200" s="11"/>
      <c r="O1200" s="11"/>
      <c r="P1200" s="11"/>
      <c r="Q1200" s="72"/>
      <c r="R1200" s="72"/>
      <c r="S1200" s="49"/>
    </row>
    <row r="1201" spans="2:19" s="9" customFormat="1" x14ac:dyDescent="0.2">
      <c r="B1201" s="10"/>
      <c r="C1201" s="11"/>
      <c r="D1201" s="25"/>
      <c r="E1201" s="47"/>
      <c r="F1201" s="27"/>
      <c r="G1201" s="40"/>
      <c r="H1201" s="20"/>
      <c r="I1201" s="18"/>
      <c r="J1201" s="18"/>
      <c r="K1201" s="44"/>
      <c r="L1201" s="11"/>
      <c r="M1201" s="11"/>
      <c r="N1201" s="11"/>
      <c r="O1201" s="11"/>
      <c r="P1201" s="11"/>
      <c r="Q1201" s="72"/>
      <c r="R1201" s="72"/>
      <c r="S1201" s="49"/>
    </row>
    <row r="1202" spans="2:19" s="9" customFormat="1" x14ac:dyDescent="0.2">
      <c r="B1202" s="10"/>
      <c r="C1202" s="11"/>
      <c r="D1202" s="25"/>
      <c r="E1202" s="47"/>
      <c r="F1202" s="27"/>
      <c r="G1202" s="40"/>
      <c r="H1202" s="20"/>
      <c r="I1202" s="18"/>
      <c r="J1202" s="18"/>
      <c r="K1202" s="44"/>
      <c r="L1202" s="11"/>
      <c r="M1202" s="11"/>
      <c r="N1202" s="11"/>
      <c r="O1202" s="11"/>
      <c r="P1202" s="11"/>
      <c r="Q1202" s="72"/>
      <c r="R1202" s="72"/>
      <c r="S1202" s="49"/>
    </row>
    <row r="1203" spans="2:19" s="9" customFormat="1" x14ac:dyDescent="0.2">
      <c r="B1203" s="10"/>
      <c r="C1203" s="11"/>
      <c r="D1203" s="25"/>
      <c r="E1203" s="47"/>
      <c r="F1203" s="27"/>
      <c r="G1203" s="40"/>
      <c r="H1203" s="20"/>
      <c r="I1203" s="18"/>
      <c r="J1203" s="18"/>
      <c r="K1203" s="44"/>
      <c r="L1203" s="11"/>
      <c r="M1203" s="11"/>
      <c r="N1203" s="11"/>
      <c r="O1203" s="11"/>
      <c r="P1203" s="11"/>
      <c r="Q1203" s="72"/>
      <c r="R1203" s="72"/>
      <c r="S1203" s="49"/>
    </row>
    <row r="1204" spans="2:19" s="9" customFormat="1" x14ac:dyDescent="0.2">
      <c r="B1204" s="10"/>
      <c r="C1204" s="11"/>
      <c r="D1204" s="25"/>
      <c r="E1204" s="47"/>
      <c r="F1204" s="27"/>
      <c r="G1204" s="40"/>
      <c r="H1204" s="20"/>
      <c r="I1204" s="18"/>
      <c r="J1204" s="18"/>
      <c r="K1204" s="44"/>
      <c r="L1204" s="11"/>
      <c r="M1204" s="11"/>
      <c r="N1204" s="11"/>
      <c r="O1204" s="11"/>
      <c r="P1204" s="11"/>
      <c r="Q1204" s="72"/>
      <c r="R1204" s="72"/>
      <c r="S1204" s="49"/>
    </row>
    <row r="1205" spans="2:19" s="9" customFormat="1" x14ac:dyDescent="0.2">
      <c r="B1205" s="10"/>
      <c r="C1205" s="11"/>
      <c r="D1205" s="25"/>
      <c r="E1205" s="47"/>
      <c r="F1205" s="27"/>
      <c r="G1205" s="40"/>
      <c r="H1205" s="20"/>
      <c r="I1205" s="18"/>
      <c r="J1205" s="18"/>
      <c r="K1205" s="44"/>
      <c r="L1205" s="11"/>
      <c r="M1205" s="11"/>
      <c r="N1205" s="11"/>
      <c r="O1205" s="11"/>
      <c r="P1205" s="11"/>
      <c r="Q1205" s="72"/>
      <c r="R1205" s="72"/>
      <c r="S1205" s="49"/>
    </row>
    <row r="1206" spans="2:19" s="9" customFormat="1" x14ac:dyDescent="0.2">
      <c r="B1206" s="10"/>
      <c r="C1206" s="11"/>
      <c r="D1206" s="25"/>
      <c r="E1206" s="47"/>
      <c r="F1206" s="27"/>
      <c r="G1206" s="40"/>
      <c r="H1206" s="20"/>
      <c r="I1206" s="18"/>
      <c r="J1206" s="18"/>
      <c r="K1206" s="44"/>
      <c r="L1206" s="11"/>
      <c r="M1206" s="11"/>
      <c r="N1206" s="11"/>
      <c r="O1206" s="11"/>
      <c r="P1206" s="11"/>
      <c r="Q1206" s="72"/>
      <c r="R1206" s="72"/>
      <c r="S1206" s="49"/>
    </row>
    <row r="1207" spans="2:19" s="9" customFormat="1" x14ac:dyDescent="0.2">
      <c r="B1207" s="10"/>
      <c r="C1207" s="11"/>
      <c r="D1207" s="25"/>
      <c r="E1207" s="47"/>
      <c r="F1207" s="27"/>
      <c r="G1207" s="40"/>
      <c r="H1207" s="20"/>
      <c r="I1207" s="18"/>
      <c r="J1207" s="18"/>
      <c r="K1207" s="44"/>
      <c r="L1207" s="11"/>
      <c r="M1207" s="11"/>
      <c r="N1207" s="11"/>
      <c r="O1207" s="11"/>
      <c r="P1207" s="11"/>
      <c r="Q1207" s="72"/>
      <c r="R1207" s="72"/>
      <c r="S1207" s="49"/>
    </row>
    <row r="1208" spans="2:19" s="9" customFormat="1" x14ac:dyDescent="0.2">
      <c r="B1208" s="10"/>
      <c r="C1208" s="11"/>
      <c r="D1208" s="25"/>
      <c r="E1208" s="47"/>
      <c r="F1208" s="27"/>
      <c r="G1208" s="40"/>
      <c r="H1208" s="20"/>
      <c r="I1208" s="18"/>
      <c r="J1208" s="18"/>
      <c r="K1208" s="44"/>
      <c r="L1208" s="11"/>
      <c r="M1208" s="11"/>
      <c r="N1208" s="11"/>
      <c r="O1208" s="11"/>
      <c r="P1208" s="11"/>
      <c r="Q1208" s="72"/>
      <c r="R1208" s="72"/>
      <c r="S1208" s="49"/>
    </row>
    <row r="1209" spans="2:19" s="9" customFormat="1" x14ac:dyDescent="0.2">
      <c r="B1209" s="10"/>
      <c r="C1209" s="11"/>
      <c r="D1209" s="25"/>
      <c r="E1209" s="47"/>
      <c r="F1209" s="27"/>
      <c r="G1209" s="40"/>
      <c r="H1209" s="20"/>
      <c r="I1209" s="18"/>
      <c r="J1209" s="18"/>
      <c r="K1209" s="44"/>
      <c r="L1209" s="11"/>
      <c r="M1209" s="11"/>
      <c r="N1209" s="11"/>
      <c r="O1209" s="11"/>
      <c r="P1209" s="11"/>
      <c r="Q1209" s="72"/>
      <c r="R1209" s="72"/>
      <c r="S1209" s="49"/>
    </row>
    <row r="1210" spans="2:19" s="9" customFormat="1" x14ac:dyDescent="0.2">
      <c r="B1210" s="10"/>
      <c r="C1210" s="11"/>
      <c r="D1210" s="25"/>
      <c r="E1210" s="47"/>
      <c r="F1210" s="27"/>
      <c r="G1210" s="40"/>
      <c r="H1210" s="20"/>
      <c r="I1210" s="18"/>
      <c r="J1210" s="18"/>
      <c r="K1210" s="44"/>
      <c r="L1210" s="11"/>
      <c r="M1210" s="11"/>
      <c r="N1210" s="11"/>
      <c r="O1210" s="11"/>
      <c r="P1210" s="11"/>
      <c r="Q1210" s="72"/>
      <c r="R1210" s="72"/>
      <c r="S1210" s="49"/>
    </row>
    <row r="1211" spans="2:19" s="9" customFormat="1" x14ac:dyDescent="0.2">
      <c r="B1211" s="10"/>
      <c r="C1211" s="11"/>
      <c r="D1211" s="25"/>
      <c r="E1211" s="47"/>
      <c r="F1211" s="27"/>
      <c r="G1211" s="40"/>
      <c r="H1211" s="20"/>
      <c r="I1211" s="18"/>
      <c r="J1211" s="18"/>
      <c r="K1211" s="44"/>
      <c r="L1211" s="11"/>
      <c r="M1211" s="11"/>
      <c r="N1211" s="11"/>
      <c r="O1211" s="11"/>
      <c r="P1211" s="11"/>
      <c r="Q1211" s="72"/>
      <c r="R1211" s="72"/>
      <c r="S1211" s="49"/>
    </row>
    <row r="1212" spans="2:19" s="9" customFormat="1" x14ac:dyDescent="0.2">
      <c r="B1212" s="10"/>
      <c r="C1212" s="11"/>
      <c r="D1212" s="25"/>
      <c r="E1212" s="47"/>
      <c r="F1212" s="27"/>
      <c r="G1212" s="40"/>
      <c r="H1212" s="20"/>
      <c r="I1212" s="18"/>
      <c r="J1212" s="18"/>
      <c r="K1212" s="44"/>
      <c r="L1212" s="11"/>
      <c r="M1212" s="11"/>
      <c r="N1212" s="11"/>
      <c r="O1212" s="11"/>
      <c r="P1212" s="11"/>
      <c r="Q1212" s="72"/>
      <c r="R1212" s="72"/>
      <c r="S1212" s="49"/>
    </row>
    <row r="1213" spans="2:19" s="9" customFormat="1" x14ac:dyDescent="0.2">
      <c r="B1213" s="10"/>
      <c r="C1213" s="11"/>
      <c r="D1213" s="25"/>
      <c r="E1213" s="47"/>
      <c r="F1213" s="27"/>
      <c r="G1213" s="40"/>
      <c r="H1213" s="20"/>
      <c r="I1213" s="18"/>
      <c r="J1213" s="18"/>
      <c r="K1213" s="44"/>
      <c r="L1213" s="11"/>
      <c r="M1213" s="11"/>
      <c r="N1213" s="11"/>
      <c r="O1213" s="11"/>
      <c r="P1213" s="11"/>
      <c r="Q1213" s="72"/>
      <c r="R1213" s="72"/>
      <c r="S1213" s="49"/>
    </row>
    <row r="1214" spans="2:19" s="9" customFormat="1" x14ac:dyDescent="0.2">
      <c r="B1214" s="10"/>
      <c r="C1214" s="11"/>
      <c r="D1214" s="25"/>
      <c r="E1214" s="47"/>
      <c r="F1214" s="27"/>
      <c r="G1214" s="40"/>
      <c r="H1214" s="20"/>
      <c r="I1214" s="18"/>
      <c r="J1214" s="18"/>
      <c r="K1214" s="44"/>
      <c r="L1214" s="11"/>
      <c r="M1214" s="11"/>
      <c r="N1214" s="11"/>
      <c r="O1214" s="11"/>
      <c r="P1214" s="11"/>
      <c r="Q1214" s="72"/>
      <c r="R1214" s="72"/>
      <c r="S1214" s="49"/>
    </row>
    <row r="1215" spans="2:19" s="9" customFormat="1" x14ac:dyDescent="0.2">
      <c r="B1215" s="10"/>
      <c r="C1215" s="11"/>
      <c r="D1215" s="25"/>
      <c r="E1215" s="47"/>
      <c r="F1215" s="27"/>
      <c r="G1215" s="40"/>
      <c r="H1215" s="20"/>
      <c r="I1215" s="18"/>
      <c r="J1215" s="18"/>
      <c r="K1215" s="44"/>
      <c r="L1215" s="11"/>
      <c r="M1215" s="11"/>
      <c r="N1215" s="11"/>
      <c r="O1215" s="11"/>
      <c r="P1215" s="11"/>
      <c r="Q1215" s="72"/>
      <c r="R1215" s="72"/>
      <c r="S1215" s="49"/>
    </row>
    <row r="1216" spans="2:19" s="9" customFormat="1" x14ac:dyDescent="0.2">
      <c r="B1216" s="10"/>
      <c r="C1216" s="11"/>
      <c r="D1216" s="25"/>
      <c r="E1216" s="47"/>
      <c r="F1216" s="27"/>
      <c r="G1216" s="40"/>
      <c r="H1216" s="20"/>
      <c r="I1216" s="18"/>
      <c r="J1216" s="18"/>
      <c r="K1216" s="44"/>
      <c r="L1216" s="11"/>
      <c r="M1216" s="11"/>
      <c r="N1216" s="11"/>
      <c r="O1216" s="11"/>
      <c r="P1216" s="11"/>
      <c r="Q1216" s="72"/>
      <c r="R1216" s="72"/>
      <c r="S1216" s="49"/>
    </row>
    <row r="1217" spans="2:19" s="9" customFormat="1" x14ac:dyDescent="0.2">
      <c r="B1217" s="10"/>
      <c r="C1217" s="11"/>
      <c r="D1217" s="25"/>
      <c r="E1217" s="47"/>
      <c r="F1217" s="27"/>
      <c r="G1217" s="40"/>
      <c r="H1217" s="20"/>
      <c r="I1217" s="18"/>
      <c r="J1217" s="18"/>
      <c r="K1217" s="44"/>
      <c r="L1217" s="11"/>
      <c r="M1217" s="11"/>
      <c r="N1217" s="11"/>
      <c r="O1217" s="11"/>
      <c r="P1217" s="11"/>
      <c r="Q1217" s="72"/>
      <c r="R1217" s="72"/>
      <c r="S1217" s="49"/>
    </row>
    <row r="1218" spans="2:19" s="9" customFormat="1" x14ac:dyDescent="0.2">
      <c r="B1218" s="10"/>
      <c r="C1218" s="11"/>
      <c r="D1218" s="25"/>
      <c r="E1218" s="47"/>
      <c r="F1218" s="27"/>
      <c r="G1218" s="40"/>
      <c r="H1218" s="20"/>
      <c r="I1218" s="18"/>
      <c r="J1218" s="18"/>
      <c r="K1218" s="44"/>
      <c r="L1218" s="11"/>
      <c r="M1218" s="11"/>
      <c r="N1218" s="11"/>
      <c r="O1218" s="11"/>
      <c r="P1218" s="11"/>
      <c r="Q1218" s="72"/>
      <c r="R1218" s="72"/>
      <c r="S1218" s="49"/>
    </row>
    <row r="1219" spans="2:19" s="9" customFormat="1" x14ac:dyDescent="0.2">
      <c r="B1219" s="10"/>
      <c r="C1219" s="11"/>
      <c r="D1219" s="25"/>
      <c r="E1219" s="47"/>
      <c r="F1219" s="27"/>
      <c r="G1219" s="40"/>
      <c r="H1219" s="20"/>
      <c r="I1219" s="18"/>
      <c r="J1219" s="18"/>
      <c r="K1219" s="44"/>
      <c r="L1219" s="11"/>
      <c r="M1219" s="11"/>
      <c r="N1219" s="11"/>
      <c r="O1219" s="11"/>
      <c r="P1219" s="11"/>
      <c r="Q1219" s="72"/>
      <c r="R1219" s="72"/>
      <c r="S1219" s="49"/>
    </row>
    <row r="1220" spans="2:19" s="9" customFormat="1" x14ac:dyDescent="0.2">
      <c r="B1220" s="10"/>
      <c r="C1220" s="11"/>
      <c r="D1220" s="25"/>
      <c r="E1220" s="47"/>
      <c r="F1220" s="27"/>
      <c r="G1220" s="40"/>
      <c r="H1220" s="20"/>
      <c r="I1220" s="18"/>
      <c r="J1220" s="18"/>
      <c r="K1220" s="44"/>
      <c r="L1220" s="11"/>
      <c r="M1220" s="11"/>
      <c r="N1220" s="11"/>
      <c r="O1220" s="11"/>
      <c r="P1220" s="11"/>
      <c r="Q1220" s="72"/>
      <c r="R1220" s="72"/>
      <c r="S1220" s="49"/>
    </row>
    <row r="1221" spans="2:19" s="9" customFormat="1" x14ac:dyDescent="0.2">
      <c r="B1221" s="10"/>
      <c r="C1221" s="11"/>
      <c r="D1221" s="25"/>
      <c r="E1221" s="47"/>
      <c r="F1221" s="27"/>
      <c r="G1221" s="40"/>
      <c r="H1221" s="20"/>
      <c r="I1221" s="18"/>
      <c r="J1221" s="18"/>
      <c r="K1221" s="44"/>
      <c r="L1221" s="11"/>
      <c r="M1221" s="11"/>
      <c r="N1221" s="11"/>
      <c r="O1221" s="11"/>
      <c r="P1221" s="11"/>
      <c r="Q1221" s="72"/>
      <c r="R1221" s="72"/>
      <c r="S1221" s="49"/>
    </row>
    <row r="1222" spans="2:19" s="9" customFormat="1" x14ac:dyDescent="0.2">
      <c r="B1222" s="10"/>
      <c r="C1222" s="11"/>
      <c r="D1222" s="25"/>
      <c r="E1222" s="47"/>
      <c r="F1222" s="27"/>
      <c r="G1222" s="40"/>
      <c r="H1222" s="20"/>
      <c r="I1222" s="18"/>
      <c r="J1222" s="18"/>
      <c r="K1222" s="44"/>
      <c r="L1222" s="11"/>
      <c r="M1222" s="11"/>
      <c r="N1222" s="11"/>
      <c r="O1222" s="11"/>
      <c r="P1222" s="11"/>
      <c r="Q1222" s="72"/>
      <c r="R1222" s="72"/>
      <c r="S1222" s="49"/>
    </row>
    <row r="1223" spans="2:19" s="9" customFormat="1" x14ac:dyDescent="0.2">
      <c r="B1223" s="10"/>
      <c r="C1223" s="11"/>
      <c r="D1223" s="25"/>
      <c r="E1223" s="47"/>
      <c r="F1223" s="27"/>
      <c r="G1223" s="40"/>
      <c r="H1223" s="20"/>
      <c r="I1223" s="18"/>
      <c r="J1223" s="18"/>
      <c r="K1223" s="44"/>
      <c r="L1223" s="11"/>
      <c r="M1223" s="11"/>
      <c r="N1223" s="11"/>
      <c r="O1223" s="11"/>
      <c r="P1223" s="11"/>
      <c r="Q1223" s="72"/>
      <c r="R1223" s="72"/>
      <c r="S1223" s="49"/>
    </row>
    <row r="1224" spans="2:19" s="9" customFormat="1" x14ac:dyDescent="0.2">
      <c r="B1224" s="10"/>
      <c r="C1224" s="11"/>
      <c r="D1224" s="25"/>
      <c r="E1224" s="47"/>
      <c r="F1224" s="27"/>
      <c r="G1224" s="40"/>
      <c r="H1224" s="20"/>
      <c r="I1224" s="18"/>
      <c r="J1224" s="18"/>
      <c r="K1224" s="44"/>
      <c r="L1224" s="11"/>
      <c r="M1224" s="11"/>
      <c r="N1224" s="11"/>
      <c r="O1224" s="11"/>
      <c r="P1224" s="11"/>
      <c r="Q1224" s="72"/>
      <c r="R1224" s="72"/>
      <c r="S1224" s="49"/>
    </row>
    <row r="1225" spans="2:19" s="9" customFormat="1" x14ac:dyDescent="0.2">
      <c r="B1225" s="10"/>
      <c r="C1225" s="11"/>
      <c r="D1225" s="25"/>
      <c r="E1225" s="47"/>
      <c r="F1225" s="27"/>
      <c r="G1225" s="40"/>
      <c r="H1225" s="20"/>
      <c r="I1225" s="18"/>
      <c r="J1225" s="18"/>
      <c r="K1225" s="44"/>
      <c r="L1225" s="11"/>
      <c r="M1225" s="11"/>
      <c r="N1225" s="11"/>
      <c r="O1225" s="11"/>
      <c r="P1225" s="11"/>
      <c r="Q1225" s="72"/>
      <c r="R1225" s="72"/>
      <c r="S1225" s="49"/>
    </row>
    <row r="1226" spans="2:19" s="9" customFormat="1" x14ac:dyDescent="0.2">
      <c r="B1226" s="10"/>
      <c r="C1226" s="11"/>
      <c r="D1226" s="25"/>
      <c r="E1226" s="47"/>
      <c r="F1226" s="27"/>
      <c r="G1226" s="40"/>
      <c r="H1226" s="20"/>
      <c r="I1226" s="18"/>
      <c r="J1226" s="18"/>
      <c r="K1226" s="44"/>
      <c r="L1226" s="11"/>
      <c r="M1226" s="11"/>
      <c r="N1226" s="11"/>
      <c r="O1226" s="11"/>
      <c r="P1226" s="11"/>
      <c r="Q1226" s="72"/>
      <c r="R1226" s="72"/>
      <c r="S1226" s="49"/>
    </row>
    <row r="1227" spans="2:19" s="9" customFormat="1" x14ac:dyDescent="0.2">
      <c r="B1227" s="10"/>
      <c r="C1227" s="11"/>
      <c r="D1227" s="25"/>
      <c r="E1227" s="47"/>
      <c r="F1227" s="27"/>
      <c r="G1227" s="40"/>
      <c r="H1227" s="20"/>
      <c r="I1227" s="18"/>
      <c r="J1227" s="18"/>
      <c r="K1227" s="44"/>
      <c r="L1227" s="11"/>
      <c r="M1227" s="11"/>
      <c r="N1227" s="11"/>
      <c r="O1227" s="11"/>
      <c r="P1227" s="11"/>
      <c r="Q1227" s="72"/>
      <c r="R1227" s="72"/>
      <c r="S1227" s="49"/>
    </row>
    <row r="1228" spans="2:19" s="9" customFormat="1" x14ac:dyDescent="0.2">
      <c r="B1228" s="10"/>
      <c r="C1228" s="11"/>
      <c r="D1228" s="25"/>
      <c r="E1228" s="47"/>
      <c r="F1228" s="27"/>
      <c r="G1228" s="40"/>
      <c r="H1228" s="20"/>
      <c r="I1228" s="18"/>
      <c r="J1228" s="18"/>
      <c r="K1228" s="44"/>
      <c r="L1228" s="11"/>
      <c r="M1228" s="11"/>
      <c r="N1228" s="11"/>
      <c r="O1228" s="11"/>
      <c r="P1228" s="11"/>
      <c r="Q1228" s="72"/>
      <c r="R1228" s="72"/>
      <c r="S1228" s="49"/>
    </row>
    <row r="1229" spans="2:19" s="9" customFormat="1" x14ac:dyDescent="0.2">
      <c r="B1229" s="10"/>
      <c r="C1229" s="11"/>
      <c r="D1229" s="25"/>
      <c r="E1229" s="47"/>
      <c r="F1229" s="27"/>
      <c r="G1229" s="40"/>
      <c r="H1229" s="20"/>
      <c r="I1229" s="18"/>
      <c r="J1229" s="18"/>
      <c r="K1229" s="44"/>
      <c r="L1229" s="11"/>
      <c r="M1229" s="11"/>
      <c r="N1229" s="11"/>
      <c r="O1229" s="11"/>
      <c r="P1229" s="11"/>
      <c r="Q1229" s="72"/>
      <c r="R1229" s="72"/>
      <c r="S1229" s="49"/>
    </row>
    <row r="1230" spans="2:19" s="9" customFormat="1" x14ac:dyDescent="0.2">
      <c r="B1230" s="10"/>
      <c r="C1230" s="11"/>
      <c r="D1230" s="25"/>
      <c r="E1230" s="47"/>
      <c r="F1230" s="27"/>
      <c r="G1230" s="40"/>
      <c r="H1230" s="20"/>
      <c r="I1230" s="18"/>
      <c r="J1230" s="18"/>
      <c r="K1230" s="44"/>
      <c r="L1230" s="11"/>
      <c r="M1230" s="11"/>
      <c r="N1230" s="11"/>
      <c r="O1230" s="11"/>
      <c r="P1230" s="11"/>
      <c r="Q1230" s="72"/>
      <c r="R1230" s="72"/>
      <c r="S1230" s="49"/>
    </row>
    <row r="1231" spans="2:19" s="9" customFormat="1" x14ac:dyDescent="0.2">
      <c r="B1231" s="10"/>
      <c r="C1231" s="11"/>
      <c r="D1231" s="25"/>
      <c r="E1231" s="47"/>
      <c r="F1231" s="27"/>
      <c r="G1231" s="40"/>
      <c r="H1231" s="20"/>
      <c r="I1231" s="18"/>
      <c r="J1231" s="18"/>
      <c r="K1231" s="44"/>
      <c r="L1231" s="11"/>
      <c r="M1231" s="11"/>
      <c r="N1231" s="11"/>
      <c r="O1231" s="11"/>
      <c r="P1231" s="11"/>
      <c r="Q1231" s="72"/>
      <c r="R1231" s="72"/>
      <c r="S1231" s="49"/>
    </row>
    <row r="1232" spans="2:19" s="9" customFormat="1" x14ac:dyDescent="0.2">
      <c r="B1232" s="10"/>
      <c r="C1232" s="11"/>
      <c r="D1232" s="25"/>
      <c r="E1232" s="47"/>
      <c r="F1232" s="27"/>
      <c r="G1232" s="40"/>
      <c r="H1232" s="20"/>
      <c r="I1232" s="18"/>
      <c r="J1232" s="18"/>
      <c r="K1232" s="44"/>
      <c r="L1232" s="11"/>
      <c r="M1232" s="11"/>
      <c r="N1232" s="11"/>
      <c r="O1232" s="11"/>
      <c r="P1232" s="11"/>
      <c r="Q1232" s="72"/>
      <c r="R1232" s="72"/>
      <c r="S1232" s="49"/>
    </row>
    <row r="1233" spans="2:19" s="9" customFormat="1" x14ac:dyDescent="0.2">
      <c r="B1233" s="10"/>
      <c r="C1233" s="11"/>
      <c r="D1233" s="25"/>
      <c r="E1233" s="47"/>
      <c r="F1233" s="27"/>
      <c r="G1233" s="40"/>
      <c r="H1233" s="20"/>
      <c r="I1233" s="18"/>
      <c r="J1233" s="18"/>
      <c r="K1233" s="44"/>
      <c r="L1233" s="11"/>
      <c r="M1233" s="11"/>
      <c r="N1233" s="11"/>
      <c r="O1233" s="11"/>
      <c r="P1233" s="11"/>
      <c r="Q1233" s="72"/>
      <c r="R1233" s="72"/>
      <c r="S1233" s="49"/>
    </row>
    <row r="1234" spans="2:19" s="9" customFormat="1" x14ac:dyDescent="0.2">
      <c r="B1234" s="10"/>
      <c r="C1234" s="11"/>
      <c r="D1234" s="25"/>
      <c r="E1234" s="47"/>
      <c r="F1234" s="27"/>
      <c r="G1234" s="40"/>
      <c r="H1234" s="20"/>
      <c r="I1234" s="18"/>
      <c r="J1234" s="18"/>
      <c r="K1234" s="44"/>
      <c r="L1234" s="11"/>
      <c r="M1234" s="11"/>
      <c r="N1234" s="11"/>
      <c r="O1234" s="11"/>
      <c r="P1234" s="11"/>
      <c r="Q1234" s="72"/>
      <c r="R1234" s="72"/>
      <c r="S1234" s="49"/>
    </row>
    <row r="1235" spans="2:19" s="9" customFormat="1" x14ac:dyDescent="0.2">
      <c r="B1235" s="10"/>
      <c r="C1235" s="11"/>
      <c r="D1235" s="25"/>
      <c r="E1235" s="47"/>
      <c r="F1235" s="27"/>
      <c r="G1235" s="40"/>
      <c r="H1235" s="20"/>
      <c r="I1235" s="18"/>
      <c r="J1235" s="18"/>
      <c r="K1235" s="44"/>
      <c r="L1235" s="11"/>
      <c r="M1235" s="11"/>
      <c r="N1235" s="11"/>
      <c r="O1235" s="11"/>
      <c r="P1235" s="11"/>
      <c r="Q1235" s="72"/>
      <c r="R1235" s="72"/>
      <c r="S1235" s="49"/>
    </row>
    <row r="1236" spans="2:19" s="9" customFormat="1" x14ac:dyDescent="0.2">
      <c r="B1236" s="10"/>
      <c r="C1236" s="11"/>
      <c r="D1236" s="25"/>
      <c r="E1236" s="47"/>
      <c r="F1236" s="27"/>
      <c r="G1236" s="40"/>
      <c r="H1236" s="20"/>
      <c r="I1236" s="18"/>
      <c r="J1236" s="18"/>
      <c r="K1236" s="44"/>
      <c r="L1236" s="11"/>
      <c r="M1236" s="11"/>
      <c r="N1236" s="11"/>
      <c r="O1236" s="11"/>
      <c r="P1236" s="11"/>
      <c r="Q1236" s="72"/>
      <c r="R1236" s="72"/>
      <c r="S1236" s="49"/>
    </row>
    <row r="1237" spans="2:19" s="9" customFormat="1" x14ac:dyDescent="0.2">
      <c r="B1237" s="10"/>
      <c r="C1237" s="11"/>
      <c r="D1237" s="25"/>
      <c r="E1237" s="47"/>
      <c r="F1237" s="27"/>
      <c r="G1237" s="40"/>
      <c r="H1237" s="20"/>
      <c r="I1237" s="18"/>
      <c r="J1237" s="18"/>
      <c r="K1237" s="44"/>
      <c r="L1237" s="11"/>
      <c r="M1237" s="11"/>
      <c r="N1237" s="11"/>
      <c r="O1237" s="11"/>
      <c r="P1237" s="11"/>
      <c r="Q1237" s="72"/>
      <c r="R1237" s="72"/>
      <c r="S1237" s="49"/>
    </row>
    <row r="1238" spans="2:19" s="9" customFormat="1" x14ac:dyDescent="0.2">
      <c r="B1238" s="10"/>
      <c r="C1238" s="11"/>
      <c r="D1238" s="25"/>
      <c r="E1238" s="47"/>
      <c r="F1238" s="27"/>
      <c r="G1238" s="40"/>
      <c r="H1238" s="20"/>
      <c r="I1238" s="18"/>
      <c r="J1238" s="18"/>
      <c r="K1238" s="44"/>
      <c r="L1238" s="11"/>
      <c r="M1238" s="11"/>
      <c r="N1238" s="11"/>
      <c r="O1238" s="11"/>
      <c r="P1238" s="11"/>
      <c r="Q1238" s="72"/>
      <c r="R1238" s="72"/>
      <c r="S1238" s="49"/>
    </row>
    <row r="1239" spans="2:19" s="9" customFormat="1" x14ac:dyDescent="0.2">
      <c r="B1239" s="10"/>
      <c r="C1239" s="11"/>
      <c r="D1239" s="25"/>
      <c r="E1239" s="47"/>
      <c r="F1239" s="27"/>
      <c r="G1239" s="40"/>
      <c r="H1239" s="20"/>
      <c r="I1239" s="18"/>
      <c r="J1239" s="18"/>
      <c r="K1239" s="44"/>
      <c r="L1239" s="11"/>
      <c r="M1239" s="11"/>
      <c r="N1239" s="11"/>
      <c r="O1239" s="11"/>
      <c r="P1239" s="11"/>
      <c r="Q1239" s="72"/>
      <c r="R1239" s="72"/>
      <c r="S1239" s="49"/>
    </row>
    <row r="1240" spans="2:19" s="9" customFormat="1" x14ac:dyDescent="0.2">
      <c r="B1240" s="10"/>
      <c r="C1240" s="11"/>
      <c r="D1240" s="25"/>
      <c r="E1240" s="47"/>
      <c r="F1240" s="27"/>
      <c r="G1240" s="40"/>
      <c r="H1240" s="20"/>
      <c r="I1240" s="18"/>
      <c r="J1240" s="18"/>
      <c r="K1240" s="44"/>
      <c r="L1240" s="11"/>
      <c r="M1240" s="11"/>
      <c r="N1240" s="11"/>
      <c r="O1240" s="11"/>
      <c r="P1240" s="11"/>
      <c r="Q1240" s="72"/>
      <c r="R1240" s="72"/>
      <c r="S1240" s="49"/>
    </row>
    <row r="1241" spans="2:19" s="9" customFormat="1" x14ac:dyDescent="0.2">
      <c r="B1241" s="10"/>
      <c r="C1241" s="11"/>
      <c r="D1241" s="25"/>
      <c r="E1241" s="47"/>
      <c r="F1241" s="27"/>
      <c r="G1241" s="40"/>
      <c r="H1241" s="20"/>
      <c r="I1241" s="18"/>
      <c r="J1241" s="18"/>
      <c r="K1241" s="44"/>
      <c r="L1241" s="11"/>
      <c r="M1241" s="11"/>
      <c r="N1241" s="11"/>
      <c r="O1241" s="11"/>
      <c r="P1241" s="11"/>
      <c r="Q1241" s="72"/>
      <c r="R1241" s="72"/>
      <c r="S1241" s="49"/>
    </row>
    <row r="1242" spans="2:19" s="9" customFormat="1" x14ac:dyDescent="0.2">
      <c r="B1242" s="10"/>
      <c r="C1242" s="11"/>
      <c r="D1242" s="25"/>
      <c r="E1242" s="47"/>
      <c r="F1242" s="27"/>
      <c r="G1242" s="40"/>
      <c r="H1242" s="20"/>
      <c r="I1242" s="18"/>
      <c r="J1242" s="18"/>
      <c r="K1242" s="44"/>
      <c r="L1242" s="11"/>
      <c r="M1242" s="11"/>
      <c r="N1242" s="11"/>
      <c r="O1242" s="11"/>
      <c r="P1242" s="11"/>
      <c r="Q1242" s="72"/>
      <c r="R1242" s="72"/>
      <c r="S1242" s="49"/>
    </row>
    <row r="1243" spans="2:19" s="9" customFormat="1" x14ac:dyDescent="0.2">
      <c r="B1243" s="10"/>
      <c r="C1243" s="11"/>
      <c r="D1243" s="25"/>
      <c r="E1243" s="47"/>
      <c r="F1243" s="27"/>
      <c r="G1243" s="40"/>
      <c r="H1243" s="20"/>
      <c r="I1243" s="18"/>
      <c r="J1243" s="18"/>
      <c r="K1243" s="44"/>
      <c r="L1243" s="11"/>
      <c r="M1243" s="11"/>
      <c r="N1243" s="11"/>
      <c r="O1243" s="11"/>
      <c r="P1243" s="11"/>
      <c r="Q1243" s="72"/>
      <c r="R1243" s="72"/>
      <c r="S1243" s="49"/>
    </row>
    <row r="1244" spans="2:19" s="9" customFormat="1" x14ac:dyDescent="0.2">
      <c r="B1244" s="10"/>
      <c r="C1244" s="11"/>
      <c r="D1244" s="25"/>
      <c r="E1244" s="47"/>
      <c r="F1244" s="27"/>
      <c r="G1244" s="40"/>
      <c r="H1244" s="20"/>
      <c r="I1244" s="18"/>
      <c r="J1244" s="18"/>
      <c r="K1244" s="44"/>
      <c r="L1244" s="11"/>
      <c r="M1244" s="11"/>
      <c r="N1244" s="11"/>
      <c r="O1244" s="11"/>
      <c r="P1244" s="11"/>
      <c r="Q1244" s="72"/>
      <c r="R1244" s="72"/>
      <c r="S1244" s="49"/>
    </row>
    <row r="1245" spans="2:19" s="9" customFormat="1" x14ac:dyDescent="0.2">
      <c r="B1245" s="10"/>
      <c r="C1245" s="11"/>
      <c r="D1245" s="25"/>
      <c r="E1245" s="47"/>
      <c r="F1245" s="27"/>
      <c r="G1245" s="40"/>
      <c r="H1245" s="20"/>
      <c r="I1245" s="18"/>
      <c r="J1245" s="18"/>
      <c r="K1245" s="44"/>
      <c r="L1245" s="11"/>
      <c r="M1245" s="11"/>
      <c r="N1245" s="11"/>
      <c r="O1245" s="11"/>
      <c r="P1245" s="11"/>
      <c r="Q1245" s="72"/>
      <c r="R1245" s="72"/>
      <c r="S1245" s="49"/>
    </row>
    <row r="1246" spans="2:19" s="9" customFormat="1" x14ac:dyDescent="0.2">
      <c r="B1246" s="10"/>
      <c r="C1246" s="11"/>
      <c r="D1246" s="25"/>
      <c r="E1246" s="47"/>
      <c r="F1246" s="27"/>
      <c r="G1246" s="40"/>
      <c r="H1246" s="20"/>
      <c r="I1246" s="18"/>
      <c r="J1246" s="18"/>
      <c r="K1246" s="44"/>
      <c r="L1246" s="11"/>
      <c r="M1246" s="11"/>
      <c r="N1246" s="11"/>
      <c r="O1246" s="11"/>
      <c r="P1246" s="11"/>
      <c r="Q1246" s="72"/>
      <c r="R1246" s="72"/>
      <c r="S1246" s="49"/>
    </row>
    <row r="1247" spans="2:19" s="9" customFormat="1" x14ac:dyDescent="0.2">
      <c r="B1247" s="10"/>
      <c r="C1247" s="11"/>
      <c r="D1247" s="25"/>
      <c r="E1247" s="47"/>
      <c r="F1247" s="27"/>
      <c r="G1247" s="40"/>
      <c r="H1247" s="20"/>
      <c r="I1247" s="18"/>
      <c r="J1247" s="18"/>
      <c r="K1247" s="44"/>
      <c r="L1247" s="11"/>
      <c r="M1247" s="11"/>
      <c r="N1247" s="11"/>
      <c r="O1247" s="11"/>
      <c r="P1247" s="11"/>
      <c r="Q1247" s="72"/>
      <c r="R1247" s="72"/>
      <c r="S1247" s="49"/>
    </row>
    <row r="1248" spans="2:19" s="9" customFormat="1" x14ac:dyDescent="0.2">
      <c r="B1248" s="10"/>
      <c r="C1248" s="11"/>
      <c r="D1248" s="25"/>
      <c r="E1248" s="47"/>
      <c r="F1248" s="27"/>
      <c r="G1248" s="40"/>
      <c r="H1248" s="20"/>
      <c r="I1248" s="18"/>
      <c r="J1248" s="18"/>
      <c r="K1248" s="44"/>
      <c r="L1248" s="11"/>
      <c r="M1248" s="11"/>
      <c r="N1248" s="11"/>
      <c r="O1248" s="11"/>
      <c r="P1248" s="11"/>
      <c r="Q1248" s="72"/>
      <c r="R1248" s="72"/>
      <c r="S1248" s="49"/>
    </row>
    <row r="1249" spans="2:19" s="9" customFormat="1" x14ac:dyDescent="0.2">
      <c r="B1249" s="10"/>
      <c r="C1249" s="11"/>
      <c r="D1249" s="25"/>
      <c r="E1249" s="47"/>
      <c r="F1249" s="27"/>
      <c r="G1249" s="40"/>
      <c r="H1249" s="20"/>
      <c r="I1249" s="18"/>
      <c r="J1249" s="18"/>
      <c r="K1249" s="44"/>
      <c r="L1249" s="11"/>
      <c r="M1249" s="11"/>
      <c r="N1249" s="11"/>
      <c r="O1249" s="11"/>
      <c r="P1249" s="11"/>
      <c r="Q1249" s="72"/>
      <c r="R1249" s="72"/>
      <c r="S1249" s="49"/>
    </row>
    <row r="1250" spans="2:19" s="9" customFormat="1" x14ac:dyDescent="0.2">
      <c r="B1250" s="10"/>
      <c r="C1250" s="11"/>
      <c r="D1250" s="25"/>
      <c r="E1250" s="47"/>
      <c r="F1250" s="27"/>
      <c r="G1250" s="40"/>
      <c r="H1250" s="20"/>
      <c r="I1250" s="18"/>
      <c r="J1250" s="18"/>
      <c r="K1250" s="44"/>
      <c r="L1250" s="11"/>
      <c r="M1250" s="11"/>
      <c r="N1250" s="11"/>
      <c r="O1250" s="11"/>
      <c r="P1250" s="11"/>
      <c r="Q1250" s="72"/>
      <c r="R1250" s="72"/>
      <c r="S1250" s="49"/>
    </row>
    <row r="1251" spans="2:19" s="9" customFormat="1" x14ac:dyDescent="0.2">
      <c r="B1251" s="10"/>
      <c r="C1251" s="11"/>
      <c r="D1251" s="25"/>
      <c r="E1251" s="47"/>
      <c r="F1251" s="27"/>
      <c r="G1251" s="40"/>
      <c r="H1251" s="20"/>
      <c r="I1251" s="18"/>
      <c r="J1251" s="18"/>
      <c r="K1251" s="44"/>
      <c r="L1251" s="11"/>
      <c r="M1251" s="11"/>
      <c r="N1251" s="11"/>
      <c r="O1251" s="11"/>
      <c r="P1251" s="11"/>
      <c r="Q1251" s="72"/>
      <c r="R1251" s="72"/>
      <c r="S1251" s="49"/>
    </row>
    <row r="1252" spans="2:19" s="9" customFormat="1" x14ac:dyDescent="0.2">
      <c r="B1252" s="10"/>
      <c r="C1252" s="11"/>
      <c r="D1252" s="25"/>
      <c r="E1252" s="47"/>
      <c r="F1252" s="27"/>
      <c r="G1252" s="40"/>
      <c r="H1252" s="20"/>
      <c r="I1252" s="18"/>
      <c r="J1252" s="18"/>
      <c r="K1252" s="44"/>
      <c r="L1252" s="11"/>
      <c r="M1252" s="11"/>
      <c r="N1252" s="11"/>
      <c r="O1252" s="11"/>
      <c r="P1252" s="11"/>
      <c r="Q1252" s="72"/>
      <c r="R1252" s="72"/>
      <c r="S1252" s="49"/>
    </row>
    <row r="1253" spans="2:19" s="9" customFormat="1" x14ac:dyDescent="0.2">
      <c r="B1253" s="10"/>
      <c r="C1253" s="11"/>
      <c r="D1253" s="25"/>
      <c r="E1253" s="47"/>
      <c r="F1253" s="27"/>
      <c r="G1253" s="40"/>
      <c r="H1253" s="20"/>
      <c r="I1253" s="18"/>
      <c r="J1253" s="18"/>
      <c r="K1253" s="44"/>
      <c r="L1253" s="11"/>
      <c r="M1253" s="11"/>
      <c r="N1253" s="11"/>
      <c r="O1253" s="11"/>
      <c r="P1253" s="11"/>
      <c r="Q1253" s="72"/>
      <c r="R1253" s="72"/>
      <c r="S1253" s="49"/>
    </row>
    <row r="1254" spans="2:19" s="9" customFormat="1" x14ac:dyDescent="0.2">
      <c r="B1254" s="10"/>
      <c r="C1254" s="11"/>
      <c r="D1254" s="25"/>
      <c r="E1254" s="47"/>
      <c r="F1254" s="27"/>
      <c r="G1254" s="40"/>
      <c r="H1254" s="20"/>
      <c r="I1254" s="18"/>
      <c r="J1254" s="18"/>
      <c r="K1254" s="44"/>
      <c r="L1254" s="11"/>
      <c r="M1254" s="11"/>
      <c r="N1254" s="11"/>
      <c r="O1254" s="11"/>
      <c r="P1254" s="11"/>
      <c r="Q1254" s="72"/>
      <c r="R1254" s="72"/>
      <c r="S1254" s="49"/>
    </row>
    <row r="1255" spans="2:19" s="9" customFormat="1" x14ac:dyDescent="0.2">
      <c r="B1255" s="10"/>
      <c r="C1255" s="11"/>
      <c r="D1255" s="25"/>
      <c r="E1255" s="47"/>
      <c r="F1255" s="27"/>
      <c r="G1255" s="40"/>
      <c r="H1255" s="20"/>
      <c r="I1255" s="18"/>
      <c r="J1255" s="18"/>
      <c r="K1255" s="44"/>
      <c r="L1255" s="11"/>
      <c r="M1255" s="11"/>
      <c r="N1255" s="11"/>
      <c r="O1255" s="11"/>
      <c r="P1255" s="11"/>
      <c r="Q1255" s="72"/>
      <c r="R1255" s="72"/>
      <c r="S1255" s="49"/>
    </row>
    <row r="1256" spans="2:19" s="9" customFormat="1" x14ac:dyDescent="0.2">
      <c r="B1256" s="10"/>
      <c r="C1256" s="11"/>
      <c r="D1256" s="25"/>
      <c r="E1256" s="47"/>
      <c r="F1256" s="27"/>
      <c r="G1256" s="40"/>
      <c r="H1256" s="20"/>
      <c r="I1256" s="18"/>
      <c r="J1256" s="18"/>
      <c r="K1256" s="44"/>
      <c r="L1256" s="11"/>
      <c r="M1256" s="11"/>
      <c r="N1256" s="11"/>
      <c r="O1256" s="11"/>
      <c r="P1256" s="11"/>
      <c r="Q1256" s="72"/>
      <c r="R1256" s="72"/>
      <c r="S1256" s="49"/>
    </row>
    <row r="1257" spans="2:19" s="9" customFormat="1" x14ac:dyDescent="0.2">
      <c r="B1257" s="10"/>
      <c r="C1257" s="11"/>
      <c r="D1257" s="25"/>
      <c r="E1257" s="47"/>
      <c r="F1257" s="27"/>
      <c r="G1257" s="40"/>
      <c r="H1257" s="20"/>
      <c r="I1257" s="18"/>
      <c r="J1257" s="18"/>
      <c r="K1257" s="44"/>
      <c r="L1257" s="11"/>
      <c r="M1257" s="11"/>
      <c r="N1257" s="11"/>
      <c r="O1257" s="11"/>
      <c r="P1257" s="11"/>
      <c r="Q1257" s="72"/>
      <c r="R1257" s="72"/>
      <c r="S1257" s="49"/>
    </row>
    <row r="1258" spans="2:19" s="9" customFormat="1" x14ac:dyDescent="0.2">
      <c r="B1258" s="10"/>
      <c r="C1258" s="11"/>
      <c r="D1258" s="25"/>
      <c r="E1258" s="47"/>
      <c r="F1258" s="27"/>
      <c r="G1258" s="40"/>
      <c r="H1258" s="20"/>
      <c r="I1258" s="18"/>
      <c r="J1258" s="18"/>
      <c r="K1258" s="44"/>
      <c r="L1258" s="11"/>
      <c r="M1258" s="11"/>
      <c r="N1258" s="11"/>
      <c r="O1258" s="11"/>
      <c r="P1258" s="11"/>
      <c r="Q1258" s="72"/>
      <c r="R1258" s="72"/>
      <c r="S1258" s="49"/>
    </row>
    <row r="1259" spans="2:19" s="9" customFormat="1" x14ac:dyDescent="0.2">
      <c r="B1259" s="10"/>
      <c r="C1259" s="11"/>
      <c r="D1259" s="25"/>
      <c r="E1259" s="47"/>
      <c r="F1259" s="27"/>
      <c r="G1259" s="40"/>
      <c r="H1259" s="20"/>
      <c r="I1259" s="18"/>
      <c r="J1259" s="18"/>
      <c r="K1259" s="44"/>
      <c r="L1259" s="11"/>
      <c r="M1259" s="11"/>
      <c r="N1259" s="11"/>
      <c r="O1259" s="11"/>
      <c r="P1259" s="11"/>
      <c r="Q1259" s="72"/>
      <c r="R1259" s="72"/>
      <c r="S1259" s="49"/>
    </row>
    <row r="1260" spans="2:19" s="9" customFormat="1" x14ac:dyDescent="0.2">
      <c r="B1260" s="10"/>
      <c r="C1260" s="11"/>
      <c r="D1260" s="25"/>
      <c r="E1260" s="47"/>
      <c r="F1260" s="27"/>
      <c r="G1260" s="40"/>
      <c r="H1260" s="20"/>
      <c r="I1260" s="18"/>
      <c r="J1260" s="18"/>
      <c r="K1260" s="44"/>
      <c r="L1260" s="11"/>
      <c r="M1260" s="11"/>
      <c r="N1260" s="11"/>
      <c r="O1260" s="11"/>
      <c r="P1260" s="11"/>
      <c r="Q1260" s="72"/>
      <c r="R1260" s="72"/>
      <c r="S1260" s="49"/>
    </row>
    <row r="1261" spans="2:19" s="9" customFormat="1" x14ac:dyDescent="0.2">
      <c r="B1261" s="10"/>
      <c r="C1261" s="11"/>
      <c r="D1261" s="25"/>
      <c r="E1261" s="47"/>
      <c r="F1261" s="27"/>
      <c r="G1261" s="40"/>
      <c r="H1261" s="20"/>
      <c r="I1261" s="18"/>
      <c r="J1261" s="18"/>
      <c r="K1261" s="44"/>
      <c r="L1261" s="11"/>
      <c r="M1261" s="11"/>
      <c r="N1261" s="11"/>
      <c r="O1261" s="11"/>
      <c r="P1261" s="11"/>
      <c r="Q1261" s="72"/>
      <c r="R1261" s="72"/>
      <c r="S1261" s="49"/>
    </row>
    <row r="1262" spans="2:19" s="9" customFormat="1" x14ac:dyDescent="0.2">
      <c r="B1262" s="10"/>
      <c r="C1262" s="11"/>
      <c r="D1262" s="25"/>
      <c r="E1262" s="47"/>
      <c r="F1262" s="27"/>
      <c r="G1262" s="40"/>
      <c r="H1262" s="20"/>
      <c r="I1262" s="18"/>
      <c r="J1262" s="18"/>
      <c r="K1262" s="44"/>
      <c r="L1262" s="11"/>
      <c r="M1262" s="11"/>
      <c r="N1262" s="11"/>
      <c r="O1262" s="11"/>
      <c r="P1262" s="11"/>
      <c r="Q1262" s="72"/>
      <c r="R1262" s="72"/>
      <c r="S1262" s="49"/>
    </row>
    <row r="1263" spans="2:19" s="9" customFormat="1" x14ac:dyDescent="0.2">
      <c r="B1263" s="10"/>
      <c r="C1263" s="11"/>
      <c r="D1263" s="25"/>
      <c r="E1263" s="47"/>
      <c r="F1263" s="27"/>
      <c r="G1263" s="40"/>
      <c r="H1263" s="20"/>
      <c r="I1263" s="18"/>
      <c r="J1263" s="18"/>
      <c r="K1263" s="44"/>
      <c r="L1263" s="11"/>
      <c r="M1263" s="11"/>
      <c r="N1263" s="11"/>
      <c r="O1263" s="11"/>
      <c r="P1263" s="11"/>
      <c r="Q1263" s="72"/>
      <c r="R1263" s="72"/>
      <c r="S1263" s="49"/>
    </row>
    <row r="1264" spans="2:19" s="9" customFormat="1" x14ac:dyDescent="0.2">
      <c r="B1264" s="10"/>
      <c r="C1264" s="11"/>
      <c r="D1264" s="25"/>
      <c r="E1264" s="47"/>
      <c r="F1264" s="27"/>
      <c r="G1264" s="40"/>
      <c r="H1264" s="20"/>
      <c r="I1264" s="18"/>
      <c r="J1264" s="18"/>
      <c r="K1264" s="44"/>
      <c r="L1264" s="11"/>
      <c r="M1264" s="11"/>
      <c r="N1264" s="11"/>
      <c r="O1264" s="11"/>
      <c r="P1264" s="11"/>
      <c r="Q1264" s="72"/>
      <c r="R1264" s="72"/>
      <c r="S1264" s="49"/>
    </row>
    <row r="1265" spans="2:19" s="9" customFormat="1" x14ac:dyDescent="0.2">
      <c r="B1265" s="10"/>
      <c r="C1265" s="11"/>
      <c r="D1265" s="25"/>
      <c r="E1265" s="47"/>
      <c r="F1265" s="27"/>
      <c r="G1265" s="40"/>
      <c r="H1265" s="20"/>
      <c r="I1265" s="18"/>
      <c r="J1265" s="18"/>
      <c r="K1265" s="44"/>
      <c r="L1265" s="11"/>
      <c r="M1265" s="11"/>
      <c r="N1265" s="11"/>
      <c r="O1265" s="11"/>
      <c r="P1265" s="11"/>
      <c r="Q1265" s="72"/>
      <c r="R1265" s="72"/>
      <c r="S1265" s="49"/>
    </row>
    <row r="1266" spans="2:19" s="9" customFormat="1" x14ac:dyDescent="0.2">
      <c r="B1266" s="10"/>
      <c r="C1266" s="11"/>
      <c r="D1266" s="25"/>
      <c r="E1266" s="47"/>
      <c r="F1266" s="27"/>
      <c r="G1266" s="40"/>
      <c r="H1266" s="20"/>
      <c r="I1266" s="18"/>
      <c r="J1266" s="18"/>
      <c r="K1266" s="44"/>
      <c r="L1266" s="11"/>
      <c r="M1266" s="11"/>
      <c r="N1266" s="11"/>
      <c r="O1266" s="11"/>
      <c r="P1266" s="11"/>
      <c r="Q1266" s="72"/>
      <c r="R1266" s="72"/>
      <c r="S1266" s="49"/>
    </row>
    <row r="1267" spans="2:19" s="9" customFormat="1" x14ac:dyDescent="0.2">
      <c r="B1267" s="10"/>
      <c r="C1267" s="11"/>
      <c r="D1267" s="25"/>
      <c r="E1267" s="47"/>
      <c r="F1267" s="27"/>
      <c r="G1267" s="40"/>
      <c r="H1267" s="20"/>
      <c r="I1267" s="18"/>
      <c r="J1267" s="18"/>
      <c r="K1267" s="44"/>
      <c r="L1267" s="11"/>
      <c r="M1267" s="11"/>
      <c r="N1267" s="11"/>
      <c r="O1267" s="11"/>
      <c r="P1267" s="11"/>
      <c r="Q1267" s="72"/>
      <c r="R1267" s="72"/>
      <c r="S1267" s="49"/>
    </row>
    <row r="1268" spans="2:19" s="9" customFormat="1" x14ac:dyDescent="0.2">
      <c r="B1268" s="10"/>
      <c r="C1268" s="11"/>
      <c r="D1268" s="25"/>
      <c r="E1268" s="47"/>
      <c r="F1268" s="27"/>
      <c r="G1268" s="40"/>
      <c r="H1268" s="20"/>
      <c r="I1268" s="18"/>
      <c r="J1268" s="18"/>
      <c r="K1268" s="44"/>
      <c r="L1268" s="11"/>
      <c r="M1268" s="11"/>
      <c r="N1268" s="11"/>
      <c r="O1268" s="11"/>
      <c r="P1268" s="11"/>
      <c r="Q1268" s="72"/>
      <c r="R1268" s="72"/>
      <c r="S1268" s="49"/>
    </row>
    <row r="1269" spans="2:19" s="9" customFormat="1" x14ac:dyDescent="0.2">
      <c r="B1269" s="10"/>
      <c r="C1269" s="11"/>
      <c r="D1269" s="25"/>
      <c r="E1269" s="47"/>
      <c r="F1269" s="27"/>
      <c r="G1269" s="40"/>
      <c r="H1269" s="20"/>
      <c r="I1269" s="18"/>
      <c r="J1269" s="18"/>
      <c r="K1269" s="44"/>
      <c r="L1269" s="11"/>
      <c r="M1269" s="11"/>
      <c r="N1269" s="11"/>
      <c r="O1269" s="11"/>
      <c r="P1269" s="11"/>
      <c r="Q1269" s="72"/>
      <c r="R1269" s="72"/>
      <c r="S1269" s="49"/>
    </row>
    <row r="1270" spans="2:19" s="9" customFormat="1" x14ac:dyDescent="0.2">
      <c r="B1270" s="10"/>
      <c r="C1270" s="11"/>
      <c r="D1270" s="25"/>
      <c r="E1270" s="47"/>
      <c r="F1270" s="27"/>
      <c r="G1270" s="40"/>
      <c r="H1270" s="20"/>
      <c r="I1270" s="18"/>
      <c r="J1270" s="18"/>
      <c r="K1270" s="44"/>
      <c r="L1270" s="11"/>
      <c r="M1270" s="11"/>
      <c r="N1270" s="11"/>
      <c r="O1270" s="11"/>
      <c r="P1270" s="11"/>
      <c r="Q1270" s="72"/>
      <c r="R1270" s="72"/>
      <c r="S1270" s="49"/>
    </row>
    <row r="1271" spans="2:19" s="9" customFormat="1" x14ac:dyDescent="0.2">
      <c r="B1271" s="10"/>
      <c r="C1271" s="11"/>
      <c r="D1271" s="25"/>
      <c r="E1271" s="47"/>
      <c r="F1271" s="27"/>
      <c r="G1271" s="40"/>
      <c r="H1271" s="20"/>
      <c r="I1271" s="18"/>
      <c r="J1271" s="18"/>
      <c r="K1271" s="44"/>
      <c r="L1271" s="11"/>
      <c r="M1271" s="11"/>
      <c r="N1271" s="11"/>
      <c r="O1271" s="11"/>
      <c r="P1271" s="11"/>
      <c r="Q1271" s="72"/>
      <c r="R1271" s="72"/>
      <c r="S1271" s="49"/>
    </row>
    <row r="1272" spans="2:19" s="9" customFormat="1" x14ac:dyDescent="0.2">
      <c r="B1272" s="10"/>
      <c r="C1272" s="11"/>
      <c r="D1272" s="25"/>
      <c r="E1272" s="47"/>
      <c r="F1272" s="27"/>
      <c r="G1272" s="40"/>
      <c r="H1272" s="20"/>
      <c r="I1272" s="18"/>
      <c r="J1272" s="18"/>
      <c r="K1272" s="44"/>
      <c r="L1272" s="11"/>
      <c r="M1272" s="11"/>
      <c r="N1272" s="11"/>
      <c r="O1272" s="11"/>
      <c r="P1272" s="11"/>
      <c r="Q1272" s="72"/>
      <c r="R1272" s="72"/>
      <c r="S1272" s="49"/>
    </row>
    <row r="1273" spans="2:19" s="9" customFormat="1" x14ac:dyDescent="0.2">
      <c r="B1273" s="10"/>
      <c r="C1273" s="11"/>
      <c r="D1273" s="25"/>
      <c r="E1273" s="47"/>
      <c r="F1273" s="27"/>
      <c r="G1273" s="40"/>
      <c r="H1273" s="20"/>
      <c r="I1273" s="18"/>
      <c r="J1273" s="18"/>
      <c r="K1273" s="44"/>
      <c r="L1273" s="11"/>
      <c r="M1273" s="11"/>
      <c r="N1273" s="11"/>
      <c r="O1273" s="11"/>
      <c r="P1273" s="11"/>
      <c r="Q1273" s="72"/>
      <c r="R1273" s="72"/>
      <c r="S1273" s="49"/>
    </row>
    <row r="1274" spans="2:19" s="9" customFormat="1" x14ac:dyDescent="0.2">
      <c r="B1274" s="10"/>
      <c r="C1274" s="11"/>
      <c r="D1274" s="25"/>
      <c r="E1274" s="47"/>
      <c r="F1274" s="27"/>
      <c r="G1274" s="40"/>
      <c r="H1274" s="20"/>
      <c r="I1274" s="18"/>
      <c r="J1274" s="18"/>
      <c r="K1274" s="44"/>
      <c r="L1274" s="11"/>
      <c r="M1274" s="11"/>
      <c r="N1274" s="11"/>
      <c r="O1274" s="11"/>
      <c r="P1274" s="11"/>
      <c r="Q1274" s="72"/>
      <c r="R1274" s="72"/>
      <c r="S1274" s="49"/>
    </row>
    <row r="1275" spans="2:19" s="9" customFormat="1" x14ac:dyDescent="0.2">
      <c r="B1275" s="10"/>
      <c r="C1275" s="11"/>
      <c r="D1275" s="25"/>
      <c r="E1275" s="47"/>
      <c r="F1275" s="27"/>
      <c r="G1275" s="40"/>
      <c r="H1275" s="20"/>
      <c r="I1275" s="18"/>
      <c r="J1275" s="18"/>
      <c r="K1275" s="44"/>
      <c r="L1275" s="11"/>
      <c r="M1275" s="11"/>
      <c r="N1275" s="11"/>
      <c r="O1275" s="11"/>
      <c r="P1275" s="11"/>
      <c r="Q1275" s="72"/>
      <c r="R1275" s="72"/>
      <c r="S1275" s="49"/>
    </row>
    <row r="1276" spans="2:19" s="9" customFormat="1" x14ac:dyDescent="0.2">
      <c r="B1276" s="10"/>
      <c r="C1276" s="11"/>
      <c r="D1276" s="25"/>
      <c r="E1276" s="47"/>
      <c r="F1276" s="27"/>
      <c r="G1276" s="40"/>
      <c r="H1276" s="20"/>
      <c r="I1276" s="18"/>
      <c r="J1276" s="18"/>
      <c r="K1276" s="44"/>
      <c r="L1276" s="11"/>
      <c r="M1276" s="11"/>
      <c r="N1276" s="11"/>
      <c r="O1276" s="11"/>
      <c r="P1276" s="11"/>
      <c r="Q1276" s="72"/>
      <c r="R1276" s="72"/>
      <c r="S1276" s="49"/>
    </row>
    <row r="1277" spans="2:19" s="9" customFormat="1" x14ac:dyDescent="0.2">
      <c r="B1277" s="10"/>
      <c r="C1277" s="11"/>
      <c r="D1277" s="25"/>
      <c r="E1277" s="47"/>
      <c r="F1277" s="27"/>
      <c r="G1277" s="40"/>
      <c r="H1277" s="20"/>
      <c r="I1277" s="18"/>
      <c r="J1277" s="18"/>
      <c r="K1277" s="44"/>
      <c r="L1277" s="11"/>
      <c r="M1277" s="11"/>
      <c r="N1277" s="11"/>
      <c r="O1277" s="11"/>
      <c r="P1277" s="11"/>
      <c r="Q1277" s="72"/>
      <c r="R1277" s="72"/>
      <c r="S1277" s="49"/>
    </row>
    <row r="1278" spans="2:19" s="9" customFormat="1" x14ac:dyDescent="0.2">
      <c r="B1278" s="10"/>
      <c r="C1278" s="11"/>
      <c r="D1278" s="25"/>
      <c r="E1278" s="47"/>
      <c r="F1278" s="27"/>
      <c r="G1278" s="40"/>
      <c r="H1278" s="20"/>
      <c r="I1278" s="18"/>
      <c r="J1278" s="18"/>
      <c r="K1278" s="44"/>
      <c r="L1278" s="11"/>
      <c r="M1278" s="11"/>
      <c r="N1278" s="11"/>
      <c r="O1278" s="11"/>
      <c r="P1278" s="11"/>
      <c r="Q1278" s="72"/>
      <c r="R1278" s="72"/>
      <c r="S1278" s="49"/>
    </row>
    <row r="1279" spans="2:19" s="9" customFormat="1" x14ac:dyDescent="0.2">
      <c r="B1279" s="10"/>
      <c r="C1279" s="11"/>
      <c r="D1279" s="25"/>
      <c r="E1279" s="47"/>
      <c r="F1279" s="27"/>
      <c r="G1279" s="40"/>
      <c r="H1279" s="20"/>
      <c r="I1279" s="18"/>
      <c r="J1279" s="18"/>
      <c r="K1279" s="44"/>
      <c r="L1279" s="11"/>
      <c r="M1279" s="11"/>
      <c r="N1279" s="11"/>
      <c r="O1279" s="11"/>
      <c r="P1279" s="11"/>
      <c r="Q1279" s="72"/>
      <c r="R1279" s="72"/>
      <c r="S1279" s="49"/>
    </row>
    <row r="1280" spans="2:19" s="9" customFormat="1" x14ac:dyDescent="0.2">
      <c r="B1280" s="10"/>
      <c r="C1280" s="11"/>
      <c r="D1280" s="25"/>
      <c r="E1280" s="47"/>
      <c r="F1280" s="27"/>
      <c r="G1280" s="40"/>
      <c r="H1280" s="20"/>
      <c r="I1280" s="18"/>
      <c r="J1280" s="18"/>
      <c r="K1280" s="44"/>
      <c r="L1280" s="11"/>
      <c r="M1280" s="11"/>
      <c r="N1280" s="11"/>
      <c r="O1280" s="11"/>
      <c r="P1280" s="11"/>
      <c r="Q1280" s="72"/>
      <c r="R1280" s="72"/>
      <c r="S1280" s="49"/>
    </row>
    <row r="1281" spans="2:19" s="9" customFormat="1" x14ac:dyDescent="0.2">
      <c r="B1281" s="10"/>
      <c r="C1281" s="11"/>
      <c r="D1281" s="25"/>
      <c r="E1281" s="47"/>
      <c r="F1281" s="27"/>
      <c r="G1281" s="40"/>
      <c r="H1281" s="20"/>
      <c r="I1281" s="18"/>
      <c r="J1281" s="18"/>
      <c r="K1281" s="44"/>
      <c r="L1281" s="11"/>
      <c r="M1281" s="11"/>
      <c r="N1281" s="11"/>
      <c r="O1281" s="11"/>
      <c r="P1281" s="11"/>
      <c r="Q1281" s="72"/>
      <c r="R1281" s="72"/>
      <c r="S1281" s="49"/>
    </row>
    <row r="1282" spans="2:19" s="9" customFormat="1" x14ac:dyDescent="0.2">
      <c r="B1282" s="10"/>
      <c r="C1282" s="11"/>
      <c r="D1282" s="25"/>
      <c r="E1282" s="47"/>
      <c r="F1282" s="27"/>
      <c r="G1282" s="40"/>
      <c r="H1282" s="20"/>
      <c r="I1282" s="18"/>
      <c r="J1282" s="18"/>
      <c r="K1282" s="44"/>
      <c r="L1282" s="11"/>
      <c r="M1282" s="11"/>
      <c r="N1282" s="11"/>
      <c r="O1282" s="11"/>
      <c r="P1282" s="11"/>
      <c r="Q1282" s="72"/>
      <c r="R1282" s="72"/>
      <c r="S1282" s="49"/>
    </row>
    <row r="1283" spans="2:19" s="9" customFormat="1" x14ac:dyDescent="0.2">
      <c r="B1283" s="10"/>
      <c r="C1283" s="11"/>
      <c r="D1283" s="25"/>
      <c r="E1283" s="47"/>
      <c r="F1283" s="27"/>
      <c r="G1283" s="40"/>
      <c r="H1283" s="20"/>
      <c r="I1283" s="18"/>
      <c r="J1283" s="18"/>
      <c r="K1283" s="44"/>
      <c r="L1283" s="11"/>
      <c r="M1283" s="11"/>
      <c r="N1283" s="11"/>
      <c r="O1283" s="11"/>
      <c r="P1283" s="11"/>
      <c r="Q1283" s="72"/>
      <c r="R1283" s="72"/>
      <c r="S1283" s="49"/>
    </row>
    <row r="1284" spans="2:19" s="9" customFormat="1" x14ac:dyDescent="0.2">
      <c r="B1284" s="10"/>
      <c r="C1284" s="11"/>
      <c r="D1284" s="25"/>
      <c r="E1284" s="47"/>
      <c r="F1284" s="27"/>
      <c r="G1284" s="40"/>
      <c r="H1284" s="20"/>
      <c r="I1284" s="18"/>
      <c r="J1284" s="18"/>
      <c r="K1284" s="44"/>
      <c r="L1284" s="11"/>
      <c r="M1284" s="11"/>
      <c r="N1284" s="11"/>
      <c r="O1284" s="11"/>
      <c r="P1284" s="11"/>
      <c r="Q1284" s="72"/>
      <c r="R1284" s="72"/>
      <c r="S1284" s="49"/>
    </row>
    <row r="1285" spans="2:19" s="9" customFormat="1" x14ac:dyDescent="0.2">
      <c r="B1285" s="10"/>
      <c r="C1285" s="11"/>
      <c r="D1285" s="25"/>
      <c r="E1285" s="47"/>
      <c r="F1285" s="27"/>
      <c r="G1285" s="40"/>
      <c r="H1285" s="20"/>
      <c r="I1285" s="18"/>
      <c r="J1285" s="18"/>
      <c r="K1285" s="44"/>
      <c r="L1285" s="11"/>
      <c r="M1285" s="11"/>
      <c r="N1285" s="11"/>
      <c r="O1285" s="11"/>
      <c r="P1285" s="11"/>
      <c r="Q1285" s="72"/>
      <c r="R1285" s="72"/>
      <c r="S1285" s="49"/>
    </row>
    <row r="1286" spans="2:19" s="9" customFormat="1" x14ac:dyDescent="0.2">
      <c r="B1286" s="10"/>
      <c r="C1286" s="11"/>
      <c r="D1286" s="25"/>
      <c r="E1286" s="47"/>
      <c r="F1286" s="27"/>
      <c r="G1286" s="40"/>
      <c r="H1286" s="20"/>
      <c r="I1286" s="18"/>
      <c r="J1286" s="18"/>
      <c r="K1286" s="44"/>
      <c r="L1286" s="11"/>
      <c r="M1286" s="11"/>
      <c r="N1286" s="11"/>
      <c r="O1286" s="11"/>
      <c r="P1286" s="11"/>
      <c r="Q1286" s="72"/>
      <c r="R1286" s="72"/>
      <c r="S1286" s="49"/>
    </row>
    <row r="1287" spans="2:19" s="9" customFormat="1" x14ac:dyDescent="0.2">
      <c r="B1287" s="10"/>
      <c r="C1287" s="11"/>
      <c r="D1287" s="25"/>
      <c r="E1287" s="47"/>
      <c r="F1287" s="27"/>
      <c r="G1287" s="40"/>
      <c r="H1287" s="20"/>
      <c r="I1287" s="18"/>
      <c r="J1287" s="18"/>
      <c r="K1287" s="44"/>
      <c r="L1287" s="11"/>
      <c r="M1287" s="11"/>
      <c r="N1287" s="11"/>
      <c r="O1287" s="11"/>
      <c r="P1287" s="11"/>
      <c r="Q1287" s="72"/>
      <c r="R1287" s="72"/>
      <c r="S1287" s="49"/>
    </row>
    <row r="1288" spans="2:19" s="9" customFormat="1" x14ac:dyDescent="0.2">
      <c r="B1288" s="10"/>
      <c r="C1288" s="11"/>
      <c r="D1288" s="25"/>
      <c r="E1288" s="47"/>
      <c r="F1288" s="27"/>
      <c r="G1288" s="40"/>
      <c r="H1288" s="20"/>
      <c r="I1288" s="18"/>
      <c r="J1288" s="18"/>
      <c r="K1288" s="44"/>
      <c r="L1288" s="11"/>
      <c r="M1288" s="11"/>
      <c r="N1288" s="11"/>
      <c r="O1288" s="11"/>
      <c r="P1288" s="11"/>
      <c r="Q1288" s="72"/>
      <c r="R1288" s="72"/>
      <c r="S1288" s="49"/>
    </row>
    <row r="1289" spans="2:19" s="9" customFormat="1" x14ac:dyDescent="0.2">
      <c r="B1289" s="10"/>
      <c r="C1289" s="11"/>
      <c r="D1289" s="25"/>
      <c r="E1289" s="47"/>
      <c r="F1289" s="27"/>
      <c r="G1289" s="40"/>
      <c r="H1289" s="20"/>
      <c r="I1289" s="18"/>
      <c r="J1289" s="18"/>
      <c r="K1289" s="44"/>
      <c r="L1289" s="11"/>
      <c r="M1289" s="11"/>
      <c r="N1289" s="11"/>
      <c r="O1289" s="11"/>
      <c r="P1289" s="11"/>
      <c r="Q1289" s="72"/>
      <c r="R1289" s="72"/>
      <c r="S1289" s="49"/>
    </row>
    <row r="1290" spans="2:19" s="9" customFormat="1" x14ac:dyDescent="0.2">
      <c r="B1290" s="10"/>
      <c r="C1290" s="11"/>
      <c r="D1290" s="25"/>
      <c r="E1290" s="47"/>
      <c r="F1290" s="27"/>
      <c r="G1290" s="40"/>
      <c r="H1290" s="20"/>
      <c r="I1290" s="18"/>
      <c r="J1290" s="18"/>
      <c r="K1290" s="44"/>
      <c r="L1290" s="11"/>
      <c r="M1290" s="11"/>
      <c r="N1290" s="11"/>
      <c r="O1290" s="11"/>
      <c r="P1290" s="11"/>
      <c r="Q1290" s="72"/>
      <c r="R1290" s="72"/>
      <c r="S1290" s="49"/>
    </row>
    <row r="1291" spans="2:19" s="9" customFormat="1" x14ac:dyDescent="0.2">
      <c r="B1291" s="10"/>
      <c r="C1291" s="11"/>
      <c r="D1291" s="25"/>
      <c r="E1291" s="47"/>
      <c r="F1291" s="27"/>
      <c r="G1291" s="40"/>
      <c r="H1291" s="20"/>
      <c r="I1291" s="18"/>
      <c r="J1291" s="18"/>
      <c r="K1291" s="44"/>
      <c r="L1291" s="11"/>
      <c r="M1291" s="11"/>
      <c r="N1291" s="11"/>
      <c r="O1291" s="11"/>
      <c r="P1291" s="11"/>
      <c r="Q1291" s="72"/>
      <c r="R1291" s="72"/>
      <c r="S1291" s="49"/>
    </row>
    <row r="1292" spans="2:19" s="9" customFormat="1" x14ac:dyDescent="0.2">
      <c r="B1292" s="10"/>
      <c r="C1292" s="11"/>
      <c r="D1292" s="25"/>
      <c r="E1292" s="47"/>
      <c r="F1292" s="27"/>
      <c r="G1292" s="40"/>
      <c r="H1292" s="20"/>
      <c r="I1292" s="18"/>
      <c r="J1292" s="18"/>
      <c r="K1292" s="44"/>
      <c r="L1292" s="11"/>
      <c r="M1292" s="11"/>
      <c r="N1292" s="11"/>
      <c r="O1292" s="11"/>
      <c r="P1292" s="11"/>
      <c r="Q1292" s="72"/>
      <c r="R1292" s="72"/>
      <c r="S1292" s="49"/>
    </row>
    <row r="1293" spans="2:19" s="9" customFormat="1" x14ac:dyDescent="0.2">
      <c r="B1293" s="10"/>
      <c r="C1293" s="11"/>
      <c r="D1293" s="25"/>
      <c r="E1293" s="47"/>
      <c r="F1293" s="27"/>
      <c r="G1293" s="40"/>
      <c r="H1293" s="20"/>
      <c r="I1293" s="18"/>
      <c r="J1293" s="18"/>
      <c r="K1293" s="44"/>
      <c r="L1293" s="11"/>
      <c r="M1293" s="11"/>
      <c r="N1293" s="11"/>
      <c r="O1293" s="11"/>
      <c r="P1293" s="11"/>
      <c r="Q1293" s="72"/>
      <c r="R1293" s="72"/>
      <c r="S1293" s="49"/>
    </row>
    <row r="1294" spans="2:19" s="9" customFormat="1" x14ac:dyDescent="0.2">
      <c r="B1294" s="10"/>
      <c r="C1294" s="11"/>
      <c r="D1294" s="25"/>
      <c r="E1294" s="47"/>
      <c r="F1294" s="27"/>
      <c r="G1294" s="40"/>
      <c r="H1294" s="20"/>
      <c r="I1294" s="18"/>
      <c r="J1294" s="18"/>
      <c r="K1294" s="44"/>
      <c r="L1294" s="11"/>
      <c r="M1294" s="11"/>
      <c r="N1294" s="11"/>
      <c r="O1294" s="11"/>
      <c r="P1294" s="11"/>
      <c r="Q1294" s="72"/>
      <c r="R1294" s="72"/>
      <c r="S1294" s="49"/>
    </row>
    <row r="1295" spans="2:19" s="9" customFormat="1" x14ac:dyDescent="0.2">
      <c r="B1295" s="10"/>
      <c r="C1295" s="11"/>
      <c r="D1295" s="25"/>
      <c r="E1295" s="47"/>
      <c r="F1295" s="27"/>
      <c r="G1295" s="40"/>
      <c r="H1295" s="20"/>
      <c r="I1295" s="18"/>
      <c r="J1295" s="18"/>
      <c r="K1295" s="44"/>
      <c r="L1295" s="11"/>
      <c r="M1295" s="11"/>
      <c r="N1295" s="11"/>
      <c r="O1295" s="11"/>
      <c r="P1295" s="11"/>
      <c r="Q1295" s="72"/>
      <c r="R1295" s="72"/>
      <c r="S1295" s="49"/>
    </row>
    <row r="1296" spans="2:19" s="9" customFormat="1" x14ac:dyDescent="0.2">
      <c r="B1296" s="10"/>
      <c r="C1296" s="11"/>
      <c r="D1296" s="25"/>
      <c r="E1296" s="47"/>
      <c r="F1296" s="27"/>
      <c r="G1296" s="40"/>
      <c r="H1296" s="20"/>
      <c r="I1296" s="18"/>
      <c r="J1296" s="18"/>
      <c r="K1296" s="44"/>
      <c r="L1296" s="11"/>
      <c r="M1296" s="11"/>
      <c r="N1296" s="11"/>
      <c r="O1296" s="11"/>
      <c r="P1296" s="11"/>
      <c r="Q1296" s="72"/>
      <c r="R1296" s="72"/>
      <c r="S1296" s="49"/>
    </row>
    <row r="1297" spans="2:19" s="9" customFormat="1" x14ac:dyDescent="0.2">
      <c r="B1297" s="10"/>
      <c r="C1297" s="11"/>
      <c r="D1297" s="25"/>
      <c r="E1297" s="47"/>
      <c r="F1297" s="27"/>
      <c r="G1297" s="40"/>
      <c r="H1297" s="20"/>
      <c r="I1297" s="18"/>
      <c r="J1297" s="18"/>
      <c r="K1297" s="44"/>
      <c r="L1297" s="11"/>
      <c r="M1297" s="11"/>
      <c r="N1297" s="11"/>
      <c r="O1297" s="11"/>
      <c r="P1297" s="11"/>
      <c r="Q1297" s="72"/>
      <c r="R1297" s="72"/>
      <c r="S1297" s="49"/>
    </row>
    <row r="1298" spans="2:19" s="9" customFormat="1" x14ac:dyDescent="0.2">
      <c r="B1298" s="10"/>
      <c r="C1298" s="11"/>
      <c r="D1298" s="25"/>
      <c r="E1298" s="47"/>
      <c r="F1298" s="27"/>
      <c r="G1298" s="40"/>
      <c r="H1298" s="20"/>
      <c r="I1298" s="18"/>
      <c r="J1298" s="18"/>
      <c r="K1298" s="44"/>
      <c r="L1298" s="11"/>
      <c r="M1298" s="11"/>
      <c r="N1298" s="11"/>
      <c r="O1298" s="11"/>
      <c r="P1298" s="11"/>
      <c r="Q1298" s="72"/>
      <c r="R1298" s="72"/>
      <c r="S1298" s="49"/>
    </row>
    <row r="1299" spans="2:19" s="9" customFormat="1" x14ac:dyDescent="0.2">
      <c r="B1299" s="10"/>
      <c r="C1299" s="11"/>
      <c r="D1299" s="25"/>
      <c r="E1299" s="47"/>
      <c r="F1299" s="27"/>
      <c r="G1299" s="40"/>
      <c r="H1299" s="20"/>
      <c r="I1299" s="18"/>
      <c r="J1299" s="18"/>
      <c r="K1299" s="44"/>
      <c r="L1299" s="11"/>
      <c r="M1299" s="11"/>
      <c r="N1299" s="11"/>
      <c r="O1299" s="11"/>
      <c r="P1299" s="11"/>
      <c r="Q1299" s="72"/>
      <c r="R1299" s="72"/>
      <c r="S1299" s="49"/>
    </row>
    <row r="1300" spans="2:19" s="9" customFormat="1" x14ac:dyDescent="0.2">
      <c r="B1300" s="10"/>
      <c r="C1300" s="11"/>
      <c r="D1300" s="25"/>
      <c r="E1300" s="47"/>
      <c r="F1300" s="27"/>
      <c r="G1300" s="40"/>
      <c r="H1300" s="20"/>
      <c r="I1300" s="18"/>
      <c r="J1300" s="18"/>
      <c r="K1300" s="44"/>
      <c r="L1300" s="11"/>
      <c r="M1300" s="11"/>
      <c r="N1300" s="11"/>
      <c r="O1300" s="11"/>
      <c r="P1300" s="11"/>
      <c r="Q1300" s="72"/>
      <c r="R1300" s="72"/>
      <c r="S1300" s="49"/>
    </row>
    <row r="1301" spans="2:19" s="9" customFormat="1" x14ac:dyDescent="0.2">
      <c r="B1301" s="10"/>
      <c r="C1301" s="11"/>
      <c r="D1301" s="25"/>
      <c r="E1301" s="47"/>
      <c r="F1301" s="27"/>
      <c r="G1301" s="40"/>
      <c r="H1301" s="20"/>
      <c r="I1301" s="18"/>
      <c r="J1301" s="18"/>
      <c r="K1301" s="44"/>
      <c r="L1301" s="11"/>
      <c r="M1301" s="11"/>
      <c r="N1301" s="11"/>
      <c r="O1301" s="11"/>
      <c r="P1301" s="11"/>
      <c r="Q1301" s="72"/>
      <c r="R1301" s="72"/>
      <c r="S1301" s="49"/>
    </row>
    <row r="1302" spans="2:19" s="9" customFormat="1" x14ac:dyDescent="0.2">
      <c r="B1302" s="10"/>
      <c r="C1302" s="11"/>
      <c r="D1302" s="25"/>
      <c r="E1302" s="47"/>
      <c r="F1302" s="27"/>
      <c r="G1302" s="40"/>
      <c r="H1302" s="20"/>
      <c r="I1302" s="18"/>
      <c r="J1302" s="18"/>
      <c r="K1302" s="44"/>
      <c r="L1302" s="11"/>
      <c r="M1302" s="11"/>
      <c r="N1302" s="11"/>
      <c r="O1302" s="11"/>
      <c r="P1302" s="11"/>
      <c r="Q1302" s="72"/>
      <c r="R1302" s="72"/>
      <c r="S1302" s="49"/>
    </row>
    <row r="1303" spans="2:19" s="9" customFormat="1" x14ac:dyDescent="0.2">
      <c r="B1303" s="10"/>
      <c r="C1303" s="11"/>
      <c r="D1303" s="25"/>
      <c r="E1303" s="47"/>
      <c r="F1303" s="27"/>
      <c r="G1303" s="40"/>
      <c r="H1303" s="20"/>
      <c r="I1303" s="18"/>
      <c r="J1303" s="18"/>
      <c r="K1303" s="44"/>
      <c r="L1303" s="11"/>
      <c r="M1303" s="11"/>
      <c r="N1303" s="11"/>
      <c r="O1303" s="11"/>
      <c r="P1303" s="11"/>
      <c r="Q1303" s="72"/>
      <c r="R1303" s="72"/>
      <c r="S1303" s="49"/>
    </row>
    <row r="1304" spans="2:19" s="9" customFormat="1" x14ac:dyDescent="0.2">
      <c r="B1304" s="10"/>
      <c r="C1304" s="11"/>
      <c r="D1304" s="25"/>
      <c r="E1304" s="47"/>
      <c r="F1304" s="27"/>
      <c r="G1304" s="40"/>
      <c r="H1304" s="20"/>
      <c r="I1304" s="18"/>
      <c r="J1304" s="18"/>
      <c r="K1304" s="44"/>
      <c r="L1304" s="11"/>
      <c r="M1304" s="11"/>
      <c r="N1304" s="11"/>
      <c r="O1304" s="11"/>
      <c r="P1304" s="11"/>
      <c r="Q1304" s="72"/>
      <c r="R1304" s="72"/>
      <c r="S1304" s="49"/>
    </row>
    <row r="1305" spans="2:19" s="9" customFormat="1" x14ac:dyDescent="0.2">
      <c r="B1305" s="10"/>
      <c r="C1305" s="11"/>
      <c r="D1305" s="25"/>
      <c r="E1305" s="47"/>
      <c r="F1305" s="27"/>
      <c r="G1305" s="40"/>
      <c r="H1305" s="20"/>
      <c r="I1305" s="18"/>
      <c r="J1305" s="18"/>
      <c r="K1305" s="44"/>
      <c r="L1305" s="11"/>
      <c r="M1305" s="11"/>
      <c r="N1305" s="11"/>
      <c r="O1305" s="11"/>
      <c r="P1305" s="11"/>
      <c r="Q1305" s="72"/>
      <c r="R1305" s="72"/>
      <c r="S1305" s="49"/>
    </row>
    <row r="1306" spans="2:19" s="9" customFormat="1" x14ac:dyDescent="0.2">
      <c r="B1306" s="10"/>
      <c r="C1306" s="11"/>
      <c r="D1306" s="25"/>
      <c r="E1306" s="47"/>
      <c r="F1306" s="27"/>
      <c r="G1306" s="40"/>
      <c r="H1306" s="20"/>
      <c r="I1306" s="18"/>
      <c r="J1306" s="18"/>
      <c r="K1306" s="44"/>
      <c r="L1306" s="11"/>
      <c r="M1306" s="11"/>
      <c r="N1306" s="11"/>
      <c r="O1306" s="11"/>
      <c r="P1306" s="11"/>
      <c r="Q1306" s="72"/>
      <c r="R1306" s="72"/>
      <c r="S1306" s="49"/>
    </row>
    <row r="1307" spans="2:19" s="9" customFormat="1" x14ac:dyDescent="0.2">
      <c r="B1307" s="10"/>
      <c r="C1307" s="11"/>
      <c r="D1307" s="25"/>
      <c r="E1307" s="47"/>
      <c r="F1307" s="27"/>
      <c r="G1307" s="40"/>
      <c r="H1307" s="20"/>
      <c r="I1307" s="18"/>
      <c r="J1307" s="18"/>
      <c r="K1307" s="44"/>
      <c r="L1307" s="11"/>
      <c r="M1307" s="11"/>
      <c r="N1307" s="11"/>
      <c r="O1307" s="11"/>
      <c r="P1307" s="11"/>
      <c r="Q1307" s="72"/>
      <c r="R1307" s="72"/>
      <c r="S1307" s="49"/>
    </row>
    <row r="1308" spans="2:19" s="9" customFormat="1" x14ac:dyDescent="0.2">
      <c r="B1308" s="10"/>
      <c r="C1308" s="11"/>
      <c r="D1308" s="25"/>
      <c r="E1308" s="47"/>
      <c r="F1308" s="27"/>
      <c r="G1308" s="40"/>
      <c r="H1308" s="20"/>
      <c r="I1308" s="18"/>
      <c r="J1308" s="18"/>
      <c r="K1308" s="44"/>
      <c r="L1308" s="11"/>
      <c r="M1308" s="11"/>
      <c r="N1308" s="11"/>
      <c r="O1308" s="11"/>
      <c r="P1308" s="11"/>
      <c r="Q1308" s="72"/>
      <c r="R1308" s="72"/>
      <c r="S1308" s="49"/>
    </row>
    <row r="1309" spans="2:19" s="9" customFormat="1" x14ac:dyDescent="0.2">
      <c r="B1309" s="10"/>
      <c r="C1309" s="11"/>
      <c r="D1309" s="25"/>
      <c r="E1309" s="47"/>
      <c r="F1309" s="27"/>
      <c r="G1309" s="40"/>
      <c r="H1309" s="20"/>
      <c r="I1309" s="18"/>
      <c r="J1309" s="18"/>
      <c r="K1309" s="44"/>
      <c r="L1309" s="11"/>
      <c r="M1309" s="11"/>
      <c r="N1309" s="11"/>
      <c r="O1309" s="11"/>
      <c r="P1309" s="11"/>
      <c r="Q1309" s="72"/>
      <c r="R1309" s="72"/>
      <c r="S1309" s="49"/>
    </row>
    <row r="1310" spans="2:19" s="9" customFormat="1" x14ac:dyDescent="0.2">
      <c r="B1310" s="10"/>
      <c r="C1310" s="11"/>
      <c r="D1310" s="25"/>
      <c r="E1310" s="47"/>
      <c r="F1310" s="27"/>
      <c r="G1310" s="40"/>
      <c r="H1310" s="20"/>
      <c r="I1310" s="18"/>
      <c r="J1310" s="18"/>
      <c r="K1310" s="44"/>
      <c r="L1310" s="11"/>
      <c r="M1310" s="11"/>
      <c r="N1310" s="11"/>
      <c r="O1310" s="11"/>
      <c r="P1310" s="11"/>
      <c r="Q1310" s="72"/>
      <c r="R1310" s="72"/>
      <c r="S1310" s="49"/>
    </row>
    <row r="1311" spans="2:19" s="9" customFormat="1" x14ac:dyDescent="0.2">
      <c r="B1311" s="10"/>
      <c r="C1311" s="11"/>
      <c r="D1311" s="25"/>
      <c r="E1311" s="47"/>
      <c r="F1311" s="27"/>
      <c r="G1311" s="40"/>
      <c r="H1311" s="20"/>
      <c r="I1311" s="18"/>
      <c r="J1311" s="18"/>
      <c r="K1311" s="44"/>
      <c r="L1311" s="11"/>
      <c r="M1311" s="11"/>
      <c r="N1311" s="11"/>
      <c r="O1311" s="11"/>
      <c r="P1311" s="11"/>
      <c r="Q1311" s="72"/>
      <c r="R1311" s="72"/>
      <c r="S1311" s="49"/>
    </row>
    <row r="1312" spans="2:19" s="9" customFormat="1" x14ac:dyDescent="0.2">
      <c r="B1312" s="10"/>
      <c r="C1312" s="11"/>
      <c r="D1312" s="25"/>
      <c r="E1312" s="47"/>
      <c r="F1312" s="27"/>
      <c r="G1312" s="40"/>
      <c r="H1312" s="20"/>
      <c r="I1312" s="18"/>
      <c r="J1312" s="18"/>
      <c r="K1312" s="44"/>
      <c r="L1312" s="11"/>
      <c r="M1312" s="11"/>
      <c r="N1312" s="11"/>
      <c r="O1312" s="11"/>
      <c r="P1312" s="11"/>
      <c r="Q1312" s="72"/>
      <c r="R1312" s="72"/>
      <c r="S1312" s="49"/>
    </row>
    <row r="1313" spans="2:19" s="9" customFormat="1" x14ac:dyDescent="0.2">
      <c r="B1313" s="10"/>
      <c r="C1313" s="11"/>
      <c r="D1313" s="25"/>
      <c r="E1313" s="47"/>
      <c r="F1313" s="27"/>
      <c r="G1313" s="40"/>
      <c r="H1313" s="20"/>
      <c r="I1313" s="18"/>
      <c r="J1313" s="18"/>
      <c r="K1313" s="44"/>
      <c r="L1313" s="11"/>
      <c r="M1313" s="11"/>
      <c r="N1313" s="11"/>
      <c r="O1313" s="11"/>
      <c r="P1313" s="11"/>
      <c r="Q1313" s="72"/>
      <c r="R1313" s="72"/>
      <c r="S1313" s="49"/>
    </row>
    <row r="1314" spans="2:19" s="9" customFormat="1" x14ac:dyDescent="0.2">
      <c r="B1314" s="10"/>
      <c r="C1314" s="11"/>
      <c r="D1314" s="25"/>
      <c r="E1314" s="47"/>
      <c r="F1314" s="27"/>
      <c r="G1314" s="40"/>
      <c r="H1314" s="20"/>
      <c r="I1314" s="18"/>
      <c r="J1314" s="18"/>
      <c r="K1314" s="44"/>
      <c r="L1314" s="11"/>
      <c r="M1314" s="11"/>
      <c r="N1314" s="11"/>
      <c r="O1314" s="11"/>
      <c r="P1314" s="11"/>
      <c r="Q1314" s="72"/>
      <c r="R1314" s="72"/>
      <c r="S1314" s="49"/>
    </row>
    <row r="1315" spans="2:19" s="9" customFormat="1" x14ac:dyDescent="0.2">
      <c r="B1315" s="10"/>
      <c r="C1315" s="11"/>
      <c r="D1315" s="25"/>
      <c r="E1315" s="47"/>
      <c r="F1315" s="27"/>
      <c r="G1315" s="40"/>
      <c r="H1315" s="20"/>
      <c r="I1315" s="18"/>
      <c r="J1315" s="18"/>
      <c r="K1315" s="44"/>
      <c r="L1315" s="11"/>
      <c r="M1315" s="11"/>
      <c r="N1315" s="11"/>
      <c r="O1315" s="11"/>
      <c r="P1315" s="11"/>
      <c r="Q1315" s="72"/>
      <c r="R1315" s="72"/>
      <c r="S1315" s="49"/>
    </row>
    <row r="1316" spans="2:19" s="9" customFormat="1" x14ac:dyDescent="0.2">
      <c r="B1316" s="10"/>
      <c r="C1316" s="11"/>
      <c r="D1316" s="25"/>
      <c r="E1316" s="47"/>
      <c r="F1316" s="27"/>
      <c r="G1316" s="40"/>
      <c r="H1316" s="20"/>
      <c r="I1316" s="18"/>
      <c r="J1316" s="18"/>
      <c r="K1316" s="44"/>
      <c r="L1316" s="11"/>
      <c r="M1316" s="11"/>
      <c r="N1316" s="11"/>
      <c r="O1316" s="11"/>
      <c r="P1316" s="11"/>
      <c r="Q1316" s="72"/>
      <c r="R1316" s="72"/>
      <c r="S1316" s="49"/>
    </row>
    <row r="1317" spans="2:19" s="9" customFormat="1" x14ac:dyDescent="0.2">
      <c r="B1317" s="10"/>
      <c r="C1317" s="11"/>
      <c r="D1317" s="25"/>
      <c r="E1317" s="47"/>
      <c r="F1317" s="27"/>
      <c r="G1317" s="40"/>
      <c r="H1317" s="20"/>
      <c r="I1317" s="18"/>
      <c r="J1317" s="18"/>
      <c r="K1317" s="44"/>
      <c r="L1317" s="11"/>
      <c r="M1317" s="11"/>
      <c r="N1317" s="11"/>
      <c r="O1317" s="11"/>
      <c r="P1317" s="11"/>
      <c r="Q1317" s="72"/>
      <c r="R1317" s="72"/>
      <c r="S1317" s="49"/>
    </row>
    <row r="1318" spans="2:19" s="9" customFormat="1" x14ac:dyDescent="0.2">
      <c r="B1318" s="10"/>
      <c r="C1318" s="11"/>
      <c r="D1318" s="25"/>
      <c r="E1318" s="47"/>
      <c r="F1318" s="27"/>
      <c r="G1318" s="40"/>
      <c r="H1318" s="20"/>
      <c r="I1318" s="18"/>
      <c r="J1318" s="18"/>
      <c r="K1318" s="44"/>
      <c r="L1318" s="11"/>
      <c r="M1318" s="11"/>
      <c r="N1318" s="11"/>
      <c r="O1318" s="11"/>
      <c r="P1318" s="11"/>
      <c r="Q1318" s="72"/>
      <c r="R1318" s="72"/>
      <c r="S1318" s="49"/>
    </row>
    <row r="1319" spans="2:19" s="9" customFormat="1" x14ac:dyDescent="0.2">
      <c r="B1319" s="10"/>
      <c r="C1319" s="11"/>
      <c r="D1319" s="25"/>
      <c r="E1319" s="47"/>
      <c r="F1319" s="27"/>
      <c r="G1319" s="40"/>
      <c r="H1319" s="20"/>
      <c r="I1319" s="18"/>
      <c r="J1319" s="18"/>
      <c r="K1319" s="44"/>
      <c r="L1319" s="11"/>
      <c r="M1319" s="11"/>
      <c r="N1319" s="11"/>
      <c r="O1319" s="11"/>
      <c r="P1319" s="11"/>
      <c r="Q1319" s="72"/>
      <c r="R1319" s="72"/>
      <c r="S1319" s="49"/>
    </row>
    <row r="1320" spans="2:19" s="9" customFormat="1" x14ac:dyDescent="0.2">
      <c r="B1320" s="10"/>
      <c r="C1320" s="11"/>
      <c r="D1320" s="25"/>
      <c r="E1320" s="47"/>
      <c r="F1320" s="27"/>
      <c r="G1320" s="40"/>
      <c r="H1320" s="20"/>
      <c r="I1320" s="18"/>
      <c r="J1320" s="18"/>
      <c r="K1320" s="44"/>
      <c r="L1320" s="11"/>
      <c r="M1320" s="11"/>
      <c r="N1320" s="11"/>
      <c r="O1320" s="11"/>
      <c r="P1320" s="11"/>
      <c r="Q1320" s="72"/>
      <c r="R1320" s="72"/>
      <c r="S1320" s="49"/>
    </row>
    <row r="1321" spans="2:19" s="9" customFormat="1" x14ac:dyDescent="0.2">
      <c r="B1321" s="10"/>
      <c r="C1321" s="11"/>
      <c r="D1321" s="25"/>
      <c r="E1321" s="47"/>
      <c r="F1321" s="27"/>
      <c r="G1321" s="40"/>
      <c r="H1321" s="20"/>
      <c r="I1321" s="18"/>
      <c r="J1321" s="18"/>
      <c r="K1321" s="44"/>
      <c r="L1321" s="11"/>
      <c r="M1321" s="11"/>
      <c r="N1321" s="11"/>
      <c r="O1321" s="11"/>
      <c r="P1321" s="11"/>
      <c r="Q1321" s="72"/>
      <c r="R1321" s="72"/>
      <c r="S1321" s="49"/>
    </row>
    <row r="1322" spans="2:19" s="9" customFormat="1" x14ac:dyDescent="0.2">
      <c r="B1322" s="10"/>
      <c r="C1322" s="11"/>
      <c r="D1322" s="25"/>
      <c r="E1322" s="47"/>
      <c r="F1322" s="27"/>
      <c r="G1322" s="40"/>
      <c r="H1322" s="20"/>
      <c r="I1322" s="18"/>
      <c r="J1322" s="18"/>
      <c r="K1322" s="44"/>
      <c r="L1322" s="11"/>
      <c r="M1322" s="11"/>
      <c r="N1322" s="11"/>
      <c r="O1322" s="11"/>
      <c r="P1322" s="11"/>
      <c r="Q1322" s="72"/>
      <c r="R1322" s="72"/>
      <c r="S1322" s="49"/>
    </row>
    <row r="1323" spans="2:19" s="9" customFormat="1" x14ac:dyDescent="0.2">
      <c r="B1323" s="10"/>
      <c r="C1323" s="11"/>
      <c r="D1323" s="25"/>
      <c r="E1323" s="47"/>
      <c r="F1323" s="27"/>
      <c r="G1323" s="40"/>
      <c r="H1323" s="20"/>
      <c r="I1323" s="18"/>
      <c r="J1323" s="18"/>
      <c r="K1323" s="44"/>
      <c r="L1323" s="11"/>
      <c r="M1323" s="11"/>
      <c r="N1323" s="11"/>
      <c r="O1323" s="11"/>
      <c r="P1323" s="11"/>
      <c r="Q1323" s="72"/>
      <c r="R1323" s="72"/>
      <c r="S1323" s="49"/>
    </row>
    <row r="1324" spans="2:19" s="9" customFormat="1" x14ac:dyDescent="0.2">
      <c r="B1324" s="10"/>
      <c r="C1324" s="11"/>
      <c r="D1324" s="25"/>
      <c r="E1324" s="47"/>
      <c r="F1324" s="27"/>
      <c r="G1324" s="40"/>
      <c r="H1324" s="20"/>
      <c r="I1324" s="18"/>
      <c r="J1324" s="18"/>
      <c r="K1324" s="44"/>
      <c r="L1324" s="11"/>
      <c r="M1324" s="11"/>
      <c r="N1324" s="11"/>
      <c r="O1324" s="11"/>
      <c r="P1324" s="11"/>
      <c r="Q1324" s="72"/>
      <c r="R1324" s="72"/>
      <c r="S1324" s="49"/>
    </row>
    <row r="1325" spans="2:19" s="9" customFormat="1" x14ac:dyDescent="0.2">
      <c r="B1325" s="10"/>
      <c r="C1325" s="11"/>
      <c r="D1325" s="25"/>
      <c r="E1325" s="47"/>
      <c r="F1325" s="27"/>
      <c r="G1325" s="40"/>
      <c r="H1325" s="20"/>
      <c r="I1325" s="18"/>
      <c r="J1325" s="18"/>
      <c r="K1325" s="44"/>
      <c r="L1325" s="11"/>
      <c r="M1325" s="11"/>
      <c r="N1325" s="11"/>
      <c r="O1325" s="11"/>
      <c r="P1325" s="11"/>
      <c r="Q1325" s="72"/>
      <c r="R1325" s="72"/>
      <c r="S1325" s="49"/>
    </row>
    <row r="1326" spans="2:19" s="9" customFormat="1" x14ac:dyDescent="0.2">
      <c r="B1326" s="10"/>
      <c r="C1326" s="11"/>
      <c r="D1326" s="25"/>
      <c r="E1326" s="47"/>
      <c r="F1326" s="27"/>
      <c r="G1326" s="40"/>
      <c r="H1326" s="20"/>
      <c r="I1326" s="18"/>
      <c r="J1326" s="18"/>
      <c r="K1326" s="44"/>
      <c r="L1326" s="11"/>
      <c r="M1326" s="11"/>
      <c r="N1326" s="11"/>
      <c r="O1326" s="11"/>
      <c r="P1326" s="11"/>
      <c r="Q1326" s="72"/>
      <c r="R1326" s="72"/>
      <c r="S1326" s="49"/>
    </row>
    <row r="1327" spans="2:19" s="9" customFormat="1" x14ac:dyDescent="0.2">
      <c r="B1327" s="10"/>
      <c r="C1327" s="11"/>
      <c r="D1327" s="25"/>
      <c r="E1327" s="47"/>
      <c r="F1327" s="27"/>
      <c r="G1327" s="40"/>
      <c r="H1327" s="20"/>
      <c r="I1327" s="18"/>
      <c r="J1327" s="18"/>
      <c r="K1327" s="44"/>
      <c r="L1327" s="11"/>
      <c r="M1327" s="11"/>
      <c r="N1327" s="11"/>
      <c r="O1327" s="11"/>
      <c r="P1327" s="11"/>
      <c r="Q1327" s="72"/>
      <c r="R1327" s="72"/>
      <c r="S1327" s="49"/>
    </row>
    <row r="1328" spans="2:19" s="9" customFormat="1" x14ac:dyDescent="0.2">
      <c r="B1328" s="10"/>
      <c r="C1328" s="11"/>
      <c r="D1328" s="25"/>
      <c r="E1328" s="47"/>
      <c r="F1328" s="27"/>
      <c r="G1328" s="40"/>
      <c r="H1328" s="20"/>
      <c r="I1328" s="18"/>
      <c r="J1328" s="18"/>
      <c r="K1328" s="44"/>
      <c r="L1328" s="11"/>
      <c r="M1328" s="11"/>
      <c r="N1328" s="11"/>
      <c r="O1328" s="11"/>
      <c r="P1328" s="11"/>
      <c r="Q1328" s="72"/>
      <c r="R1328" s="72"/>
      <c r="S1328" s="49"/>
    </row>
    <row r="1329" spans="2:19" s="9" customFormat="1" x14ac:dyDescent="0.2">
      <c r="B1329" s="10"/>
      <c r="C1329" s="11"/>
      <c r="D1329" s="25"/>
      <c r="E1329" s="47"/>
      <c r="F1329" s="27"/>
      <c r="G1329" s="40"/>
      <c r="H1329" s="20"/>
      <c r="I1329" s="18"/>
      <c r="J1329" s="18"/>
      <c r="K1329" s="44"/>
      <c r="L1329" s="11"/>
      <c r="M1329" s="11"/>
      <c r="N1329" s="11"/>
      <c r="O1329" s="11"/>
      <c r="P1329" s="11"/>
      <c r="Q1329" s="72"/>
      <c r="R1329" s="72"/>
      <c r="S1329" s="49"/>
    </row>
    <row r="1330" spans="2:19" s="9" customFormat="1" x14ac:dyDescent="0.2">
      <c r="B1330" s="10"/>
      <c r="C1330" s="11"/>
      <c r="D1330" s="25"/>
      <c r="E1330" s="47"/>
      <c r="F1330" s="27"/>
      <c r="G1330" s="40"/>
      <c r="H1330" s="20"/>
      <c r="I1330" s="18"/>
      <c r="J1330" s="18"/>
      <c r="K1330" s="44"/>
      <c r="L1330" s="11"/>
      <c r="M1330" s="11"/>
      <c r="N1330" s="11"/>
      <c r="O1330" s="11"/>
      <c r="P1330" s="11"/>
      <c r="Q1330" s="72"/>
      <c r="R1330" s="72"/>
      <c r="S1330" s="49"/>
    </row>
    <row r="1331" spans="2:19" s="9" customFormat="1" x14ac:dyDescent="0.2">
      <c r="B1331" s="10"/>
      <c r="C1331" s="11"/>
      <c r="D1331" s="25"/>
      <c r="E1331" s="47"/>
      <c r="F1331" s="27"/>
      <c r="G1331" s="40"/>
      <c r="H1331" s="20"/>
      <c r="I1331" s="18"/>
      <c r="J1331" s="18"/>
      <c r="K1331" s="44"/>
      <c r="L1331" s="11"/>
      <c r="M1331" s="11"/>
      <c r="N1331" s="11"/>
      <c r="O1331" s="11"/>
      <c r="P1331" s="11"/>
      <c r="Q1331" s="72"/>
      <c r="R1331" s="72"/>
      <c r="S1331" s="49"/>
    </row>
    <row r="1332" spans="2:19" s="9" customFormat="1" x14ac:dyDescent="0.2">
      <c r="B1332" s="10"/>
      <c r="C1332" s="11"/>
      <c r="D1332" s="25"/>
      <c r="E1332" s="47"/>
      <c r="F1332" s="27"/>
      <c r="G1332" s="40"/>
      <c r="H1332" s="20"/>
      <c r="I1332" s="18"/>
      <c r="J1332" s="18"/>
      <c r="K1332" s="44"/>
      <c r="L1332" s="11"/>
      <c r="M1332" s="11"/>
      <c r="N1332" s="11"/>
      <c r="O1332" s="11"/>
      <c r="P1332" s="11"/>
      <c r="Q1332" s="72"/>
      <c r="R1332" s="72"/>
      <c r="S1332" s="49"/>
    </row>
    <row r="1333" spans="2:19" s="9" customFormat="1" x14ac:dyDescent="0.2">
      <c r="B1333" s="10"/>
      <c r="C1333" s="11"/>
      <c r="D1333" s="25"/>
      <c r="E1333" s="47"/>
      <c r="F1333" s="27"/>
      <c r="G1333" s="40"/>
      <c r="H1333" s="20"/>
      <c r="I1333" s="18"/>
      <c r="J1333" s="18"/>
      <c r="K1333" s="44"/>
      <c r="L1333" s="11"/>
      <c r="M1333" s="11"/>
      <c r="N1333" s="11"/>
      <c r="O1333" s="11"/>
      <c r="P1333" s="11"/>
      <c r="Q1333" s="72"/>
      <c r="R1333" s="72"/>
      <c r="S1333" s="49"/>
    </row>
    <row r="1334" spans="2:19" s="9" customFormat="1" x14ac:dyDescent="0.2">
      <c r="B1334" s="10"/>
      <c r="C1334" s="11"/>
      <c r="D1334" s="25"/>
      <c r="E1334" s="47"/>
      <c r="F1334" s="27"/>
      <c r="G1334" s="40"/>
      <c r="H1334" s="20"/>
      <c r="I1334" s="18"/>
      <c r="J1334" s="18"/>
      <c r="K1334" s="44"/>
      <c r="L1334" s="11"/>
      <c r="M1334" s="11"/>
      <c r="N1334" s="11"/>
      <c r="O1334" s="11"/>
      <c r="P1334" s="11"/>
      <c r="Q1334" s="72"/>
      <c r="R1334" s="72"/>
      <c r="S1334" s="49"/>
    </row>
    <row r="1335" spans="2:19" s="9" customFormat="1" x14ac:dyDescent="0.2">
      <c r="B1335" s="10"/>
      <c r="C1335" s="11"/>
      <c r="D1335" s="25"/>
      <c r="E1335" s="47"/>
      <c r="F1335" s="27"/>
      <c r="G1335" s="40"/>
      <c r="H1335" s="20"/>
      <c r="I1335" s="18"/>
      <c r="J1335" s="18"/>
      <c r="K1335" s="44"/>
      <c r="L1335" s="11"/>
      <c r="M1335" s="11"/>
      <c r="N1335" s="11"/>
      <c r="O1335" s="11"/>
      <c r="P1335" s="11"/>
      <c r="Q1335" s="72"/>
      <c r="R1335" s="72"/>
      <c r="S1335" s="49"/>
    </row>
    <row r="1336" spans="2:19" s="9" customFormat="1" x14ac:dyDescent="0.2">
      <c r="B1336" s="10"/>
      <c r="C1336" s="11"/>
      <c r="D1336" s="25"/>
      <c r="E1336" s="47"/>
      <c r="F1336" s="27"/>
      <c r="G1336" s="40"/>
      <c r="H1336" s="20"/>
      <c r="I1336" s="18"/>
      <c r="J1336" s="18"/>
      <c r="K1336" s="44"/>
      <c r="L1336" s="11"/>
      <c r="M1336" s="11"/>
      <c r="N1336" s="11"/>
      <c r="O1336" s="11"/>
      <c r="P1336" s="11"/>
      <c r="Q1336" s="72"/>
      <c r="R1336" s="72"/>
      <c r="S1336" s="49"/>
    </row>
    <row r="1337" spans="2:19" s="9" customFormat="1" x14ac:dyDescent="0.2">
      <c r="B1337" s="10"/>
      <c r="C1337" s="11"/>
      <c r="D1337" s="25"/>
      <c r="E1337" s="47"/>
      <c r="F1337" s="27"/>
      <c r="G1337" s="40"/>
      <c r="H1337" s="20"/>
      <c r="I1337" s="18"/>
      <c r="J1337" s="18"/>
      <c r="K1337" s="44"/>
      <c r="L1337" s="11"/>
      <c r="M1337" s="11"/>
      <c r="N1337" s="11"/>
      <c r="O1337" s="11"/>
      <c r="P1337" s="11"/>
      <c r="Q1337" s="72"/>
      <c r="R1337" s="72"/>
      <c r="S1337" s="49"/>
    </row>
    <row r="1338" spans="2:19" s="9" customFormat="1" x14ac:dyDescent="0.2">
      <c r="B1338" s="10"/>
      <c r="C1338" s="11"/>
      <c r="D1338" s="25"/>
      <c r="E1338" s="47"/>
      <c r="F1338" s="27"/>
      <c r="G1338" s="40"/>
      <c r="H1338" s="20"/>
      <c r="I1338" s="18"/>
      <c r="J1338" s="18"/>
      <c r="K1338" s="44"/>
      <c r="L1338" s="11"/>
      <c r="M1338" s="11"/>
      <c r="N1338" s="11"/>
      <c r="O1338" s="11"/>
      <c r="P1338" s="11"/>
      <c r="Q1338" s="72"/>
      <c r="R1338" s="72"/>
      <c r="S1338" s="49"/>
    </row>
    <row r="1339" spans="2:19" s="9" customFormat="1" x14ac:dyDescent="0.2">
      <c r="B1339" s="10"/>
      <c r="C1339" s="11"/>
      <c r="D1339" s="25"/>
      <c r="E1339" s="47"/>
      <c r="F1339" s="27"/>
      <c r="G1339" s="40"/>
      <c r="H1339" s="20"/>
      <c r="I1339" s="18"/>
      <c r="J1339" s="18"/>
      <c r="K1339" s="44"/>
      <c r="L1339" s="11"/>
      <c r="M1339" s="11"/>
      <c r="N1339" s="11"/>
      <c r="O1339" s="11"/>
      <c r="P1339" s="11"/>
      <c r="Q1339" s="72"/>
      <c r="R1339" s="72"/>
      <c r="S1339" s="49"/>
    </row>
    <row r="1340" spans="2:19" s="9" customFormat="1" x14ac:dyDescent="0.2">
      <c r="B1340" s="10"/>
      <c r="C1340" s="11"/>
      <c r="D1340" s="25"/>
      <c r="E1340" s="47"/>
      <c r="F1340" s="27"/>
      <c r="G1340" s="40"/>
      <c r="H1340" s="20"/>
      <c r="I1340" s="18"/>
      <c r="J1340" s="18"/>
      <c r="K1340" s="44"/>
      <c r="L1340" s="11"/>
      <c r="M1340" s="11"/>
      <c r="N1340" s="11"/>
      <c r="O1340" s="11"/>
      <c r="P1340" s="11"/>
      <c r="Q1340" s="72"/>
      <c r="R1340" s="72"/>
      <c r="S1340" s="49"/>
    </row>
    <row r="1341" spans="2:19" s="9" customFormat="1" x14ac:dyDescent="0.2">
      <c r="B1341" s="10"/>
      <c r="C1341" s="11"/>
      <c r="D1341" s="25"/>
      <c r="E1341" s="47"/>
      <c r="F1341" s="27"/>
      <c r="G1341" s="40"/>
      <c r="H1341" s="20"/>
      <c r="I1341" s="18"/>
      <c r="J1341" s="18"/>
      <c r="K1341" s="44"/>
      <c r="L1341" s="11"/>
      <c r="M1341" s="11"/>
      <c r="N1341" s="11"/>
      <c r="O1341" s="11"/>
      <c r="P1341" s="11"/>
      <c r="Q1341" s="72"/>
      <c r="R1341" s="72"/>
      <c r="S1341" s="49"/>
    </row>
    <row r="1342" spans="2:19" s="9" customFormat="1" x14ac:dyDescent="0.2">
      <c r="B1342" s="10"/>
      <c r="C1342" s="11"/>
      <c r="D1342" s="25"/>
      <c r="E1342" s="47"/>
      <c r="F1342" s="27"/>
      <c r="G1342" s="40"/>
      <c r="H1342" s="20"/>
      <c r="I1342" s="18"/>
      <c r="J1342" s="18"/>
      <c r="K1342" s="44"/>
      <c r="L1342" s="11"/>
      <c r="M1342" s="11"/>
      <c r="N1342" s="11"/>
      <c r="O1342" s="11"/>
      <c r="P1342" s="11"/>
      <c r="Q1342" s="72"/>
      <c r="R1342" s="72"/>
      <c r="S1342" s="49"/>
    </row>
    <row r="1343" spans="2:19" s="9" customFormat="1" x14ac:dyDescent="0.2">
      <c r="B1343" s="10"/>
      <c r="C1343" s="11"/>
      <c r="D1343" s="25"/>
      <c r="E1343" s="47"/>
      <c r="F1343" s="27"/>
      <c r="G1343" s="40"/>
      <c r="H1343" s="20"/>
      <c r="I1343" s="18"/>
      <c r="J1343" s="18"/>
      <c r="K1343" s="44"/>
      <c r="L1343" s="11"/>
      <c r="M1343" s="11"/>
      <c r="N1343" s="11"/>
      <c r="O1343" s="11"/>
      <c r="P1343" s="11"/>
      <c r="Q1343" s="72"/>
      <c r="R1343" s="72"/>
      <c r="S1343" s="49"/>
    </row>
    <row r="1344" spans="2:19" s="9" customFormat="1" x14ac:dyDescent="0.2">
      <c r="B1344" s="10"/>
      <c r="C1344" s="11"/>
      <c r="D1344" s="25"/>
      <c r="E1344" s="47"/>
      <c r="F1344" s="27"/>
      <c r="G1344" s="40"/>
      <c r="H1344" s="20"/>
      <c r="I1344" s="18"/>
      <c r="J1344" s="18"/>
      <c r="K1344" s="44"/>
      <c r="L1344" s="11"/>
      <c r="M1344" s="11"/>
      <c r="N1344" s="11"/>
      <c r="O1344" s="11"/>
      <c r="P1344" s="11"/>
      <c r="Q1344" s="72"/>
      <c r="R1344" s="72"/>
      <c r="S1344" s="49"/>
    </row>
    <row r="1345" spans="2:19" s="9" customFormat="1" x14ac:dyDescent="0.2">
      <c r="B1345" s="10"/>
      <c r="C1345" s="11"/>
      <c r="D1345" s="25"/>
      <c r="E1345" s="47"/>
      <c r="F1345" s="27"/>
      <c r="G1345" s="40"/>
      <c r="H1345" s="20"/>
      <c r="I1345" s="18"/>
      <c r="J1345" s="18"/>
      <c r="K1345" s="44"/>
      <c r="L1345" s="11"/>
      <c r="M1345" s="11"/>
      <c r="N1345" s="11"/>
      <c r="O1345" s="11"/>
      <c r="P1345" s="11"/>
      <c r="Q1345" s="72"/>
      <c r="R1345" s="72"/>
      <c r="S1345" s="49"/>
    </row>
    <row r="1346" spans="2:19" s="9" customFormat="1" x14ac:dyDescent="0.2">
      <c r="B1346" s="10"/>
      <c r="C1346" s="11"/>
      <c r="D1346" s="25"/>
      <c r="E1346" s="47"/>
      <c r="F1346" s="27"/>
      <c r="G1346" s="40"/>
      <c r="H1346" s="20"/>
      <c r="I1346" s="18"/>
      <c r="J1346" s="18"/>
      <c r="K1346" s="44"/>
      <c r="L1346" s="11"/>
      <c r="M1346" s="11"/>
      <c r="N1346" s="11"/>
      <c r="O1346" s="11"/>
      <c r="P1346" s="11"/>
      <c r="Q1346" s="72"/>
      <c r="R1346" s="72"/>
      <c r="S1346" s="49"/>
    </row>
    <row r="1347" spans="2:19" s="9" customFormat="1" x14ac:dyDescent="0.2">
      <c r="B1347" s="10"/>
      <c r="C1347" s="11"/>
      <c r="D1347" s="25"/>
      <c r="E1347" s="47"/>
      <c r="F1347" s="27"/>
      <c r="G1347" s="40"/>
      <c r="H1347" s="20"/>
      <c r="I1347" s="18"/>
      <c r="J1347" s="18"/>
      <c r="K1347" s="44"/>
      <c r="L1347" s="11"/>
      <c r="M1347" s="11"/>
      <c r="N1347" s="11"/>
      <c r="O1347" s="11"/>
      <c r="P1347" s="11"/>
      <c r="Q1347" s="72"/>
      <c r="R1347" s="72"/>
      <c r="S1347" s="49"/>
    </row>
    <row r="1348" spans="2:19" s="9" customFormat="1" x14ac:dyDescent="0.2">
      <c r="B1348" s="10"/>
      <c r="C1348" s="11"/>
      <c r="D1348" s="25"/>
      <c r="E1348" s="47"/>
      <c r="F1348" s="27"/>
      <c r="G1348" s="40"/>
      <c r="H1348" s="20"/>
      <c r="I1348" s="18"/>
      <c r="J1348" s="18"/>
      <c r="K1348" s="44"/>
      <c r="L1348" s="11"/>
      <c r="M1348" s="11"/>
      <c r="N1348" s="11"/>
      <c r="O1348" s="11"/>
      <c r="P1348" s="11"/>
      <c r="Q1348" s="72"/>
      <c r="R1348" s="72"/>
      <c r="S1348" s="49"/>
    </row>
    <row r="1349" spans="2:19" s="9" customFormat="1" x14ac:dyDescent="0.2">
      <c r="B1349" s="10"/>
      <c r="C1349" s="11"/>
      <c r="D1349" s="25"/>
      <c r="E1349" s="47"/>
      <c r="F1349" s="27"/>
      <c r="G1349" s="40"/>
      <c r="H1349" s="20"/>
      <c r="I1349" s="18"/>
      <c r="J1349" s="18"/>
      <c r="K1349" s="44"/>
      <c r="L1349" s="11"/>
      <c r="M1349" s="11"/>
      <c r="N1349" s="11"/>
      <c r="O1349" s="11"/>
      <c r="P1349" s="11"/>
      <c r="Q1349" s="72"/>
      <c r="R1349" s="72"/>
      <c r="S1349" s="49"/>
    </row>
    <row r="1350" spans="2:19" s="9" customFormat="1" x14ac:dyDescent="0.2">
      <c r="B1350" s="10"/>
      <c r="C1350" s="11"/>
      <c r="D1350" s="25"/>
      <c r="E1350" s="47"/>
      <c r="F1350" s="27"/>
      <c r="G1350" s="40"/>
      <c r="H1350" s="20"/>
      <c r="I1350" s="18"/>
      <c r="J1350" s="18"/>
      <c r="K1350" s="44"/>
      <c r="L1350" s="11"/>
      <c r="M1350" s="11"/>
      <c r="N1350" s="11"/>
      <c r="O1350" s="11"/>
      <c r="P1350" s="11"/>
      <c r="Q1350" s="72"/>
      <c r="R1350" s="72"/>
      <c r="S1350" s="49"/>
    </row>
    <row r="1351" spans="2:19" s="9" customFormat="1" x14ac:dyDescent="0.2">
      <c r="B1351" s="10"/>
      <c r="C1351" s="11"/>
      <c r="D1351" s="25"/>
      <c r="E1351" s="47"/>
      <c r="F1351" s="27"/>
      <c r="G1351" s="40"/>
      <c r="H1351" s="20"/>
      <c r="I1351" s="18"/>
      <c r="J1351" s="18"/>
      <c r="K1351" s="44"/>
      <c r="L1351" s="11"/>
      <c r="M1351" s="11"/>
      <c r="N1351" s="11"/>
      <c r="O1351" s="11"/>
      <c r="P1351" s="11"/>
      <c r="Q1351" s="72"/>
      <c r="R1351" s="72"/>
      <c r="S1351" s="49"/>
    </row>
    <row r="1352" spans="2:19" s="9" customFormat="1" x14ac:dyDescent="0.2">
      <c r="B1352" s="10"/>
      <c r="C1352" s="11"/>
      <c r="D1352" s="25"/>
      <c r="E1352" s="47"/>
      <c r="F1352" s="27"/>
      <c r="G1352" s="40"/>
      <c r="H1352" s="20"/>
      <c r="I1352" s="18"/>
      <c r="J1352" s="18"/>
      <c r="K1352" s="44"/>
      <c r="L1352" s="11"/>
      <c r="M1352" s="11"/>
      <c r="N1352" s="11"/>
      <c r="O1352" s="11"/>
      <c r="P1352" s="11"/>
      <c r="Q1352" s="72"/>
      <c r="R1352" s="72"/>
      <c r="S1352" s="49"/>
    </row>
    <row r="1353" spans="2:19" s="9" customFormat="1" x14ac:dyDescent="0.2">
      <c r="B1353" s="10"/>
      <c r="C1353" s="11"/>
      <c r="D1353" s="25"/>
      <c r="E1353" s="47"/>
      <c r="F1353" s="27"/>
      <c r="G1353" s="40"/>
      <c r="H1353" s="20"/>
      <c r="I1353" s="18"/>
      <c r="J1353" s="18"/>
      <c r="K1353" s="44"/>
      <c r="L1353" s="11"/>
      <c r="M1353" s="11"/>
      <c r="N1353" s="11"/>
      <c r="O1353" s="11"/>
      <c r="P1353" s="11"/>
      <c r="Q1353" s="72"/>
      <c r="R1353" s="72"/>
      <c r="S1353" s="49"/>
    </row>
    <row r="1354" spans="2:19" s="9" customFormat="1" x14ac:dyDescent="0.2">
      <c r="B1354" s="10"/>
      <c r="C1354" s="11"/>
      <c r="D1354" s="25"/>
      <c r="E1354" s="47"/>
      <c r="F1354" s="27"/>
      <c r="G1354" s="40"/>
      <c r="H1354" s="20"/>
      <c r="I1354" s="18"/>
      <c r="J1354" s="18"/>
      <c r="K1354" s="44"/>
      <c r="L1354" s="11"/>
      <c r="M1354" s="11"/>
      <c r="N1354" s="11"/>
      <c r="O1354" s="11"/>
      <c r="P1354" s="11"/>
      <c r="Q1354" s="72"/>
      <c r="R1354" s="72"/>
      <c r="S1354" s="49"/>
    </row>
    <row r="1355" spans="2:19" s="9" customFormat="1" x14ac:dyDescent="0.2">
      <c r="B1355" s="10"/>
      <c r="C1355" s="11"/>
      <c r="D1355" s="25"/>
      <c r="E1355" s="47"/>
      <c r="F1355" s="27"/>
      <c r="G1355" s="40"/>
      <c r="H1355" s="20"/>
      <c r="I1355" s="18"/>
      <c r="J1355" s="18"/>
      <c r="K1355" s="44"/>
      <c r="L1355" s="11"/>
      <c r="M1355" s="11"/>
      <c r="N1355" s="11"/>
      <c r="O1355" s="11"/>
      <c r="P1355" s="11"/>
      <c r="Q1355" s="72"/>
      <c r="R1355" s="72"/>
      <c r="S1355" s="49"/>
    </row>
    <row r="1356" spans="2:19" s="9" customFormat="1" x14ac:dyDescent="0.2">
      <c r="B1356" s="10"/>
      <c r="C1356" s="11"/>
      <c r="D1356" s="25"/>
      <c r="E1356" s="47"/>
      <c r="F1356" s="27"/>
      <c r="G1356" s="40"/>
      <c r="H1356" s="20"/>
      <c r="I1356" s="18"/>
      <c r="J1356" s="18"/>
      <c r="K1356" s="44"/>
      <c r="L1356" s="11"/>
      <c r="M1356" s="11"/>
      <c r="N1356" s="11"/>
      <c r="O1356" s="11"/>
      <c r="P1356" s="11"/>
      <c r="Q1356" s="72"/>
      <c r="R1356" s="72"/>
      <c r="S1356" s="49"/>
    </row>
    <row r="1357" spans="2:19" s="9" customFormat="1" x14ac:dyDescent="0.2">
      <c r="B1357" s="10"/>
      <c r="C1357" s="11"/>
      <c r="D1357" s="25"/>
      <c r="E1357" s="47"/>
      <c r="F1357" s="27"/>
      <c r="G1357" s="40"/>
      <c r="H1357" s="20"/>
      <c r="I1357" s="18"/>
      <c r="J1357" s="18"/>
      <c r="K1357" s="44"/>
      <c r="L1357" s="11"/>
      <c r="M1357" s="11"/>
      <c r="N1357" s="11"/>
      <c r="O1357" s="11"/>
      <c r="P1357" s="11"/>
      <c r="Q1357" s="72"/>
      <c r="R1357" s="72"/>
      <c r="S1357" s="49"/>
    </row>
    <row r="1358" spans="2:19" s="9" customFormat="1" x14ac:dyDescent="0.2">
      <c r="B1358" s="10"/>
      <c r="C1358" s="11"/>
      <c r="D1358" s="25"/>
      <c r="E1358" s="47"/>
      <c r="F1358" s="27"/>
      <c r="G1358" s="40"/>
      <c r="H1358" s="20"/>
      <c r="I1358" s="18"/>
      <c r="J1358" s="18"/>
      <c r="K1358" s="44"/>
      <c r="L1358" s="11"/>
      <c r="M1358" s="11"/>
      <c r="N1358" s="11"/>
      <c r="O1358" s="11"/>
      <c r="P1358" s="11"/>
      <c r="Q1358" s="72"/>
      <c r="R1358" s="72"/>
      <c r="S1358" s="49"/>
    </row>
    <row r="1359" spans="2:19" s="9" customFormat="1" x14ac:dyDescent="0.2">
      <c r="B1359" s="10"/>
      <c r="C1359" s="11"/>
      <c r="D1359" s="25"/>
      <c r="E1359" s="47"/>
      <c r="F1359" s="27"/>
      <c r="G1359" s="40"/>
      <c r="H1359" s="20"/>
      <c r="I1359" s="18"/>
      <c r="J1359" s="18"/>
      <c r="K1359" s="44"/>
      <c r="L1359" s="11"/>
      <c r="M1359" s="11"/>
      <c r="N1359" s="11"/>
      <c r="O1359" s="11"/>
      <c r="P1359" s="11"/>
      <c r="Q1359" s="72"/>
      <c r="R1359" s="72"/>
      <c r="S1359" s="49"/>
    </row>
    <row r="1360" spans="2:19" s="9" customFormat="1" x14ac:dyDescent="0.2">
      <c r="B1360" s="10"/>
      <c r="C1360" s="11"/>
      <c r="D1360" s="25"/>
      <c r="E1360" s="47"/>
      <c r="F1360" s="27"/>
      <c r="G1360" s="40"/>
      <c r="H1360" s="20"/>
      <c r="I1360" s="18"/>
      <c r="J1360" s="18"/>
      <c r="K1360" s="44"/>
      <c r="L1360" s="11"/>
      <c r="M1360" s="11"/>
      <c r="N1360" s="11"/>
      <c r="O1360" s="11"/>
      <c r="P1360" s="11"/>
      <c r="Q1360" s="72"/>
      <c r="R1360" s="72"/>
      <c r="S1360" s="49"/>
    </row>
    <row r="1361" spans="2:19" s="9" customFormat="1" x14ac:dyDescent="0.2">
      <c r="B1361" s="10"/>
      <c r="C1361" s="11"/>
      <c r="D1361" s="25"/>
      <c r="E1361" s="47"/>
      <c r="F1361" s="27"/>
      <c r="G1361" s="40"/>
      <c r="H1361" s="20"/>
      <c r="I1361" s="18"/>
      <c r="J1361" s="18"/>
      <c r="K1361" s="44"/>
      <c r="L1361" s="11"/>
      <c r="M1361" s="11"/>
      <c r="N1361" s="11"/>
      <c r="O1361" s="11"/>
      <c r="P1361" s="11"/>
      <c r="Q1361" s="72"/>
      <c r="R1361" s="72"/>
      <c r="S1361" s="49"/>
    </row>
    <row r="1362" spans="2:19" s="9" customFormat="1" x14ac:dyDescent="0.2">
      <c r="B1362" s="10"/>
      <c r="C1362" s="11"/>
      <c r="D1362" s="25"/>
      <c r="E1362" s="47"/>
      <c r="F1362" s="27"/>
      <c r="G1362" s="40"/>
      <c r="H1362" s="20"/>
      <c r="I1362" s="18"/>
      <c r="J1362" s="18"/>
      <c r="K1362" s="44"/>
      <c r="L1362" s="11"/>
      <c r="M1362" s="11"/>
      <c r="N1362" s="11"/>
      <c r="O1362" s="11"/>
      <c r="P1362" s="11"/>
      <c r="Q1362" s="72"/>
      <c r="R1362" s="72"/>
      <c r="S1362" s="49"/>
    </row>
    <row r="1363" spans="2:19" s="9" customFormat="1" x14ac:dyDescent="0.2">
      <c r="B1363" s="10"/>
      <c r="C1363" s="11"/>
      <c r="D1363" s="25"/>
      <c r="E1363" s="47"/>
      <c r="F1363" s="27"/>
      <c r="G1363" s="40"/>
      <c r="H1363" s="20"/>
      <c r="I1363" s="18"/>
      <c r="J1363" s="18"/>
      <c r="K1363" s="44"/>
      <c r="L1363" s="11"/>
      <c r="M1363" s="11"/>
      <c r="N1363" s="11"/>
      <c r="O1363" s="11"/>
      <c r="P1363" s="11"/>
      <c r="Q1363" s="72"/>
      <c r="R1363" s="72"/>
      <c r="S1363" s="49"/>
    </row>
    <row r="1364" spans="2:19" s="9" customFormat="1" x14ac:dyDescent="0.2">
      <c r="B1364" s="10"/>
      <c r="C1364" s="11"/>
      <c r="D1364" s="25"/>
      <c r="E1364" s="47"/>
      <c r="F1364" s="27"/>
      <c r="G1364" s="40"/>
      <c r="H1364" s="20"/>
      <c r="I1364" s="18"/>
      <c r="J1364" s="18"/>
      <c r="K1364" s="44"/>
      <c r="L1364" s="11"/>
      <c r="M1364" s="11"/>
      <c r="N1364" s="11"/>
      <c r="O1364" s="11"/>
      <c r="P1364" s="11"/>
      <c r="Q1364" s="72"/>
      <c r="R1364" s="72"/>
      <c r="S1364" s="49"/>
    </row>
    <row r="1365" spans="2:19" s="9" customFormat="1" x14ac:dyDescent="0.2">
      <c r="B1365" s="10"/>
      <c r="C1365" s="11"/>
      <c r="D1365" s="25"/>
      <c r="E1365" s="47"/>
      <c r="F1365" s="27"/>
      <c r="G1365" s="40"/>
      <c r="H1365" s="20"/>
      <c r="I1365" s="18"/>
      <c r="J1365" s="18"/>
      <c r="K1365" s="44"/>
      <c r="L1365" s="11"/>
      <c r="M1365" s="11"/>
      <c r="N1365" s="11"/>
      <c r="O1365" s="11"/>
      <c r="P1365" s="11"/>
      <c r="Q1365" s="72"/>
      <c r="R1365" s="72"/>
      <c r="S1365" s="49"/>
    </row>
    <row r="1366" spans="2:19" s="9" customFormat="1" x14ac:dyDescent="0.2">
      <c r="B1366" s="10"/>
      <c r="C1366" s="11"/>
      <c r="D1366" s="25"/>
      <c r="E1366" s="47"/>
      <c r="F1366" s="27"/>
      <c r="G1366" s="40"/>
      <c r="H1366" s="20"/>
      <c r="I1366" s="18"/>
      <c r="J1366" s="18"/>
      <c r="K1366" s="44"/>
      <c r="L1366" s="11"/>
      <c r="M1366" s="11"/>
      <c r="N1366" s="11"/>
      <c r="O1366" s="11"/>
      <c r="P1366" s="11"/>
      <c r="Q1366" s="72"/>
      <c r="R1366" s="72"/>
      <c r="S1366" s="49"/>
    </row>
    <row r="1367" spans="2:19" s="9" customFormat="1" x14ac:dyDescent="0.2">
      <c r="B1367" s="10"/>
      <c r="C1367" s="11"/>
      <c r="D1367" s="25"/>
      <c r="E1367" s="47"/>
      <c r="F1367" s="27"/>
      <c r="G1367" s="40"/>
      <c r="H1367" s="20"/>
      <c r="I1367" s="18"/>
      <c r="J1367" s="18"/>
      <c r="K1367" s="44"/>
      <c r="L1367" s="11"/>
      <c r="M1367" s="11"/>
      <c r="N1367" s="11"/>
      <c r="O1367" s="11"/>
      <c r="P1367" s="11"/>
      <c r="Q1367" s="72"/>
      <c r="R1367" s="72"/>
      <c r="S1367" s="49"/>
    </row>
    <row r="1368" spans="2:19" s="9" customFormat="1" x14ac:dyDescent="0.2">
      <c r="B1368" s="10"/>
      <c r="C1368" s="11"/>
      <c r="D1368" s="25"/>
      <c r="E1368" s="47"/>
      <c r="F1368" s="27"/>
      <c r="G1368" s="40"/>
      <c r="H1368" s="20"/>
      <c r="I1368" s="18"/>
      <c r="J1368" s="18"/>
      <c r="K1368" s="44"/>
      <c r="L1368" s="11"/>
      <c r="M1368" s="11"/>
      <c r="N1368" s="11"/>
      <c r="O1368" s="11"/>
      <c r="P1368" s="11"/>
      <c r="Q1368" s="72"/>
      <c r="R1368" s="72"/>
      <c r="S1368" s="49"/>
    </row>
    <row r="1369" spans="2:19" s="9" customFormat="1" x14ac:dyDescent="0.2">
      <c r="B1369" s="10"/>
      <c r="C1369" s="11"/>
      <c r="D1369" s="25"/>
      <c r="E1369" s="47"/>
      <c r="F1369" s="27"/>
      <c r="G1369" s="40"/>
      <c r="H1369" s="20"/>
      <c r="I1369" s="18"/>
      <c r="J1369" s="18"/>
      <c r="K1369" s="44"/>
      <c r="L1369" s="11"/>
      <c r="M1369" s="11"/>
      <c r="N1369" s="11"/>
      <c r="O1369" s="11"/>
      <c r="P1369" s="11"/>
      <c r="Q1369" s="72"/>
      <c r="R1369" s="72"/>
      <c r="S1369" s="49"/>
    </row>
    <row r="1370" spans="2:19" s="9" customFormat="1" x14ac:dyDescent="0.2">
      <c r="B1370" s="10"/>
      <c r="C1370" s="11"/>
      <c r="D1370" s="25"/>
      <c r="E1370" s="47"/>
      <c r="F1370" s="27"/>
      <c r="G1370" s="40"/>
      <c r="H1370" s="20"/>
      <c r="I1370" s="18"/>
      <c r="J1370" s="18"/>
      <c r="K1370" s="44"/>
      <c r="L1370" s="11"/>
      <c r="M1370" s="11"/>
      <c r="N1370" s="11"/>
      <c r="O1370" s="11"/>
      <c r="P1370" s="11"/>
      <c r="Q1370" s="72"/>
      <c r="R1370" s="72"/>
      <c r="S1370" s="49"/>
    </row>
    <row r="1371" spans="2:19" s="9" customFormat="1" x14ac:dyDescent="0.2">
      <c r="B1371" s="10"/>
      <c r="C1371" s="11"/>
      <c r="D1371" s="25"/>
      <c r="E1371" s="47"/>
      <c r="F1371" s="27"/>
      <c r="G1371" s="40"/>
      <c r="H1371" s="20"/>
      <c r="I1371" s="18"/>
      <c r="J1371" s="18"/>
      <c r="K1371" s="44"/>
      <c r="L1371" s="11"/>
      <c r="M1371" s="11"/>
      <c r="N1371" s="11"/>
      <c r="O1371" s="11"/>
      <c r="P1371" s="11"/>
      <c r="Q1371" s="72"/>
      <c r="R1371" s="72"/>
      <c r="S1371" s="49"/>
    </row>
    <row r="1372" spans="2:19" s="9" customFormat="1" x14ac:dyDescent="0.2">
      <c r="B1372" s="10"/>
      <c r="C1372" s="11"/>
      <c r="D1372" s="25"/>
      <c r="E1372" s="47"/>
      <c r="F1372" s="27"/>
      <c r="G1372" s="40"/>
      <c r="H1372" s="20"/>
      <c r="I1372" s="18"/>
      <c r="J1372" s="18"/>
      <c r="K1372" s="44"/>
      <c r="L1372" s="11"/>
      <c r="M1372" s="11"/>
      <c r="N1372" s="11"/>
      <c r="O1372" s="11"/>
      <c r="P1372" s="11"/>
      <c r="Q1372" s="72"/>
      <c r="R1372" s="72"/>
      <c r="S1372" s="49"/>
    </row>
    <row r="1373" spans="2:19" s="9" customFormat="1" x14ac:dyDescent="0.2">
      <c r="B1373" s="10"/>
      <c r="C1373" s="11"/>
      <c r="D1373" s="25"/>
      <c r="E1373" s="47"/>
      <c r="F1373" s="27"/>
      <c r="G1373" s="40"/>
      <c r="H1373" s="20"/>
      <c r="I1373" s="18"/>
      <c r="J1373" s="18"/>
      <c r="K1373" s="44"/>
      <c r="L1373" s="11"/>
      <c r="M1373" s="11"/>
      <c r="N1373" s="11"/>
      <c r="O1373" s="11"/>
      <c r="P1373" s="11"/>
      <c r="Q1373" s="72"/>
      <c r="R1373" s="72"/>
      <c r="S1373" s="49"/>
    </row>
    <row r="1374" spans="2:19" s="9" customFormat="1" x14ac:dyDescent="0.2">
      <c r="B1374" s="10"/>
      <c r="C1374" s="11"/>
      <c r="D1374" s="25"/>
      <c r="E1374" s="47"/>
      <c r="F1374" s="27"/>
      <c r="G1374" s="40"/>
      <c r="H1374" s="20"/>
      <c r="I1374" s="18"/>
      <c r="J1374" s="18"/>
      <c r="K1374" s="44"/>
      <c r="L1374" s="11"/>
      <c r="M1374" s="11"/>
      <c r="N1374" s="11"/>
      <c r="O1374" s="11"/>
      <c r="P1374" s="11"/>
      <c r="Q1374" s="72"/>
      <c r="R1374" s="72"/>
      <c r="S1374" s="49"/>
    </row>
    <row r="1375" spans="2:19" s="9" customFormat="1" x14ac:dyDescent="0.2">
      <c r="B1375" s="10"/>
      <c r="C1375" s="11"/>
      <c r="D1375" s="25"/>
      <c r="E1375" s="47"/>
      <c r="F1375" s="27"/>
      <c r="G1375" s="40"/>
      <c r="H1375" s="20"/>
      <c r="I1375" s="18"/>
      <c r="J1375" s="18"/>
      <c r="K1375" s="44"/>
      <c r="L1375" s="11"/>
      <c r="M1375" s="11"/>
      <c r="N1375" s="11"/>
      <c r="O1375" s="11"/>
      <c r="P1375" s="11"/>
      <c r="Q1375" s="72"/>
      <c r="R1375" s="72"/>
      <c r="S1375" s="49"/>
    </row>
    <row r="1376" spans="2:19" s="9" customFormat="1" x14ac:dyDescent="0.2">
      <c r="B1376" s="10"/>
      <c r="C1376" s="11"/>
      <c r="D1376" s="25"/>
      <c r="E1376" s="47"/>
      <c r="F1376" s="27"/>
      <c r="G1376" s="40"/>
      <c r="H1376" s="20"/>
      <c r="I1376" s="18"/>
      <c r="J1376" s="18"/>
      <c r="K1376" s="44"/>
      <c r="L1376" s="11"/>
      <c r="M1376" s="11"/>
      <c r="N1376" s="11"/>
      <c r="O1376" s="11"/>
      <c r="P1376" s="11"/>
      <c r="Q1376" s="72"/>
      <c r="R1376" s="72"/>
      <c r="S1376" s="49"/>
    </row>
    <row r="1377" spans="2:19" s="9" customFormat="1" x14ac:dyDescent="0.2">
      <c r="B1377" s="10"/>
      <c r="C1377" s="11"/>
      <c r="D1377" s="25"/>
      <c r="E1377" s="47"/>
      <c r="F1377" s="27"/>
      <c r="G1377" s="40"/>
      <c r="H1377" s="20"/>
      <c r="I1377" s="18"/>
      <c r="J1377" s="18"/>
      <c r="K1377" s="44"/>
      <c r="L1377" s="11"/>
      <c r="M1377" s="11"/>
      <c r="N1377" s="11"/>
      <c r="O1377" s="11"/>
      <c r="P1377" s="11"/>
      <c r="Q1377" s="72"/>
      <c r="R1377" s="72"/>
      <c r="S1377" s="49"/>
    </row>
    <row r="1378" spans="2:19" s="9" customFormat="1" x14ac:dyDescent="0.2">
      <c r="B1378" s="10"/>
      <c r="C1378" s="11"/>
      <c r="D1378" s="25"/>
      <c r="E1378" s="47"/>
      <c r="F1378" s="27"/>
      <c r="G1378" s="40"/>
      <c r="H1378" s="20"/>
      <c r="I1378" s="18"/>
      <c r="J1378" s="18"/>
      <c r="K1378" s="44"/>
      <c r="L1378" s="11"/>
      <c r="M1378" s="11"/>
      <c r="N1378" s="11"/>
      <c r="O1378" s="11"/>
      <c r="P1378" s="11"/>
      <c r="Q1378" s="72"/>
      <c r="R1378" s="72"/>
      <c r="S1378" s="49"/>
    </row>
    <row r="1379" spans="2:19" s="9" customFormat="1" x14ac:dyDescent="0.2">
      <c r="B1379" s="10"/>
      <c r="C1379" s="11"/>
      <c r="D1379" s="25"/>
      <c r="E1379" s="47"/>
      <c r="F1379" s="27"/>
      <c r="G1379" s="40"/>
      <c r="H1379" s="20"/>
      <c r="I1379" s="18"/>
      <c r="J1379" s="18"/>
      <c r="K1379" s="44"/>
      <c r="L1379" s="11"/>
      <c r="M1379" s="11"/>
      <c r="N1379" s="11"/>
      <c r="O1379" s="11"/>
      <c r="P1379" s="11"/>
      <c r="Q1379" s="72"/>
      <c r="R1379" s="72"/>
      <c r="S1379" s="49"/>
    </row>
    <row r="1380" spans="2:19" s="9" customFormat="1" x14ac:dyDescent="0.2">
      <c r="B1380" s="10"/>
      <c r="C1380" s="11"/>
      <c r="D1380" s="25"/>
      <c r="E1380" s="47"/>
      <c r="F1380" s="27"/>
      <c r="G1380" s="40"/>
      <c r="H1380" s="20"/>
      <c r="I1380" s="18"/>
      <c r="J1380" s="18"/>
      <c r="K1380" s="44"/>
      <c r="L1380" s="11"/>
      <c r="M1380" s="11"/>
      <c r="N1380" s="11"/>
      <c r="O1380" s="11"/>
      <c r="P1380" s="11"/>
      <c r="Q1380" s="72"/>
      <c r="R1380" s="72"/>
      <c r="S1380" s="49"/>
    </row>
    <row r="1381" spans="2:19" s="9" customFormat="1" x14ac:dyDescent="0.2">
      <c r="B1381" s="10"/>
      <c r="C1381" s="11"/>
      <c r="D1381" s="25"/>
      <c r="E1381" s="47"/>
      <c r="F1381" s="27"/>
      <c r="G1381" s="40"/>
      <c r="H1381" s="20"/>
      <c r="I1381" s="18"/>
      <c r="J1381" s="18"/>
      <c r="K1381" s="44"/>
      <c r="L1381" s="11"/>
      <c r="M1381" s="11"/>
      <c r="N1381" s="11"/>
      <c r="O1381" s="11"/>
      <c r="P1381" s="11"/>
      <c r="Q1381" s="72"/>
      <c r="R1381" s="72"/>
      <c r="S1381" s="49"/>
    </row>
    <row r="1382" spans="2:19" s="9" customFormat="1" x14ac:dyDescent="0.2">
      <c r="B1382" s="10"/>
      <c r="C1382" s="11"/>
      <c r="D1382" s="25"/>
      <c r="E1382" s="47"/>
      <c r="F1382" s="27"/>
      <c r="G1382" s="40"/>
      <c r="H1382" s="20"/>
      <c r="I1382" s="18"/>
      <c r="J1382" s="18"/>
      <c r="K1382" s="44"/>
      <c r="L1382" s="11"/>
      <c r="M1382" s="11"/>
      <c r="N1382" s="11"/>
      <c r="O1382" s="11"/>
      <c r="P1382" s="11"/>
      <c r="Q1382" s="72"/>
      <c r="R1382" s="72"/>
      <c r="S1382" s="49"/>
    </row>
    <row r="1383" spans="2:19" s="9" customFormat="1" x14ac:dyDescent="0.2">
      <c r="B1383" s="10"/>
      <c r="C1383" s="11"/>
      <c r="D1383" s="25"/>
      <c r="E1383" s="47"/>
      <c r="F1383" s="27"/>
      <c r="G1383" s="40"/>
      <c r="H1383" s="20"/>
      <c r="I1383" s="18"/>
      <c r="J1383" s="18"/>
      <c r="K1383" s="44"/>
      <c r="L1383" s="11"/>
      <c r="M1383" s="11"/>
      <c r="N1383" s="11"/>
      <c r="O1383" s="11"/>
      <c r="P1383" s="11"/>
      <c r="Q1383" s="72"/>
      <c r="R1383" s="72"/>
      <c r="S1383" s="49"/>
    </row>
    <row r="1384" spans="2:19" s="9" customFormat="1" x14ac:dyDescent="0.2">
      <c r="B1384" s="10"/>
      <c r="C1384" s="11"/>
      <c r="D1384" s="25"/>
      <c r="E1384" s="47"/>
      <c r="F1384" s="27"/>
      <c r="G1384" s="40"/>
      <c r="H1384" s="20"/>
      <c r="I1384" s="18"/>
      <c r="J1384" s="18"/>
      <c r="K1384" s="44"/>
      <c r="L1384" s="11"/>
      <c r="M1384" s="11"/>
      <c r="N1384" s="11"/>
      <c r="O1384" s="11"/>
      <c r="P1384" s="11"/>
      <c r="Q1384" s="72"/>
      <c r="R1384" s="72"/>
      <c r="S1384" s="49"/>
    </row>
    <row r="1385" spans="2:19" s="9" customFormat="1" x14ac:dyDescent="0.2">
      <c r="B1385" s="10"/>
      <c r="C1385" s="11"/>
      <c r="D1385" s="25"/>
      <c r="E1385" s="47"/>
      <c r="F1385" s="27"/>
      <c r="G1385" s="40"/>
      <c r="H1385" s="20"/>
      <c r="I1385" s="18"/>
      <c r="J1385" s="18"/>
      <c r="K1385" s="44"/>
      <c r="L1385" s="11"/>
      <c r="M1385" s="11"/>
      <c r="N1385" s="11"/>
      <c r="O1385" s="11"/>
      <c r="P1385" s="11"/>
      <c r="Q1385" s="72"/>
      <c r="R1385" s="72"/>
      <c r="S1385" s="49"/>
    </row>
    <row r="1386" spans="2:19" s="9" customFormat="1" x14ac:dyDescent="0.2">
      <c r="B1386" s="10"/>
      <c r="C1386" s="11"/>
      <c r="D1386" s="25"/>
      <c r="E1386" s="47"/>
      <c r="F1386" s="27"/>
      <c r="G1386" s="40"/>
      <c r="H1386" s="20"/>
      <c r="I1386" s="18"/>
      <c r="J1386" s="18"/>
      <c r="K1386" s="44"/>
      <c r="L1386" s="11"/>
      <c r="M1386" s="11"/>
      <c r="N1386" s="11"/>
      <c r="O1386" s="11"/>
      <c r="P1386" s="11"/>
      <c r="Q1386" s="72"/>
      <c r="R1386" s="72"/>
      <c r="S1386" s="49"/>
    </row>
    <row r="1387" spans="2:19" s="9" customFormat="1" x14ac:dyDescent="0.2">
      <c r="B1387" s="10"/>
      <c r="C1387" s="11"/>
      <c r="D1387" s="25"/>
      <c r="E1387" s="47"/>
      <c r="F1387" s="27"/>
      <c r="G1387" s="40"/>
      <c r="H1387" s="20"/>
      <c r="I1387" s="18"/>
      <c r="J1387" s="18"/>
      <c r="K1387" s="44"/>
      <c r="L1387" s="11"/>
      <c r="M1387" s="11"/>
      <c r="N1387" s="11"/>
      <c r="O1387" s="11"/>
      <c r="P1387" s="11"/>
      <c r="Q1387" s="72"/>
      <c r="R1387" s="72"/>
      <c r="S1387" s="49"/>
    </row>
    <row r="1388" spans="2:19" s="9" customFormat="1" x14ac:dyDescent="0.2">
      <c r="B1388" s="10"/>
      <c r="C1388" s="11"/>
      <c r="D1388" s="25"/>
      <c r="E1388" s="47"/>
      <c r="F1388" s="27"/>
      <c r="G1388" s="40"/>
      <c r="H1388" s="20"/>
      <c r="I1388" s="18"/>
      <c r="J1388" s="18"/>
      <c r="K1388" s="44"/>
      <c r="L1388" s="11"/>
      <c r="M1388" s="11"/>
      <c r="N1388" s="11"/>
      <c r="O1388" s="11"/>
      <c r="P1388" s="11"/>
      <c r="Q1388" s="72"/>
      <c r="R1388" s="72"/>
      <c r="S1388" s="49"/>
    </row>
    <row r="1389" spans="2:19" s="9" customFormat="1" x14ac:dyDescent="0.2">
      <c r="B1389" s="10"/>
      <c r="C1389" s="11"/>
      <c r="D1389" s="25"/>
      <c r="E1389" s="47"/>
      <c r="F1389" s="27"/>
      <c r="G1389" s="40"/>
      <c r="H1389" s="20"/>
      <c r="I1389" s="18"/>
      <c r="J1389" s="18"/>
      <c r="K1389" s="44"/>
      <c r="L1389" s="11"/>
      <c r="M1389" s="11"/>
      <c r="N1389" s="11"/>
      <c r="O1389" s="11"/>
      <c r="P1389" s="11"/>
      <c r="Q1389" s="72"/>
      <c r="R1389" s="72"/>
      <c r="S1389" s="49"/>
    </row>
    <row r="1390" spans="2:19" s="9" customFormat="1" x14ac:dyDescent="0.2">
      <c r="B1390" s="10"/>
      <c r="C1390" s="11"/>
      <c r="D1390" s="25"/>
      <c r="E1390" s="47"/>
      <c r="F1390" s="27"/>
      <c r="G1390" s="40"/>
      <c r="H1390" s="20"/>
      <c r="I1390" s="18"/>
      <c r="J1390" s="18"/>
      <c r="K1390" s="44"/>
      <c r="L1390" s="11"/>
      <c r="M1390" s="11"/>
      <c r="N1390" s="11"/>
      <c r="O1390" s="11"/>
      <c r="P1390" s="11"/>
      <c r="Q1390" s="72"/>
      <c r="R1390" s="72"/>
      <c r="S1390" s="49"/>
    </row>
    <row r="1391" spans="2:19" s="9" customFormat="1" x14ac:dyDescent="0.2">
      <c r="B1391" s="10"/>
      <c r="C1391" s="11"/>
      <c r="D1391" s="25"/>
      <c r="E1391" s="47"/>
      <c r="F1391" s="27"/>
      <c r="G1391" s="40"/>
      <c r="H1391" s="20"/>
      <c r="I1391" s="18"/>
      <c r="J1391" s="18"/>
      <c r="K1391" s="44"/>
      <c r="L1391" s="11"/>
      <c r="M1391" s="11"/>
      <c r="N1391" s="11"/>
      <c r="O1391" s="11"/>
      <c r="P1391" s="11"/>
      <c r="Q1391" s="72"/>
      <c r="R1391" s="72"/>
      <c r="S1391" s="49"/>
    </row>
    <row r="1392" spans="2:19" s="9" customFormat="1" x14ac:dyDescent="0.2">
      <c r="B1392" s="10"/>
      <c r="C1392" s="11"/>
      <c r="D1392" s="25"/>
      <c r="E1392" s="47"/>
      <c r="F1392" s="27"/>
      <c r="G1392" s="40"/>
      <c r="H1392" s="20"/>
      <c r="I1392" s="18"/>
      <c r="J1392" s="18"/>
      <c r="K1392" s="44"/>
      <c r="L1392" s="11"/>
      <c r="M1392" s="11"/>
      <c r="N1392" s="11"/>
      <c r="O1392" s="11"/>
      <c r="P1392" s="11"/>
      <c r="Q1392" s="72"/>
      <c r="R1392" s="72"/>
      <c r="S1392" s="49"/>
    </row>
    <row r="1393" spans="2:19" s="9" customFormat="1" x14ac:dyDescent="0.2">
      <c r="B1393" s="10"/>
      <c r="C1393" s="11"/>
      <c r="D1393" s="25"/>
      <c r="E1393" s="47"/>
      <c r="F1393" s="27"/>
      <c r="G1393" s="40"/>
      <c r="H1393" s="20"/>
      <c r="I1393" s="18"/>
      <c r="J1393" s="18"/>
      <c r="K1393" s="44"/>
      <c r="L1393" s="11"/>
      <c r="M1393" s="11"/>
      <c r="N1393" s="11"/>
      <c r="O1393" s="11"/>
      <c r="P1393" s="11"/>
      <c r="Q1393" s="72"/>
      <c r="R1393" s="72"/>
      <c r="S1393" s="49"/>
    </row>
    <row r="1394" spans="2:19" s="9" customFormat="1" x14ac:dyDescent="0.2">
      <c r="B1394" s="10"/>
      <c r="C1394" s="11"/>
      <c r="D1394" s="25"/>
      <c r="E1394" s="47"/>
      <c r="F1394" s="27"/>
      <c r="G1394" s="40"/>
      <c r="H1394" s="20"/>
      <c r="I1394" s="18"/>
      <c r="J1394" s="18"/>
      <c r="K1394" s="44"/>
      <c r="L1394" s="11"/>
      <c r="M1394" s="11"/>
      <c r="N1394" s="11"/>
      <c r="O1394" s="11"/>
      <c r="P1394" s="11"/>
      <c r="Q1394" s="72"/>
      <c r="R1394" s="72"/>
      <c r="S1394" s="49"/>
    </row>
    <row r="1395" spans="2:19" s="9" customFormat="1" x14ac:dyDescent="0.2">
      <c r="B1395" s="10"/>
      <c r="C1395" s="11"/>
      <c r="D1395" s="25"/>
      <c r="E1395" s="47"/>
      <c r="F1395" s="27"/>
      <c r="G1395" s="40"/>
      <c r="H1395" s="20"/>
      <c r="I1395" s="18"/>
      <c r="J1395" s="18"/>
      <c r="K1395" s="44"/>
      <c r="L1395" s="11"/>
      <c r="M1395" s="11"/>
      <c r="N1395" s="11"/>
      <c r="O1395" s="11"/>
      <c r="P1395" s="11"/>
      <c r="Q1395" s="72"/>
      <c r="R1395" s="72"/>
      <c r="S1395" s="49"/>
    </row>
    <row r="1396" spans="2:19" s="9" customFormat="1" x14ac:dyDescent="0.2">
      <c r="B1396" s="10"/>
      <c r="C1396" s="11"/>
      <c r="D1396" s="25"/>
      <c r="E1396" s="47"/>
      <c r="F1396" s="27"/>
      <c r="G1396" s="40"/>
      <c r="H1396" s="20"/>
      <c r="I1396" s="18"/>
      <c r="J1396" s="18"/>
      <c r="K1396" s="44"/>
      <c r="L1396" s="11"/>
      <c r="M1396" s="11"/>
      <c r="N1396" s="11"/>
      <c r="O1396" s="11"/>
      <c r="P1396" s="11"/>
      <c r="Q1396" s="72"/>
      <c r="R1396" s="72"/>
      <c r="S1396" s="49"/>
    </row>
    <row r="1397" spans="2:19" s="9" customFormat="1" x14ac:dyDescent="0.2">
      <c r="B1397" s="10"/>
      <c r="C1397" s="11"/>
      <c r="D1397" s="25"/>
      <c r="E1397" s="47"/>
      <c r="F1397" s="27"/>
      <c r="G1397" s="40"/>
      <c r="H1397" s="20"/>
      <c r="I1397" s="18"/>
      <c r="J1397" s="18"/>
      <c r="K1397" s="44"/>
      <c r="L1397" s="11"/>
      <c r="M1397" s="11"/>
      <c r="N1397" s="11"/>
      <c r="O1397" s="11"/>
      <c r="P1397" s="11"/>
      <c r="Q1397" s="72"/>
      <c r="R1397" s="72"/>
      <c r="S1397" s="49"/>
    </row>
    <row r="1398" spans="2:19" s="9" customFormat="1" x14ac:dyDescent="0.2">
      <c r="B1398" s="10"/>
      <c r="C1398" s="11"/>
      <c r="D1398" s="25"/>
      <c r="E1398" s="47"/>
      <c r="F1398" s="27"/>
      <c r="G1398" s="40"/>
      <c r="H1398" s="20"/>
      <c r="I1398" s="18"/>
      <c r="J1398" s="18"/>
      <c r="K1398" s="44"/>
      <c r="L1398" s="11"/>
      <c r="M1398" s="11"/>
      <c r="N1398" s="11"/>
      <c r="O1398" s="11"/>
      <c r="P1398" s="11"/>
      <c r="Q1398" s="72"/>
      <c r="R1398" s="72"/>
      <c r="S1398" s="49"/>
    </row>
    <row r="1399" spans="2:19" s="9" customFormat="1" x14ac:dyDescent="0.2">
      <c r="B1399" s="10"/>
      <c r="C1399" s="11"/>
      <c r="D1399" s="25"/>
      <c r="E1399" s="47"/>
      <c r="F1399" s="27"/>
      <c r="G1399" s="40"/>
      <c r="H1399" s="20"/>
      <c r="I1399" s="18"/>
      <c r="J1399" s="18"/>
      <c r="K1399" s="44"/>
      <c r="L1399" s="11"/>
      <c r="M1399" s="11"/>
      <c r="N1399" s="11"/>
      <c r="O1399" s="11"/>
      <c r="P1399" s="11"/>
      <c r="Q1399" s="72"/>
      <c r="R1399" s="72"/>
      <c r="S1399" s="49"/>
    </row>
    <row r="1400" spans="2:19" s="9" customFormat="1" x14ac:dyDescent="0.2">
      <c r="B1400" s="10"/>
      <c r="C1400" s="11"/>
      <c r="D1400" s="25"/>
      <c r="E1400" s="47"/>
      <c r="F1400" s="27"/>
      <c r="G1400" s="40"/>
      <c r="H1400" s="20"/>
      <c r="I1400" s="18"/>
      <c r="J1400" s="18"/>
      <c r="K1400" s="44"/>
      <c r="L1400" s="11"/>
      <c r="M1400" s="11"/>
      <c r="N1400" s="11"/>
      <c r="O1400" s="11"/>
      <c r="P1400" s="11"/>
      <c r="Q1400" s="72"/>
      <c r="R1400" s="72"/>
      <c r="S1400" s="49"/>
    </row>
    <row r="1401" spans="2:19" s="9" customFormat="1" x14ac:dyDescent="0.2">
      <c r="B1401" s="10"/>
      <c r="C1401" s="11"/>
      <c r="D1401" s="25"/>
      <c r="E1401" s="47"/>
      <c r="F1401" s="27"/>
      <c r="G1401" s="40"/>
      <c r="H1401" s="20"/>
      <c r="I1401" s="18"/>
      <c r="J1401" s="18"/>
      <c r="K1401" s="44"/>
      <c r="L1401" s="11"/>
      <c r="M1401" s="11"/>
      <c r="N1401" s="11"/>
      <c r="O1401" s="11"/>
      <c r="P1401" s="11"/>
      <c r="Q1401" s="72"/>
      <c r="R1401" s="72"/>
      <c r="S1401" s="49"/>
    </row>
    <row r="1402" spans="2:19" s="9" customFormat="1" x14ac:dyDescent="0.2">
      <c r="B1402" s="10"/>
      <c r="C1402" s="11"/>
      <c r="D1402" s="25"/>
      <c r="E1402" s="47"/>
      <c r="F1402" s="27"/>
      <c r="G1402" s="40"/>
      <c r="H1402" s="20"/>
      <c r="I1402" s="18"/>
      <c r="J1402" s="18"/>
      <c r="K1402" s="44"/>
      <c r="L1402" s="11"/>
      <c r="M1402" s="11"/>
      <c r="N1402" s="11"/>
      <c r="O1402" s="11"/>
      <c r="P1402" s="11"/>
      <c r="Q1402" s="72"/>
      <c r="R1402" s="72"/>
      <c r="S1402" s="49"/>
    </row>
    <row r="1403" spans="2:19" s="9" customFormat="1" x14ac:dyDescent="0.2">
      <c r="B1403" s="10"/>
      <c r="C1403" s="11"/>
      <c r="D1403" s="25"/>
      <c r="E1403" s="47"/>
      <c r="F1403" s="27"/>
      <c r="G1403" s="40"/>
      <c r="H1403" s="20"/>
      <c r="I1403" s="18"/>
      <c r="J1403" s="18"/>
      <c r="K1403" s="44"/>
      <c r="L1403" s="11"/>
      <c r="M1403" s="11"/>
      <c r="N1403" s="11"/>
      <c r="O1403" s="11"/>
      <c r="P1403" s="11"/>
      <c r="Q1403" s="72"/>
      <c r="R1403" s="72"/>
      <c r="S1403" s="49"/>
    </row>
    <row r="1404" spans="2:19" s="9" customFormat="1" x14ac:dyDescent="0.2">
      <c r="B1404" s="10"/>
      <c r="C1404" s="11"/>
      <c r="D1404" s="25"/>
      <c r="E1404" s="47"/>
      <c r="F1404" s="27"/>
      <c r="G1404" s="40"/>
      <c r="H1404" s="20"/>
      <c r="I1404" s="18"/>
      <c r="J1404" s="18"/>
      <c r="K1404" s="44"/>
      <c r="L1404" s="11"/>
      <c r="M1404" s="11"/>
      <c r="N1404" s="11"/>
      <c r="O1404" s="11"/>
      <c r="P1404" s="11"/>
      <c r="Q1404" s="72"/>
      <c r="R1404" s="72"/>
      <c r="S1404" s="49"/>
    </row>
    <row r="1405" spans="2:19" s="9" customFormat="1" x14ac:dyDescent="0.2">
      <c r="B1405" s="10"/>
      <c r="C1405" s="11"/>
      <c r="D1405" s="25"/>
      <c r="E1405" s="47"/>
      <c r="F1405" s="27"/>
      <c r="G1405" s="40"/>
      <c r="H1405" s="20"/>
      <c r="I1405" s="18"/>
      <c r="J1405" s="18"/>
      <c r="K1405" s="44"/>
      <c r="L1405" s="11"/>
      <c r="M1405" s="11"/>
      <c r="N1405" s="11"/>
      <c r="O1405" s="11"/>
      <c r="P1405" s="11"/>
      <c r="Q1405" s="72"/>
      <c r="R1405" s="72"/>
      <c r="S1405" s="49"/>
    </row>
    <row r="1406" spans="2:19" s="9" customFormat="1" x14ac:dyDescent="0.2">
      <c r="B1406" s="10"/>
      <c r="C1406" s="11"/>
      <c r="D1406" s="25"/>
      <c r="E1406" s="47"/>
      <c r="F1406" s="27"/>
      <c r="G1406" s="40"/>
      <c r="H1406" s="20"/>
      <c r="I1406" s="18"/>
      <c r="J1406" s="18"/>
      <c r="K1406" s="44"/>
      <c r="L1406" s="11"/>
      <c r="M1406" s="11"/>
      <c r="N1406" s="11"/>
      <c r="O1406" s="11"/>
      <c r="P1406" s="11"/>
      <c r="Q1406" s="72"/>
      <c r="R1406" s="72"/>
      <c r="S1406" s="49"/>
    </row>
    <row r="1407" spans="2:19" s="9" customFormat="1" x14ac:dyDescent="0.2">
      <c r="B1407" s="10"/>
      <c r="C1407" s="11"/>
      <c r="D1407" s="25"/>
      <c r="E1407" s="47"/>
      <c r="F1407" s="27"/>
      <c r="G1407" s="40"/>
      <c r="H1407" s="20"/>
      <c r="I1407" s="18"/>
      <c r="J1407" s="18"/>
      <c r="K1407" s="44"/>
      <c r="L1407" s="11"/>
      <c r="M1407" s="11"/>
      <c r="N1407" s="11"/>
      <c r="O1407" s="11"/>
      <c r="P1407" s="11"/>
      <c r="Q1407" s="72"/>
      <c r="R1407" s="72"/>
      <c r="S1407" s="49"/>
    </row>
    <row r="1408" spans="2:19" s="9" customFormat="1" x14ac:dyDescent="0.2">
      <c r="B1408" s="10"/>
      <c r="C1408" s="11"/>
      <c r="D1408" s="25"/>
      <c r="E1408" s="47"/>
      <c r="F1408" s="27"/>
      <c r="G1408" s="40"/>
      <c r="H1408" s="20"/>
      <c r="I1408" s="18"/>
      <c r="J1408" s="18"/>
      <c r="K1408" s="44"/>
      <c r="L1408" s="11"/>
      <c r="M1408" s="11"/>
      <c r="N1408" s="11"/>
      <c r="O1408" s="11"/>
      <c r="P1408" s="11"/>
      <c r="Q1408" s="72"/>
      <c r="R1408" s="72"/>
      <c r="S1408" s="49"/>
    </row>
    <row r="1409" spans="2:19" s="9" customFormat="1" x14ac:dyDescent="0.2">
      <c r="B1409" s="10"/>
      <c r="C1409" s="11"/>
      <c r="D1409" s="25"/>
      <c r="E1409" s="47"/>
      <c r="F1409" s="27"/>
      <c r="G1409" s="40"/>
      <c r="H1409" s="20"/>
      <c r="I1409" s="18"/>
      <c r="J1409" s="18"/>
      <c r="K1409" s="44"/>
      <c r="L1409" s="11"/>
      <c r="M1409" s="11"/>
      <c r="N1409" s="11"/>
      <c r="O1409" s="11"/>
      <c r="P1409" s="11"/>
      <c r="Q1409" s="72"/>
      <c r="R1409" s="72"/>
      <c r="S1409" s="49"/>
    </row>
    <row r="1410" spans="2:19" s="9" customFormat="1" x14ac:dyDescent="0.2">
      <c r="B1410" s="10"/>
      <c r="C1410" s="11"/>
      <c r="D1410" s="25"/>
      <c r="E1410" s="47"/>
      <c r="F1410" s="27"/>
      <c r="G1410" s="40"/>
      <c r="H1410" s="20"/>
      <c r="I1410" s="18"/>
      <c r="J1410" s="18"/>
      <c r="K1410" s="44"/>
      <c r="L1410" s="11"/>
      <c r="M1410" s="11"/>
      <c r="N1410" s="11"/>
      <c r="O1410" s="11"/>
      <c r="P1410" s="11"/>
      <c r="Q1410" s="72"/>
      <c r="R1410" s="72"/>
      <c r="S1410" s="49"/>
    </row>
    <row r="1411" spans="2:19" s="9" customFormat="1" x14ac:dyDescent="0.2">
      <c r="B1411" s="10"/>
      <c r="C1411" s="11"/>
      <c r="D1411" s="25"/>
      <c r="E1411" s="47"/>
      <c r="F1411" s="27"/>
      <c r="G1411" s="40"/>
      <c r="H1411" s="20"/>
      <c r="I1411" s="18"/>
      <c r="J1411" s="18"/>
      <c r="K1411" s="44"/>
      <c r="L1411" s="11"/>
      <c r="M1411" s="11"/>
      <c r="N1411" s="11"/>
      <c r="O1411" s="11"/>
      <c r="P1411" s="11"/>
      <c r="Q1411" s="72"/>
      <c r="R1411" s="72"/>
      <c r="S1411" s="49"/>
    </row>
    <row r="1412" spans="2:19" s="9" customFormat="1" x14ac:dyDescent="0.2">
      <c r="B1412" s="10"/>
      <c r="C1412" s="11"/>
      <c r="D1412" s="25"/>
      <c r="E1412" s="47"/>
      <c r="F1412" s="27"/>
      <c r="G1412" s="40"/>
      <c r="H1412" s="20"/>
      <c r="I1412" s="18"/>
      <c r="J1412" s="18"/>
      <c r="K1412" s="44"/>
      <c r="L1412" s="11"/>
      <c r="M1412" s="11"/>
      <c r="N1412" s="11"/>
      <c r="O1412" s="11"/>
      <c r="P1412" s="11"/>
      <c r="Q1412" s="72"/>
      <c r="R1412" s="72"/>
      <c r="S1412" s="49"/>
    </row>
    <row r="1413" spans="2:19" s="9" customFormat="1" x14ac:dyDescent="0.2">
      <c r="B1413" s="10"/>
      <c r="C1413" s="11"/>
      <c r="D1413" s="25"/>
      <c r="E1413" s="47"/>
      <c r="F1413" s="27"/>
      <c r="G1413" s="40"/>
      <c r="H1413" s="20"/>
      <c r="I1413" s="18"/>
      <c r="J1413" s="18"/>
      <c r="K1413" s="44"/>
      <c r="L1413" s="11"/>
      <c r="M1413" s="11"/>
      <c r="N1413" s="11"/>
      <c r="O1413" s="11"/>
      <c r="P1413" s="11"/>
      <c r="Q1413" s="72"/>
      <c r="R1413" s="72"/>
      <c r="S1413" s="49"/>
    </row>
    <row r="1414" spans="2:19" s="9" customFormat="1" x14ac:dyDescent="0.2">
      <c r="B1414" s="10"/>
      <c r="C1414" s="11"/>
      <c r="D1414" s="25"/>
      <c r="E1414" s="47"/>
      <c r="F1414" s="27"/>
      <c r="G1414" s="40"/>
      <c r="H1414" s="20"/>
      <c r="I1414" s="18"/>
      <c r="J1414" s="18"/>
      <c r="K1414" s="44"/>
      <c r="L1414" s="11"/>
      <c r="M1414" s="11"/>
      <c r="N1414" s="11"/>
      <c r="O1414" s="11"/>
      <c r="P1414" s="11"/>
      <c r="Q1414" s="72"/>
      <c r="R1414" s="72"/>
      <c r="S1414" s="49"/>
    </row>
    <row r="1415" spans="2:19" s="9" customFormat="1" x14ac:dyDescent="0.2">
      <c r="B1415" s="10"/>
      <c r="C1415" s="11"/>
      <c r="D1415" s="25"/>
      <c r="E1415" s="47"/>
      <c r="F1415" s="27"/>
      <c r="G1415" s="40"/>
      <c r="H1415" s="20"/>
      <c r="I1415" s="18"/>
      <c r="J1415" s="18"/>
      <c r="K1415" s="44"/>
      <c r="L1415" s="11"/>
      <c r="M1415" s="11"/>
      <c r="N1415" s="11"/>
      <c r="O1415" s="11"/>
      <c r="P1415" s="11"/>
      <c r="Q1415" s="72"/>
      <c r="R1415" s="72"/>
      <c r="S1415" s="49"/>
    </row>
    <row r="1416" spans="2:19" s="9" customFormat="1" x14ac:dyDescent="0.2">
      <c r="B1416" s="10"/>
      <c r="C1416" s="11"/>
      <c r="D1416" s="25"/>
      <c r="E1416" s="47"/>
      <c r="F1416" s="27"/>
      <c r="G1416" s="40"/>
      <c r="H1416" s="20"/>
      <c r="I1416" s="18"/>
      <c r="J1416" s="18"/>
      <c r="K1416" s="44"/>
      <c r="L1416" s="11"/>
      <c r="M1416" s="11"/>
      <c r="N1416" s="11"/>
      <c r="O1416" s="11"/>
      <c r="P1416" s="11"/>
      <c r="Q1416" s="72"/>
      <c r="R1416" s="72"/>
      <c r="S1416" s="49"/>
    </row>
    <row r="1417" spans="2:19" s="9" customFormat="1" x14ac:dyDescent="0.2">
      <c r="B1417" s="10"/>
      <c r="C1417" s="11"/>
      <c r="D1417" s="25"/>
      <c r="E1417" s="47"/>
      <c r="F1417" s="27"/>
      <c r="G1417" s="40"/>
      <c r="H1417" s="20"/>
      <c r="I1417" s="18"/>
      <c r="J1417" s="18"/>
      <c r="K1417" s="44"/>
      <c r="L1417" s="11"/>
      <c r="M1417" s="11"/>
      <c r="N1417" s="11"/>
      <c r="O1417" s="11"/>
      <c r="P1417" s="11"/>
      <c r="Q1417" s="72"/>
      <c r="R1417" s="72"/>
      <c r="S1417" s="49"/>
    </row>
    <row r="1418" spans="2:19" s="9" customFormat="1" x14ac:dyDescent="0.2">
      <c r="B1418" s="10"/>
      <c r="C1418" s="11"/>
      <c r="D1418" s="25"/>
      <c r="E1418" s="47"/>
      <c r="F1418" s="27"/>
      <c r="G1418" s="40"/>
      <c r="H1418" s="20"/>
      <c r="I1418" s="18"/>
      <c r="J1418" s="18"/>
      <c r="K1418" s="44"/>
      <c r="L1418" s="11"/>
      <c r="M1418" s="11"/>
      <c r="N1418" s="11"/>
      <c r="O1418" s="11"/>
      <c r="P1418" s="11"/>
      <c r="Q1418" s="72"/>
      <c r="R1418" s="72"/>
      <c r="S1418" s="49"/>
    </row>
    <row r="1419" spans="2:19" s="9" customFormat="1" x14ac:dyDescent="0.2">
      <c r="B1419" s="10"/>
      <c r="C1419" s="11"/>
      <c r="D1419" s="25"/>
      <c r="E1419" s="47"/>
      <c r="F1419" s="27"/>
      <c r="G1419" s="40"/>
      <c r="H1419" s="20"/>
      <c r="I1419" s="18"/>
      <c r="J1419" s="18"/>
      <c r="K1419" s="44"/>
      <c r="L1419" s="11"/>
      <c r="M1419" s="11"/>
      <c r="N1419" s="11"/>
      <c r="O1419" s="11"/>
      <c r="P1419" s="11"/>
      <c r="Q1419" s="72"/>
      <c r="R1419" s="72"/>
      <c r="S1419" s="49"/>
    </row>
    <row r="1420" spans="2:19" s="9" customFormat="1" x14ac:dyDescent="0.2">
      <c r="B1420" s="10"/>
      <c r="C1420" s="11"/>
      <c r="D1420" s="25"/>
      <c r="E1420" s="47"/>
      <c r="F1420" s="27"/>
      <c r="G1420" s="40"/>
      <c r="H1420" s="20"/>
      <c r="I1420" s="18"/>
      <c r="J1420" s="18"/>
      <c r="K1420" s="44"/>
      <c r="L1420" s="11"/>
      <c r="M1420" s="11"/>
      <c r="N1420" s="11"/>
      <c r="O1420" s="11"/>
      <c r="P1420" s="11"/>
      <c r="Q1420" s="72"/>
      <c r="R1420" s="72"/>
      <c r="S1420" s="49"/>
    </row>
    <row r="1421" spans="2:19" s="9" customFormat="1" x14ac:dyDescent="0.2">
      <c r="B1421" s="10"/>
      <c r="C1421" s="11"/>
      <c r="D1421" s="25"/>
      <c r="E1421" s="47"/>
      <c r="F1421" s="27"/>
      <c r="G1421" s="40"/>
      <c r="H1421" s="20"/>
      <c r="I1421" s="18"/>
      <c r="J1421" s="18"/>
      <c r="K1421" s="44"/>
      <c r="L1421" s="11"/>
      <c r="M1421" s="11"/>
      <c r="N1421" s="11"/>
      <c r="O1421" s="11"/>
      <c r="P1421" s="11"/>
      <c r="Q1421" s="72"/>
      <c r="R1421" s="72"/>
      <c r="S1421" s="49"/>
    </row>
    <row r="1422" spans="2:19" s="9" customFormat="1" x14ac:dyDescent="0.2">
      <c r="B1422" s="10"/>
      <c r="C1422" s="11"/>
      <c r="D1422" s="25"/>
      <c r="E1422" s="47"/>
      <c r="F1422" s="27"/>
      <c r="G1422" s="40"/>
      <c r="H1422" s="20"/>
      <c r="I1422" s="18"/>
      <c r="J1422" s="18"/>
      <c r="K1422" s="44"/>
      <c r="L1422" s="11"/>
      <c r="M1422" s="11"/>
      <c r="N1422" s="11"/>
      <c r="O1422" s="11"/>
      <c r="P1422" s="11"/>
      <c r="Q1422" s="72"/>
      <c r="R1422" s="72"/>
      <c r="S1422" s="49"/>
    </row>
    <row r="1423" spans="2:19" s="9" customFormat="1" x14ac:dyDescent="0.2">
      <c r="B1423" s="10"/>
      <c r="C1423" s="11"/>
      <c r="D1423" s="25"/>
      <c r="E1423" s="47"/>
      <c r="F1423" s="27"/>
      <c r="G1423" s="40"/>
      <c r="H1423" s="20"/>
      <c r="I1423" s="18"/>
      <c r="J1423" s="18"/>
      <c r="K1423" s="44"/>
      <c r="L1423" s="11"/>
      <c r="M1423" s="11"/>
      <c r="N1423" s="11"/>
      <c r="O1423" s="11"/>
      <c r="P1423" s="11"/>
      <c r="Q1423" s="72"/>
      <c r="R1423" s="72"/>
      <c r="S1423" s="49"/>
    </row>
    <row r="1424" spans="2:19" s="9" customFormat="1" x14ac:dyDescent="0.2">
      <c r="B1424" s="10"/>
      <c r="C1424" s="11"/>
      <c r="D1424" s="25"/>
      <c r="E1424" s="47"/>
      <c r="F1424" s="27"/>
      <c r="G1424" s="40"/>
      <c r="H1424" s="20"/>
      <c r="I1424" s="18"/>
      <c r="J1424" s="18"/>
      <c r="K1424" s="44"/>
      <c r="L1424" s="11"/>
      <c r="M1424" s="11"/>
      <c r="N1424" s="11"/>
      <c r="O1424" s="11"/>
      <c r="P1424" s="11"/>
      <c r="Q1424" s="72"/>
      <c r="R1424" s="72"/>
      <c r="S1424" s="49"/>
    </row>
    <row r="1425" spans="2:19" s="9" customFormat="1" x14ac:dyDescent="0.2">
      <c r="B1425" s="10"/>
      <c r="C1425" s="11"/>
      <c r="D1425" s="25"/>
      <c r="E1425" s="47"/>
      <c r="F1425" s="27"/>
      <c r="G1425" s="40"/>
      <c r="H1425" s="20"/>
      <c r="I1425" s="18"/>
      <c r="J1425" s="18"/>
      <c r="K1425" s="44"/>
      <c r="L1425" s="11"/>
      <c r="M1425" s="11"/>
      <c r="N1425" s="11"/>
      <c r="O1425" s="11"/>
      <c r="P1425" s="11"/>
      <c r="Q1425" s="72"/>
      <c r="R1425" s="72"/>
      <c r="S1425" s="49"/>
    </row>
    <row r="1426" spans="2:19" s="9" customFormat="1" x14ac:dyDescent="0.2">
      <c r="B1426" s="10"/>
      <c r="C1426" s="11"/>
      <c r="D1426" s="25"/>
      <c r="E1426" s="47"/>
      <c r="F1426" s="27"/>
      <c r="G1426" s="40"/>
      <c r="H1426" s="20"/>
      <c r="I1426" s="18"/>
      <c r="J1426" s="18"/>
      <c r="K1426" s="44"/>
      <c r="L1426" s="11"/>
      <c r="M1426" s="11"/>
      <c r="N1426" s="11"/>
      <c r="O1426" s="11"/>
      <c r="P1426" s="11"/>
      <c r="Q1426" s="72"/>
      <c r="R1426" s="72"/>
      <c r="S1426" s="49"/>
    </row>
    <row r="1427" spans="2:19" s="9" customFormat="1" x14ac:dyDescent="0.2">
      <c r="B1427" s="10"/>
      <c r="C1427" s="11"/>
      <c r="D1427" s="25"/>
      <c r="E1427" s="47"/>
      <c r="F1427" s="27"/>
      <c r="G1427" s="40"/>
      <c r="H1427" s="20"/>
      <c r="I1427" s="18"/>
      <c r="J1427" s="18"/>
      <c r="K1427" s="44"/>
      <c r="L1427" s="11"/>
      <c r="M1427" s="11"/>
      <c r="N1427" s="11"/>
      <c r="O1427" s="11"/>
      <c r="P1427" s="11"/>
      <c r="Q1427" s="72"/>
      <c r="R1427" s="72"/>
      <c r="S1427" s="49"/>
    </row>
    <row r="1428" spans="2:19" s="9" customFormat="1" x14ac:dyDescent="0.2">
      <c r="B1428" s="10"/>
      <c r="C1428" s="11"/>
      <c r="D1428" s="25"/>
      <c r="E1428" s="47"/>
      <c r="F1428" s="27"/>
      <c r="G1428" s="40"/>
      <c r="H1428" s="20"/>
      <c r="I1428" s="18"/>
      <c r="J1428" s="18"/>
      <c r="K1428" s="44"/>
      <c r="L1428" s="11"/>
      <c r="M1428" s="11"/>
      <c r="N1428" s="11"/>
      <c r="O1428" s="11"/>
      <c r="P1428" s="11"/>
      <c r="Q1428" s="72"/>
      <c r="R1428" s="72"/>
      <c r="S1428" s="49"/>
    </row>
    <row r="1429" spans="2:19" s="9" customFormat="1" x14ac:dyDescent="0.2">
      <c r="B1429" s="10"/>
      <c r="C1429" s="11"/>
      <c r="D1429" s="25"/>
      <c r="E1429" s="47"/>
      <c r="F1429" s="27"/>
      <c r="G1429" s="40"/>
      <c r="H1429" s="20"/>
      <c r="I1429" s="18"/>
      <c r="J1429" s="18"/>
      <c r="K1429" s="44"/>
      <c r="L1429" s="11"/>
      <c r="M1429" s="11"/>
      <c r="N1429" s="11"/>
      <c r="O1429" s="11"/>
      <c r="P1429" s="11"/>
      <c r="Q1429" s="72"/>
      <c r="R1429" s="72"/>
      <c r="S1429" s="49"/>
    </row>
    <row r="1430" spans="2:19" s="9" customFormat="1" x14ac:dyDescent="0.2">
      <c r="B1430" s="10"/>
      <c r="C1430" s="11"/>
      <c r="D1430" s="25"/>
      <c r="E1430" s="47"/>
      <c r="F1430" s="27"/>
      <c r="G1430" s="40"/>
      <c r="H1430" s="20"/>
      <c r="I1430" s="18"/>
      <c r="J1430" s="18"/>
      <c r="K1430" s="44"/>
      <c r="L1430" s="11"/>
      <c r="M1430" s="11"/>
      <c r="N1430" s="11"/>
      <c r="O1430" s="11"/>
      <c r="P1430" s="11"/>
      <c r="Q1430" s="72"/>
      <c r="R1430" s="72"/>
      <c r="S1430" s="49"/>
    </row>
    <row r="1431" spans="2:19" s="9" customFormat="1" x14ac:dyDescent="0.2">
      <c r="B1431" s="10"/>
      <c r="C1431" s="11"/>
      <c r="D1431" s="25"/>
      <c r="E1431" s="47"/>
      <c r="F1431" s="27"/>
      <c r="G1431" s="40"/>
      <c r="H1431" s="20"/>
      <c r="I1431" s="18"/>
      <c r="J1431" s="18"/>
      <c r="K1431" s="44"/>
      <c r="L1431" s="11"/>
      <c r="M1431" s="11"/>
      <c r="N1431" s="11"/>
      <c r="O1431" s="11"/>
      <c r="P1431" s="11"/>
      <c r="Q1431" s="72"/>
      <c r="R1431" s="72"/>
      <c r="S1431" s="49"/>
    </row>
    <row r="1432" spans="2:19" s="9" customFormat="1" x14ac:dyDescent="0.2">
      <c r="B1432" s="10"/>
      <c r="C1432" s="11"/>
      <c r="D1432" s="25"/>
      <c r="E1432" s="47"/>
      <c r="F1432" s="27"/>
      <c r="G1432" s="40"/>
      <c r="H1432" s="20"/>
      <c r="I1432" s="18"/>
      <c r="J1432" s="18"/>
      <c r="K1432" s="44"/>
      <c r="L1432" s="11"/>
      <c r="M1432" s="11"/>
      <c r="N1432" s="11"/>
      <c r="O1432" s="11"/>
      <c r="P1432" s="11"/>
      <c r="Q1432" s="72"/>
      <c r="R1432" s="72"/>
      <c r="S1432" s="49"/>
    </row>
    <row r="1433" spans="2:19" s="9" customFormat="1" x14ac:dyDescent="0.2">
      <c r="B1433" s="10"/>
      <c r="C1433" s="11"/>
      <c r="D1433" s="25"/>
      <c r="E1433" s="47"/>
      <c r="F1433" s="27"/>
      <c r="G1433" s="40"/>
      <c r="H1433" s="20"/>
      <c r="I1433" s="18"/>
      <c r="J1433" s="18"/>
      <c r="K1433" s="44"/>
      <c r="L1433" s="11"/>
      <c r="M1433" s="11"/>
      <c r="N1433" s="11"/>
      <c r="O1433" s="11"/>
      <c r="P1433" s="11"/>
      <c r="Q1433" s="72"/>
      <c r="R1433" s="72"/>
      <c r="S1433" s="49"/>
    </row>
    <row r="1434" spans="2:19" s="9" customFormat="1" x14ac:dyDescent="0.2">
      <c r="B1434" s="10"/>
      <c r="C1434" s="11"/>
      <c r="D1434" s="25"/>
      <c r="E1434" s="47"/>
      <c r="F1434" s="27"/>
      <c r="G1434" s="40"/>
      <c r="H1434" s="20"/>
      <c r="I1434" s="18"/>
      <c r="J1434" s="18"/>
      <c r="K1434" s="44"/>
      <c r="L1434" s="11"/>
      <c r="M1434" s="11"/>
      <c r="N1434" s="11"/>
      <c r="O1434" s="11"/>
      <c r="P1434" s="11"/>
      <c r="Q1434" s="72"/>
      <c r="R1434" s="72"/>
      <c r="S1434" s="49"/>
    </row>
    <row r="1435" spans="2:19" s="9" customFormat="1" x14ac:dyDescent="0.2">
      <c r="B1435" s="10"/>
      <c r="C1435" s="11"/>
      <c r="D1435" s="25"/>
      <c r="E1435" s="47"/>
      <c r="F1435" s="27"/>
      <c r="G1435" s="40"/>
      <c r="H1435" s="20"/>
      <c r="I1435" s="18"/>
      <c r="J1435" s="18"/>
      <c r="K1435" s="44"/>
      <c r="L1435" s="11"/>
      <c r="M1435" s="11"/>
      <c r="N1435" s="11"/>
      <c r="O1435" s="11"/>
      <c r="P1435" s="11"/>
      <c r="Q1435" s="72"/>
      <c r="R1435" s="72"/>
      <c r="S1435" s="49"/>
    </row>
    <row r="1436" spans="2:19" s="9" customFormat="1" x14ac:dyDescent="0.2">
      <c r="B1436" s="10"/>
      <c r="C1436" s="11"/>
      <c r="D1436" s="25"/>
      <c r="E1436" s="47"/>
      <c r="F1436" s="27"/>
      <c r="G1436" s="40"/>
      <c r="H1436" s="20"/>
      <c r="I1436" s="18"/>
      <c r="J1436" s="18"/>
      <c r="K1436" s="44"/>
      <c r="L1436" s="11"/>
      <c r="M1436" s="11"/>
      <c r="N1436" s="11"/>
      <c r="O1436" s="11"/>
      <c r="P1436" s="11"/>
      <c r="Q1436" s="72"/>
      <c r="R1436" s="72"/>
      <c r="S1436" s="49"/>
    </row>
    <row r="1437" spans="2:19" s="9" customFormat="1" x14ac:dyDescent="0.2">
      <c r="B1437" s="10"/>
      <c r="C1437" s="11"/>
      <c r="D1437" s="25"/>
      <c r="E1437" s="47"/>
      <c r="F1437" s="27"/>
      <c r="G1437" s="40"/>
      <c r="H1437" s="20"/>
      <c r="I1437" s="18"/>
      <c r="J1437" s="18"/>
      <c r="K1437" s="44"/>
      <c r="L1437" s="11"/>
      <c r="M1437" s="11"/>
      <c r="N1437" s="11"/>
      <c r="O1437" s="11"/>
      <c r="P1437" s="11"/>
      <c r="Q1437" s="72"/>
      <c r="R1437" s="72"/>
      <c r="S1437" s="49"/>
    </row>
    <row r="1438" spans="2:19" s="9" customFormat="1" x14ac:dyDescent="0.2">
      <c r="B1438" s="10"/>
      <c r="C1438" s="11"/>
      <c r="D1438" s="25"/>
      <c r="E1438" s="47"/>
      <c r="F1438" s="27"/>
      <c r="G1438" s="40"/>
      <c r="H1438" s="20"/>
      <c r="I1438" s="18"/>
      <c r="J1438" s="18"/>
      <c r="K1438" s="44"/>
      <c r="L1438" s="11"/>
      <c r="M1438" s="11"/>
      <c r="N1438" s="11"/>
      <c r="O1438" s="11"/>
      <c r="P1438" s="11"/>
      <c r="Q1438" s="72"/>
      <c r="R1438" s="72"/>
      <c r="S1438" s="49"/>
    </row>
    <row r="1439" spans="2:19" s="9" customFormat="1" x14ac:dyDescent="0.2">
      <c r="B1439" s="10"/>
      <c r="C1439" s="11"/>
      <c r="D1439" s="25"/>
      <c r="E1439" s="47"/>
      <c r="F1439" s="27"/>
      <c r="G1439" s="40"/>
      <c r="H1439" s="20"/>
      <c r="I1439" s="18"/>
      <c r="J1439" s="18"/>
      <c r="K1439" s="44"/>
      <c r="L1439" s="11"/>
      <c r="M1439" s="11"/>
      <c r="N1439" s="11"/>
      <c r="O1439" s="11"/>
      <c r="P1439" s="11"/>
      <c r="Q1439" s="72"/>
      <c r="R1439" s="72"/>
      <c r="S1439" s="49"/>
    </row>
    <row r="1440" spans="2:19" s="9" customFormat="1" x14ac:dyDescent="0.2">
      <c r="B1440" s="10"/>
      <c r="C1440" s="11"/>
      <c r="D1440" s="25"/>
      <c r="E1440" s="47"/>
      <c r="F1440" s="27"/>
      <c r="G1440" s="40"/>
      <c r="H1440" s="20"/>
      <c r="I1440" s="18"/>
      <c r="J1440" s="18"/>
      <c r="K1440" s="44"/>
      <c r="L1440" s="11"/>
      <c r="M1440" s="11"/>
      <c r="N1440" s="11"/>
      <c r="O1440" s="11"/>
      <c r="P1440" s="11"/>
      <c r="Q1440" s="72"/>
      <c r="R1440" s="72"/>
      <c r="S1440" s="49"/>
    </row>
    <row r="1441" spans="2:19" s="9" customFormat="1" x14ac:dyDescent="0.2">
      <c r="B1441" s="10"/>
      <c r="C1441" s="11"/>
      <c r="D1441" s="25"/>
      <c r="E1441" s="47"/>
      <c r="F1441" s="27"/>
      <c r="G1441" s="40"/>
      <c r="H1441" s="20"/>
      <c r="I1441" s="18"/>
      <c r="J1441" s="18"/>
      <c r="K1441" s="44"/>
      <c r="L1441" s="11"/>
      <c r="M1441" s="11"/>
      <c r="N1441" s="11"/>
      <c r="O1441" s="11"/>
      <c r="P1441" s="11"/>
      <c r="Q1441" s="72"/>
      <c r="R1441" s="72"/>
      <c r="S1441" s="49"/>
    </row>
    <row r="1442" spans="2:19" s="9" customFormat="1" x14ac:dyDescent="0.2">
      <c r="B1442" s="10"/>
      <c r="C1442" s="11"/>
      <c r="D1442" s="25"/>
      <c r="E1442" s="47"/>
      <c r="F1442" s="27"/>
      <c r="G1442" s="40"/>
      <c r="H1442" s="20"/>
      <c r="I1442" s="18"/>
      <c r="J1442" s="18"/>
      <c r="K1442" s="44"/>
      <c r="L1442" s="11"/>
      <c r="M1442" s="11"/>
      <c r="N1442" s="11"/>
      <c r="O1442" s="11"/>
      <c r="P1442" s="11"/>
      <c r="Q1442" s="72"/>
      <c r="R1442" s="72"/>
      <c r="S1442" s="49"/>
    </row>
    <row r="1443" spans="2:19" s="9" customFormat="1" x14ac:dyDescent="0.2">
      <c r="B1443" s="10"/>
      <c r="C1443" s="11"/>
      <c r="D1443" s="25"/>
      <c r="E1443" s="47"/>
      <c r="F1443" s="27"/>
      <c r="G1443" s="40"/>
      <c r="H1443" s="20"/>
      <c r="I1443" s="18"/>
      <c r="J1443" s="18"/>
      <c r="K1443" s="44"/>
      <c r="L1443" s="11"/>
      <c r="M1443" s="11"/>
      <c r="N1443" s="11"/>
      <c r="O1443" s="11"/>
      <c r="P1443" s="11"/>
      <c r="Q1443" s="72"/>
      <c r="R1443" s="72"/>
      <c r="S1443" s="49"/>
    </row>
    <row r="1444" spans="2:19" s="9" customFormat="1" x14ac:dyDescent="0.2">
      <c r="B1444" s="10"/>
      <c r="C1444" s="11"/>
      <c r="D1444" s="25"/>
      <c r="E1444" s="47"/>
      <c r="F1444" s="27"/>
      <c r="G1444" s="40"/>
      <c r="H1444" s="20"/>
      <c r="I1444" s="18"/>
      <c r="J1444" s="18"/>
      <c r="K1444" s="44"/>
      <c r="L1444" s="11"/>
      <c r="M1444" s="11"/>
      <c r="N1444" s="11"/>
      <c r="O1444" s="11"/>
      <c r="P1444" s="11"/>
      <c r="Q1444" s="72"/>
      <c r="R1444" s="72"/>
      <c r="S1444" s="49"/>
    </row>
    <row r="1445" spans="2:19" s="9" customFormat="1" x14ac:dyDescent="0.2">
      <c r="B1445" s="10"/>
      <c r="C1445" s="11"/>
      <c r="D1445" s="25"/>
      <c r="E1445" s="47"/>
      <c r="F1445" s="27"/>
      <c r="G1445" s="40"/>
      <c r="H1445" s="20"/>
      <c r="I1445" s="18"/>
      <c r="J1445" s="18"/>
      <c r="K1445" s="44"/>
      <c r="L1445" s="11"/>
      <c r="M1445" s="11"/>
      <c r="N1445" s="11"/>
      <c r="O1445" s="11"/>
      <c r="P1445" s="11"/>
      <c r="Q1445" s="72"/>
      <c r="R1445" s="72"/>
      <c r="S1445" s="49"/>
    </row>
    <row r="1446" spans="2:19" s="9" customFormat="1" x14ac:dyDescent="0.2">
      <c r="B1446" s="10"/>
      <c r="C1446" s="11"/>
      <c r="D1446" s="25"/>
      <c r="E1446" s="47"/>
      <c r="F1446" s="27"/>
      <c r="G1446" s="40"/>
      <c r="H1446" s="20"/>
      <c r="I1446" s="18"/>
      <c r="J1446" s="18"/>
      <c r="K1446" s="44"/>
      <c r="L1446" s="11"/>
      <c r="M1446" s="11"/>
      <c r="N1446" s="11"/>
      <c r="O1446" s="11"/>
      <c r="P1446" s="11"/>
      <c r="Q1446" s="72"/>
      <c r="R1446" s="72"/>
      <c r="S1446" s="49"/>
    </row>
    <row r="1447" spans="2:19" s="9" customFormat="1" x14ac:dyDescent="0.2">
      <c r="B1447" s="10"/>
      <c r="C1447" s="11"/>
      <c r="D1447" s="25"/>
      <c r="E1447" s="47"/>
      <c r="F1447" s="27"/>
      <c r="G1447" s="40"/>
      <c r="H1447" s="20"/>
      <c r="I1447" s="18"/>
      <c r="J1447" s="18"/>
      <c r="K1447" s="44"/>
      <c r="L1447" s="11"/>
      <c r="M1447" s="11"/>
      <c r="N1447" s="11"/>
      <c r="O1447" s="11"/>
      <c r="P1447" s="11"/>
      <c r="Q1447" s="72"/>
      <c r="R1447" s="72"/>
      <c r="S1447" s="49"/>
    </row>
    <row r="1448" spans="2:19" s="9" customFormat="1" x14ac:dyDescent="0.2">
      <c r="B1448" s="10"/>
      <c r="C1448" s="11"/>
      <c r="D1448" s="25"/>
      <c r="E1448" s="47"/>
      <c r="F1448" s="27"/>
      <c r="G1448" s="40"/>
      <c r="H1448" s="20"/>
      <c r="I1448" s="18"/>
      <c r="J1448" s="18"/>
      <c r="K1448" s="44"/>
      <c r="L1448" s="11"/>
      <c r="M1448" s="11"/>
      <c r="N1448" s="11"/>
      <c r="O1448" s="11"/>
      <c r="P1448" s="11"/>
      <c r="Q1448" s="72"/>
      <c r="R1448" s="72"/>
      <c r="S1448" s="49"/>
    </row>
    <row r="1449" spans="2:19" s="9" customFormat="1" x14ac:dyDescent="0.2">
      <c r="B1449" s="10"/>
      <c r="C1449" s="11"/>
      <c r="D1449" s="25"/>
      <c r="E1449" s="47"/>
      <c r="F1449" s="27"/>
      <c r="G1449" s="40"/>
      <c r="H1449" s="20"/>
      <c r="I1449" s="18"/>
      <c r="J1449" s="18"/>
      <c r="K1449" s="44"/>
      <c r="L1449" s="11"/>
      <c r="M1449" s="11"/>
      <c r="N1449" s="11"/>
      <c r="O1449" s="11"/>
      <c r="P1449" s="11"/>
      <c r="Q1449" s="72"/>
      <c r="R1449" s="72"/>
      <c r="S1449" s="49"/>
    </row>
    <row r="1450" spans="2:19" s="9" customFormat="1" x14ac:dyDescent="0.2">
      <c r="B1450" s="10"/>
      <c r="C1450" s="11"/>
      <c r="D1450" s="25"/>
      <c r="E1450" s="47"/>
      <c r="F1450" s="27"/>
      <c r="G1450" s="40"/>
      <c r="H1450" s="20"/>
      <c r="I1450" s="18"/>
      <c r="J1450" s="18"/>
      <c r="K1450" s="44"/>
      <c r="L1450" s="11"/>
      <c r="M1450" s="11"/>
      <c r="N1450" s="11"/>
      <c r="O1450" s="11"/>
      <c r="P1450" s="11"/>
      <c r="Q1450" s="72"/>
      <c r="R1450" s="72"/>
      <c r="S1450" s="49"/>
    </row>
    <row r="1451" spans="2:19" s="9" customFormat="1" x14ac:dyDescent="0.2">
      <c r="B1451" s="10"/>
      <c r="C1451" s="11"/>
      <c r="D1451" s="25"/>
      <c r="E1451" s="47"/>
      <c r="F1451" s="27"/>
      <c r="G1451" s="40"/>
      <c r="H1451" s="20"/>
      <c r="I1451" s="18"/>
      <c r="J1451" s="18"/>
      <c r="K1451" s="44"/>
      <c r="L1451" s="11"/>
      <c r="M1451" s="11"/>
      <c r="N1451" s="11"/>
      <c r="O1451" s="11"/>
      <c r="P1451" s="11"/>
      <c r="Q1451" s="72"/>
      <c r="R1451" s="72"/>
      <c r="S1451" s="49"/>
    </row>
    <row r="1452" spans="2:19" s="9" customFormat="1" x14ac:dyDescent="0.2">
      <c r="B1452" s="10"/>
      <c r="C1452" s="11"/>
      <c r="D1452" s="25"/>
      <c r="E1452" s="47"/>
      <c r="F1452" s="27"/>
      <c r="G1452" s="40"/>
      <c r="H1452" s="20"/>
      <c r="I1452" s="18"/>
      <c r="J1452" s="18"/>
      <c r="K1452" s="44"/>
      <c r="L1452" s="11"/>
      <c r="M1452" s="11"/>
      <c r="N1452" s="11"/>
      <c r="O1452" s="11"/>
      <c r="P1452" s="11"/>
      <c r="Q1452" s="72"/>
      <c r="R1452" s="72"/>
      <c r="S1452" s="49"/>
    </row>
    <row r="1453" spans="2:19" s="9" customFormat="1" x14ac:dyDescent="0.2">
      <c r="B1453" s="10"/>
      <c r="C1453" s="11"/>
      <c r="D1453" s="25"/>
      <c r="E1453" s="47"/>
      <c r="F1453" s="27"/>
      <c r="G1453" s="40"/>
      <c r="H1453" s="20"/>
      <c r="I1453" s="18"/>
      <c r="J1453" s="18"/>
      <c r="K1453" s="44"/>
      <c r="L1453" s="11"/>
      <c r="M1453" s="11"/>
      <c r="N1453" s="11"/>
      <c r="O1453" s="11"/>
      <c r="P1453" s="11"/>
      <c r="Q1453" s="72"/>
      <c r="R1453" s="72"/>
      <c r="S1453" s="49"/>
    </row>
    <row r="1454" spans="2:19" s="9" customFormat="1" x14ac:dyDescent="0.2">
      <c r="B1454" s="10"/>
      <c r="C1454" s="11"/>
      <c r="D1454" s="25"/>
      <c r="E1454" s="47"/>
      <c r="F1454" s="27"/>
      <c r="G1454" s="40"/>
      <c r="H1454" s="20"/>
      <c r="I1454" s="18"/>
      <c r="J1454" s="18"/>
      <c r="K1454" s="44"/>
      <c r="L1454" s="11"/>
      <c r="M1454" s="11"/>
      <c r="N1454" s="11"/>
      <c r="O1454" s="11"/>
      <c r="P1454" s="11"/>
      <c r="Q1454" s="72"/>
      <c r="R1454" s="72"/>
      <c r="S1454" s="49"/>
    </row>
    <row r="1455" spans="2:19" s="9" customFormat="1" x14ac:dyDescent="0.2">
      <c r="B1455" s="10"/>
      <c r="C1455" s="11"/>
      <c r="D1455" s="25"/>
      <c r="E1455" s="47"/>
      <c r="F1455" s="27"/>
      <c r="G1455" s="40"/>
      <c r="H1455" s="20"/>
      <c r="I1455" s="18"/>
      <c r="J1455" s="18"/>
      <c r="K1455" s="44"/>
      <c r="L1455" s="11"/>
      <c r="M1455" s="11"/>
      <c r="N1455" s="11"/>
      <c r="O1455" s="11"/>
      <c r="P1455" s="11"/>
      <c r="Q1455" s="72"/>
      <c r="R1455" s="72"/>
      <c r="S1455" s="49"/>
    </row>
    <row r="1456" spans="2:19" s="9" customFormat="1" x14ac:dyDescent="0.2">
      <c r="B1456" s="10"/>
      <c r="C1456" s="11"/>
      <c r="D1456" s="25"/>
      <c r="E1456" s="47"/>
      <c r="F1456" s="27"/>
      <c r="G1456" s="40"/>
      <c r="H1456" s="20"/>
      <c r="I1456" s="18"/>
      <c r="J1456" s="18"/>
      <c r="K1456" s="44"/>
      <c r="L1456" s="11"/>
      <c r="M1456" s="11"/>
      <c r="N1456" s="11"/>
      <c r="O1456" s="11"/>
      <c r="P1456" s="11"/>
      <c r="Q1456" s="72"/>
      <c r="R1456" s="72"/>
      <c r="S1456" s="49"/>
    </row>
    <row r="1457" spans="2:19" s="9" customFormat="1" x14ac:dyDescent="0.2">
      <c r="B1457" s="10"/>
      <c r="C1457" s="11"/>
      <c r="D1457" s="25"/>
      <c r="E1457" s="47"/>
      <c r="F1457" s="27"/>
      <c r="G1457" s="40"/>
      <c r="H1457" s="20"/>
      <c r="I1457" s="18"/>
      <c r="J1457" s="18"/>
      <c r="K1457" s="44"/>
      <c r="L1457" s="11"/>
      <c r="M1457" s="11"/>
      <c r="N1457" s="11"/>
      <c r="O1457" s="11"/>
      <c r="P1457" s="11"/>
      <c r="Q1457" s="72"/>
      <c r="R1457" s="72"/>
      <c r="S1457" s="49"/>
    </row>
    <row r="1458" spans="2:19" s="9" customFormat="1" x14ac:dyDescent="0.2">
      <c r="B1458" s="10"/>
      <c r="C1458" s="11"/>
      <c r="D1458" s="25"/>
      <c r="E1458" s="47"/>
      <c r="F1458" s="27"/>
      <c r="G1458" s="40"/>
      <c r="H1458" s="20"/>
      <c r="I1458" s="18"/>
      <c r="J1458" s="18"/>
      <c r="K1458" s="44"/>
      <c r="L1458" s="11"/>
      <c r="M1458" s="11"/>
      <c r="N1458" s="11"/>
      <c r="O1458" s="11"/>
      <c r="P1458" s="11"/>
      <c r="Q1458" s="72"/>
      <c r="R1458" s="72"/>
      <c r="S1458" s="49"/>
    </row>
    <row r="1459" spans="2:19" s="9" customFormat="1" x14ac:dyDescent="0.2">
      <c r="B1459" s="10"/>
      <c r="C1459" s="11"/>
      <c r="D1459" s="25"/>
      <c r="E1459" s="47"/>
      <c r="F1459" s="27"/>
      <c r="G1459" s="40"/>
      <c r="H1459" s="20"/>
      <c r="I1459" s="18"/>
      <c r="J1459" s="18"/>
      <c r="K1459" s="44"/>
      <c r="L1459" s="11"/>
      <c r="M1459" s="11"/>
      <c r="N1459" s="11"/>
      <c r="O1459" s="11"/>
      <c r="P1459" s="11"/>
      <c r="Q1459" s="72"/>
      <c r="R1459" s="72"/>
      <c r="S1459" s="49"/>
    </row>
    <row r="1460" spans="2:19" s="9" customFormat="1" x14ac:dyDescent="0.2">
      <c r="B1460" s="10"/>
      <c r="C1460" s="11"/>
      <c r="D1460" s="25"/>
      <c r="E1460" s="47"/>
      <c r="F1460" s="27"/>
      <c r="G1460" s="40"/>
      <c r="H1460" s="20"/>
      <c r="I1460" s="18"/>
      <c r="J1460" s="18"/>
      <c r="K1460" s="44"/>
      <c r="L1460" s="11"/>
      <c r="M1460" s="11"/>
      <c r="N1460" s="11"/>
      <c r="O1460" s="11"/>
      <c r="P1460" s="11"/>
      <c r="Q1460" s="72"/>
      <c r="R1460" s="72"/>
      <c r="S1460" s="49"/>
    </row>
    <row r="1461" spans="2:19" s="9" customFormat="1" x14ac:dyDescent="0.2">
      <c r="B1461" s="10"/>
      <c r="C1461" s="11"/>
      <c r="D1461" s="25"/>
      <c r="E1461" s="47"/>
      <c r="F1461" s="27"/>
      <c r="G1461" s="40"/>
      <c r="H1461" s="20"/>
      <c r="I1461" s="18"/>
      <c r="J1461" s="18"/>
      <c r="K1461" s="44"/>
      <c r="L1461" s="11"/>
      <c r="M1461" s="11"/>
      <c r="N1461" s="11"/>
      <c r="O1461" s="11"/>
      <c r="P1461" s="11"/>
      <c r="Q1461" s="72"/>
      <c r="R1461" s="72"/>
      <c r="S1461" s="49"/>
    </row>
    <row r="1462" spans="2:19" s="9" customFormat="1" x14ac:dyDescent="0.2">
      <c r="B1462" s="10"/>
      <c r="C1462" s="11"/>
      <c r="D1462" s="25"/>
      <c r="E1462" s="47"/>
      <c r="F1462" s="27"/>
      <c r="G1462" s="40"/>
      <c r="H1462" s="20"/>
      <c r="I1462" s="18"/>
      <c r="J1462" s="18"/>
      <c r="K1462" s="44"/>
      <c r="L1462" s="11"/>
      <c r="M1462" s="11"/>
      <c r="N1462" s="11"/>
      <c r="O1462" s="11"/>
      <c r="P1462" s="11"/>
      <c r="Q1462" s="72"/>
      <c r="R1462" s="72"/>
      <c r="S1462" s="49"/>
    </row>
    <row r="1463" spans="2:19" s="9" customFormat="1" x14ac:dyDescent="0.2">
      <c r="B1463" s="10"/>
      <c r="C1463" s="11"/>
      <c r="D1463" s="25"/>
      <c r="E1463" s="47"/>
      <c r="F1463" s="27"/>
      <c r="G1463" s="40"/>
      <c r="H1463" s="20"/>
      <c r="I1463" s="18"/>
      <c r="J1463" s="18"/>
      <c r="K1463" s="44"/>
      <c r="L1463" s="11"/>
      <c r="M1463" s="11"/>
      <c r="N1463" s="11"/>
      <c r="O1463" s="11"/>
      <c r="P1463" s="11"/>
      <c r="Q1463" s="72"/>
      <c r="R1463" s="72"/>
      <c r="S1463" s="49"/>
    </row>
    <row r="1464" spans="2:19" s="9" customFormat="1" x14ac:dyDescent="0.2">
      <c r="B1464" s="10"/>
      <c r="C1464" s="11"/>
      <c r="D1464" s="25"/>
      <c r="E1464" s="47"/>
      <c r="F1464" s="27"/>
      <c r="G1464" s="40"/>
      <c r="H1464" s="20"/>
      <c r="I1464" s="18"/>
      <c r="J1464" s="18"/>
      <c r="K1464" s="44"/>
      <c r="L1464" s="11"/>
      <c r="M1464" s="11"/>
      <c r="N1464" s="11"/>
      <c r="O1464" s="11"/>
      <c r="P1464" s="11"/>
      <c r="Q1464" s="72"/>
      <c r="R1464" s="72"/>
      <c r="S1464" s="49"/>
    </row>
    <row r="1465" spans="2:19" s="9" customFormat="1" x14ac:dyDescent="0.2">
      <c r="B1465" s="10"/>
      <c r="C1465" s="11"/>
      <c r="D1465" s="25"/>
      <c r="E1465" s="47"/>
      <c r="F1465" s="27"/>
      <c r="G1465" s="40"/>
      <c r="H1465" s="20"/>
      <c r="I1465" s="18"/>
      <c r="J1465" s="18"/>
      <c r="K1465" s="44"/>
      <c r="L1465" s="11"/>
      <c r="M1465" s="11"/>
      <c r="N1465" s="11"/>
      <c r="O1465" s="11"/>
      <c r="P1465" s="11"/>
      <c r="Q1465" s="72"/>
      <c r="R1465" s="72"/>
      <c r="S1465" s="49"/>
    </row>
    <row r="1466" spans="2:19" s="9" customFormat="1" x14ac:dyDescent="0.2">
      <c r="B1466" s="10"/>
      <c r="C1466" s="11"/>
      <c r="D1466" s="25"/>
      <c r="E1466" s="47"/>
      <c r="F1466" s="27"/>
      <c r="G1466" s="40"/>
      <c r="H1466" s="20"/>
      <c r="I1466" s="18"/>
      <c r="J1466" s="18"/>
      <c r="K1466" s="44"/>
      <c r="L1466" s="11"/>
      <c r="M1466" s="11"/>
      <c r="N1466" s="11"/>
      <c r="O1466" s="11"/>
      <c r="P1466" s="11"/>
      <c r="Q1466" s="72"/>
      <c r="R1466" s="72"/>
      <c r="S1466" s="49"/>
    </row>
    <row r="1467" spans="2:19" s="9" customFormat="1" x14ac:dyDescent="0.2">
      <c r="B1467" s="10"/>
      <c r="C1467" s="11"/>
      <c r="D1467" s="25"/>
      <c r="E1467" s="47"/>
      <c r="F1467" s="27"/>
      <c r="G1467" s="40"/>
      <c r="H1467" s="20"/>
      <c r="I1467" s="18"/>
      <c r="J1467" s="18"/>
      <c r="K1467" s="44"/>
      <c r="L1467" s="11"/>
      <c r="M1467" s="11"/>
      <c r="N1467" s="11"/>
      <c r="O1467" s="11"/>
      <c r="P1467" s="11"/>
      <c r="Q1467" s="72"/>
      <c r="R1467" s="72"/>
      <c r="S1467" s="49"/>
    </row>
    <row r="1468" spans="2:19" s="9" customFormat="1" x14ac:dyDescent="0.2">
      <c r="B1468" s="10"/>
      <c r="C1468" s="11"/>
      <c r="D1468" s="25"/>
      <c r="E1468" s="47"/>
      <c r="F1468" s="27"/>
      <c r="G1468" s="40"/>
      <c r="H1468" s="20"/>
      <c r="I1468" s="18"/>
      <c r="J1468" s="18"/>
      <c r="K1468" s="44"/>
      <c r="L1468" s="11"/>
      <c r="M1468" s="11"/>
      <c r="N1468" s="11"/>
      <c r="O1468" s="11"/>
      <c r="P1468" s="11"/>
      <c r="Q1468" s="72"/>
      <c r="R1468" s="72"/>
      <c r="S1468" s="49"/>
    </row>
    <row r="1469" spans="2:19" s="9" customFormat="1" x14ac:dyDescent="0.2">
      <c r="B1469" s="10"/>
      <c r="C1469" s="11"/>
      <c r="D1469" s="25"/>
      <c r="E1469" s="47"/>
      <c r="F1469" s="27"/>
      <c r="G1469" s="40"/>
      <c r="H1469" s="20"/>
      <c r="I1469" s="18"/>
      <c r="J1469" s="18"/>
      <c r="K1469" s="44"/>
      <c r="L1469" s="11"/>
      <c r="M1469" s="11"/>
      <c r="N1469" s="11"/>
      <c r="O1469" s="11"/>
      <c r="P1469" s="11"/>
      <c r="Q1469" s="72"/>
      <c r="R1469" s="72"/>
      <c r="S1469" s="49"/>
    </row>
    <row r="1470" spans="2:19" s="9" customFormat="1" x14ac:dyDescent="0.2">
      <c r="B1470" s="10"/>
      <c r="C1470" s="11"/>
      <c r="D1470" s="25"/>
      <c r="E1470" s="47"/>
      <c r="F1470" s="27"/>
      <c r="G1470" s="40"/>
      <c r="H1470" s="20"/>
      <c r="I1470" s="18"/>
      <c r="J1470" s="18"/>
      <c r="K1470" s="44"/>
      <c r="L1470" s="11"/>
      <c r="M1470" s="11"/>
      <c r="N1470" s="11"/>
      <c r="O1470" s="11"/>
      <c r="P1470" s="11"/>
      <c r="Q1470" s="72"/>
      <c r="R1470" s="72"/>
      <c r="S1470" s="49"/>
    </row>
    <row r="1471" spans="2:19" s="9" customFormat="1" x14ac:dyDescent="0.2">
      <c r="B1471" s="10"/>
      <c r="C1471" s="11"/>
      <c r="D1471" s="25"/>
      <c r="E1471" s="47"/>
      <c r="F1471" s="27"/>
      <c r="G1471" s="40"/>
      <c r="H1471" s="20"/>
      <c r="I1471" s="18"/>
      <c r="J1471" s="18"/>
      <c r="K1471" s="44"/>
      <c r="L1471" s="11"/>
      <c r="M1471" s="11"/>
      <c r="N1471" s="11"/>
      <c r="O1471" s="11"/>
      <c r="P1471" s="11"/>
      <c r="Q1471" s="72"/>
      <c r="R1471" s="72"/>
      <c r="S1471" s="49"/>
    </row>
    <row r="1472" spans="2:19" s="9" customFormat="1" x14ac:dyDescent="0.2">
      <c r="B1472" s="10"/>
      <c r="C1472" s="11"/>
      <c r="D1472" s="25"/>
      <c r="E1472" s="47"/>
      <c r="F1472" s="27"/>
      <c r="G1472" s="40"/>
      <c r="H1472" s="20"/>
      <c r="I1472" s="18"/>
      <c r="J1472" s="18"/>
      <c r="K1472" s="44"/>
      <c r="L1472" s="11"/>
      <c r="M1472" s="11"/>
      <c r="N1472" s="11"/>
      <c r="O1472" s="11"/>
      <c r="P1472" s="11"/>
      <c r="Q1472" s="72"/>
      <c r="R1472" s="72"/>
      <c r="S1472" s="49"/>
    </row>
    <row r="1473" spans="2:19" s="9" customFormat="1" x14ac:dyDescent="0.2">
      <c r="B1473" s="10"/>
      <c r="C1473" s="11"/>
      <c r="D1473" s="25"/>
      <c r="E1473" s="47"/>
      <c r="F1473" s="27"/>
      <c r="G1473" s="40"/>
      <c r="H1473" s="20"/>
      <c r="I1473" s="18"/>
      <c r="J1473" s="18"/>
      <c r="K1473" s="44"/>
      <c r="L1473" s="11"/>
      <c r="M1473" s="11"/>
      <c r="N1473" s="11"/>
      <c r="O1473" s="11"/>
      <c r="P1473" s="11"/>
      <c r="Q1473" s="72"/>
      <c r="R1473" s="72"/>
      <c r="S1473" s="49"/>
    </row>
    <row r="1474" spans="2:19" s="9" customFormat="1" x14ac:dyDescent="0.2">
      <c r="B1474" s="10"/>
      <c r="C1474" s="11"/>
      <c r="D1474" s="25"/>
      <c r="E1474" s="47"/>
      <c r="F1474" s="27"/>
      <c r="G1474" s="40"/>
      <c r="H1474" s="20"/>
      <c r="I1474" s="18"/>
      <c r="J1474" s="18"/>
      <c r="K1474" s="44"/>
      <c r="L1474" s="11"/>
      <c r="M1474" s="11"/>
      <c r="N1474" s="11"/>
      <c r="O1474" s="11"/>
      <c r="P1474" s="11"/>
      <c r="Q1474" s="72"/>
      <c r="R1474" s="72"/>
      <c r="S1474" s="49"/>
    </row>
    <row r="1475" spans="2:19" s="9" customFormat="1" x14ac:dyDescent="0.2">
      <c r="B1475" s="10"/>
      <c r="C1475" s="11"/>
      <c r="D1475" s="25"/>
      <c r="E1475" s="47"/>
      <c r="F1475" s="27"/>
      <c r="G1475" s="40"/>
      <c r="H1475" s="20"/>
      <c r="I1475" s="18"/>
      <c r="J1475" s="18"/>
      <c r="K1475" s="44"/>
      <c r="L1475" s="11"/>
      <c r="M1475" s="11"/>
      <c r="N1475" s="11"/>
      <c r="O1475" s="11"/>
      <c r="P1475" s="11"/>
      <c r="Q1475" s="72"/>
      <c r="R1475" s="72"/>
      <c r="S1475" s="49"/>
    </row>
    <row r="1476" spans="2:19" s="9" customFormat="1" x14ac:dyDescent="0.2">
      <c r="B1476" s="10"/>
      <c r="C1476" s="11"/>
      <c r="D1476" s="25"/>
      <c r="E1476" s="47"/>
      <c r="F1476" s="27"/>
      <c r="G1476" s="40"/>
      <c r="H1476" s="20"/>
      <c r="I1476" s="18"/>
      <c r="J1476" s="18"/>
      <c r="K1476" s="44"/>
      <c r="L1476" s="11"/>
      <c r="M1476" s="11"/>
      <c r="N1476" s="11"/>
      <c r="O1476" s="11"/>
      <c r="P1476" s="11"/>
      <c r="Q1476" s="72"/>
      <c r="R1476" s="72"/>
      <c r="S1476" s="49"/>
    </row>
    <row r="1477" spans="2:19" s="9" customFormat="1" x14ac:dyDescent="0.2">
      <c r="B1477" s="10"/>
      <c r="C1477" s="11"/>
      <c r="D1477" s="25"/>
      <c r="E1477" s="47"/>
      <c r="F1477" s="27"/>
      <c r="G1477" s="40"/>
      <c r="H1477" s="20"/>
      <c r="I1477" s="18"/>
      <c r="J1477" s="18"/>
      <c r="K1477" s="44"/>
      <c r="L1477" s="11"/>
      <c r="M1477" s="11"/>
      <c r="N1477" s="11"/>
      <c r="O1477" s="11"/>
      <c r="P1477" s="11"/>
      <c r="Q1477" s="72"/>
      <c r="R1477" s="72"/>
      <c r="S1477" s="49"/>
    </row>
    <row r="1478" spans="2:19" s="9" customFormat="1" x14ac:dyDescent="0.2">
      <c r="B1478" s="10"/>
      <c r="C1478" s="11"/>
      <c r="D1478" s="25"/>
      <c r="E1478" s="47"/>
      <c r="F1478" s="27"/>
      <c r="G1478" s="40"/>
      <c r="H1478" s="20"/>
      <c r="I1478" s="18"/>
      <c r="J1478" s="18"/>
      <c r="K1478" s="44"/>
      <c r="L1478" s="11"/>
      <c r="M1478" s="11"/>
      <c r="N1478" s="11"/>
      <c r="O1478" s="11"/>
      <c r="P1478" s="11"/>
      <c r="Q1478" s="72"/>
      <c r="R1478" s="72"/>
      <c r="S1478" s="49"/>
    </row>
    <row r="1479" spans="2:19" s="9" customFormat="1" x14ac:dyDescent="0.2">
      <c r="B1479" s="10"/>
      <c r="C1479" s="11"/>
      <c r="D1479" s="25"/>
      <c r="E1479" s="47"/>
      <c r="F1479" s="27"/>
      <c r="G1479" s="40"/>
      <c r="H1479" s="20"/>
      <c r="I1479" s="18"/>
      <c r="J1479" s="18"/>
      <c r="K1479" s="44"/>
      <c r="L1479" s="11"/>
      <c r="M1479" s="11"/>
      <c r="N1479" s="11"/>
      <c r="O1479" s="11"/>
      <c r="P1479" s="11"/>
      <c r="Q1479" s="72"/>
      <c r="R1479" s="72"/>
      <c r="S1479" s="49"/>
    </row>
    <row r="1480" spans="2:19" s="9" customFormat="1" x14ac:dyDescent="0.2">
      <c r="B1480" s="10"/>
      <c r="C1480" s="11"/>
      <c r="D1480" s="25"/>
      <c r="E1480" s="47"/>
      <c r="F1480" s="27"/>
      <c r="G1480" s="40"/>
      <c r="H1480" s="20"/>
      <c r="I1480" s="18"/>
      <c r="J1480" s="18"/>
      <c r="K1480" s="44"/>
      <c r="L1480" s="11"/>
      <c r="M1480" s="11"/>
      <c r="N1480" s="11"/>
      <c r="O1480" s="11"/>
      <c r="P1480" s="11"/>
      <c r="Q1480" s="72"/>
      <c r="R1480" s="72"/>
      <c r="S1480" s="49"/>
    </row>
    <row r="1481" spans="2:19" s="9" customFormat="1" x14ac:dyDescent="0.2">
      <c r="B1481" s="10"/>
      <c r="C1481" s="11"/>
      <c r="D1481" s="25"/>
      <c r="E1481" s="47"/>
      <c r="F1481" s="27"/>
      <c r="G1481" s="40"/>
      <c r="H1481" s="20"/>
      <c r="I1481" s="18"/>
      <c r="J1481" s="18"/>
      <c r="K1481" s="44"/>
      <c r="L1481" s="11"/>
      <c r="M1481" s="11"/>
      <c r="N1481" s="11"/>
      <c r="O1481" s="11"/>
      <c r="P1481" s="11"/>
      <c r="Q1481" s="72"/>
      <c r="R1481" s="72"/>
      <c r="S1481" s="49"/>
    </row>
    <row r="1482" spans="2:19" s="9" customFormat="1" x14ac:dyDescent="0.2">
      <c r="B1482" s="10"/>
      <c r="C1482" s="11"/>
      <c r="D1482" s="25"/>
      <c r="E1482" s="47"/>
      <c r="F1482" s="27"/>
      <c r="G1482" s="40"/>
      <c r="H1482" s="20"/>
      <c r="I1482" s="18"/>
      <c r="J1482" s="18"/>
      <c r="K1482" s="44"/>
      <c r="L1482" s="11"/>
      <c r="M1482" s="11"/>
      <c r="N1482" s="11"/>
      <c r="O1482" s="11"/>
      <c r="P1482" s="11"/>
      <c r="Q1482" s="72"/>
      <c r="R1482" s="72"/>
      <c r="S1482" s="49"/>
    </row>
    <row r="1483" spans="2:19" s="9" customFormat="1" x14ac:dyDescent="0.2">
      <c r="B1483" s="10"/>
      <c r="C1483" s="11"/>
      <c r="D1483" s="25"/>
      <c r="E1483" s="47"/>
      <c r="F1483" s="27"/>
      <c r="G1483" s="40"/>
      <c r="H1483" s="20"/>
      <c r="I1483" s="18"/>
      <c r="J1483" s="18"/>
      <c r="K1483" s="44"/>
      <c r="L1483" s="11"/>
      <c r="M1483" s="11"/>
      <c r="N1483" s="11"/>
      <c r="O1483" s="11"/>
      <c r="P1483" s="11"/>
      <c r="Q1483" s="72"/>
      <c r="R1483" s="72"/>
      <c r="S1483" s="49"/>
    </row>
    <row r="1484" spans="2:19" s="9" customFormat="1" x14ac:dyDescent="0.2">
      <c r="B1484" s="10"/>
      <c r="C1484" s="11"/>
      <c r="D1484" s="25"/>
      <c r="E1484" s="47"/>
      <c r="F1484" s="27"/>
      <c r="G1484" s="40"/>
      <c r="H1484" s="20"/>
      <c r="I1484" s="18"/>
      <c r="J1484" s="18"/>
      <c r="K1484" s="44"/>
      <c r="L1484" s="11"/>
      <c r="M1484" s="11"/>
      <c r="N1484" s="11"/>
      <c r="O1484" s="11"/>
      <c r="P1484" s="11"/>
      <c r="Q1484" s="72"/>
      <c r="R1484" s="72"/>
      <c r="S1484" s="49"/>
    </row>
    <row r="1485" spans="2:19" s="9" customFormat="1" x14ac:dyDescent="0.2">
      <c r="B1485" s="10"/>
      <c r="C1485" s="11"/>
      <c r="D1485" s="25"/>
      <c r="E1485" s="47"/>
      <c r="F1485" s="27"/>
      <c r="G1485" s="40"/>
      <c r="H1485" s="20"/>
      <c r="I1485" s="18"/>
      <c r="J1485" s="18"/>
      <c r="K1485" s="44"/>
      <c r="L1485" s="11"/>
      <c r="M1485" s="11"/>
      <c r="N1485" s="11"/>
      <c r="O1485" s="11"/>
      <c r="P1485" s="11"/>
      <c r="Q1485" s="72"/>
      <c r="R1485" s="72"/>
      <c r="S1485" s="49"/>
    </row>
    <row r="1486" spans="2:19" s="9" customFormat="1" x14ac:dyDescent="0.2">
      <c r="B1486" s="10"/>
      <c r="C1486" s="11"/>
      <c r="D1486" s="25"/>
      <c r="E1486" s="47"/>
      <c r="F1486" s="27"/>
      <c r="G1486" s="40"/>
      <c r="H1486" s="20"/>
      <c r="I1486" s="18"/>
      <c r="J1486" s="18"/>
      <c r="K1486" s="44"/>
      <c r="L1486" s="11"/>
      <c r="M1486" s="11"/>
      <c r="N1486" s="11"/>
      <c r="O1486" s="11"/>
      <c r="P1486" s="11"/>
      <c r="Q1486" s="72"/>
      <c r="R1486" s="72"/>
      <c r="S1486" s="49"/>
    </row>
    <row r="1487" spans="2:19" s="9" customFormat="1" x14ac:dyDescent="0.2">
      <c r="B1487" s="10"/>
      <c r="C1487" s="11"/>
      <c r="D1487" s="25"/>
      <c r="E1487" s="47"/>
      <c r="F1487" s="27"/>
      <c r="G1487" s="40"/>
      <c r="H1487" s="20"/>
      <c r="I1487" s="18"/>
      <c r="J1487" s="18"/>
      <c r="K1487" s="44"/>
      <c r="L1487" s="11"/>
      <c r="M1487" s="11"/>
      <c r="N1487" s="11"/>
      <c r="O1487" s="11"/>
      <c r="P1487" s="11"/>
      <c r="Q1487" s="72"/>
      <c r="R1487" s="72"/>
      <c r="S1487" s="49"/>
    </row>
    <row r="1488" spans="2:19" s="9" customFormat="1" x14ac:dyDescent="0.2">
      <c r="B1488" s="10"/>
      <c r="C1488" s="11"/>
      <c r="D1488" s="25"/>
      <c r="E1488" s="47"/>
      <c r="F1488" s="27"/>
      <c r="G1488" s="40"/>
      <c r="H1488" s="20"/>
      <c r="I1488" s="18"/>
      <c r="J1488" s="18"/>
      <c r="K1488" s="44"/>
      <c r="L1488" s="11"/>
      <c r="M1488" s="11"/>
      <c r="N1488" s="11"/>
      <c r="O1488" s="11"/>
      <c r="P1488" s="11"/>
      <c r="Q1488" s="72"/>
      <c r="R1488" s="72"/>
      <c r="S1488" s="49"/>
    </row>
    <row r="1489" spans="2:19" s="9" customFormat="1" x14ac:dyDescent="0.2">
      <c r="B1489" s="10"/>
      <c r="C1489" s="11"/>
      <c r="D1489" s="25"/>
      <c r="E1489" s="47"/>
      <c r="F1489" s="27"/>
      <c r="G1489" s="40"/>
      <c r="H1489" s="20"/>
      <c r="I1489" s="18"/>
      <c r="J1489" s="18"/>
      <c r="K1489" s="44"/>
      <c r="L1489" s="11"/>
      <c r="M1489" s="11"/>
      <c r="N1489" s="11"/>
      <c r="O1489" s="11"/>
      <c r="P1489" s="11"/>
      <c r="Q1489" s="72"/>
      <c r="R1489" s="72"/>
      <c r="S1489" s="49"/>
    </row>
    <row r="1490" spans="2:19" s="9" customFormat="1" x14ac:dyDescent="0.2">
      <c r="B1490" s="10"/>
      <c r="C1490" s="11"/>
      <c r="D1490" s="25"/>
      <c r="E1490" s="47"/>
      <c r="F1490" s="27"/>
      <c r="G1490" s="40"/>
      <c r="H1490" s="20"/>
      <c r="I1490" s="18"/>
      <c r="J1490" s="18"/>
      <c r="K1490" s="44"/>
      <c r="L1490" s="11"/>
      <c r="M1490" s="11"/>
      <c r="N1490" s="11"/>
      <c r="O1490" s="11"/>
      <c r="P1490" s="11"/>
      <c r="Q1490" s="72"/>
      <c r="R1490" s="72"/>
      <c r="S1490" s="49"/>
    </row>
    <row r="1491" spans="2:19" s="9" customFormat="1" x14ac:dyDescent="0.2">
      <c r="B1491" s="10"/>
      <c r="C1491" s="11"/>
      <c r="D1491" s="25"/>
      <c r="E1491" s="47"/>
      <c r="F1491" s="27"/>
      <c r="G1491" s="40"/>
      <c r="H1491" s="20"/>
      <c r="I1491" s="18"/>
      <c r="J1491" s="18"/>
      <c r="K1491" s="44"/>
      <c r="L1491" s="11"/>
      <c r="M1491" s="11"/>
      <c r="N1491" s="11"/>
      <c r="O1491" s="11"/>
      <c r="P1491" s="11"/>
      <c r="Q1491" s="72"/>
      <c r="R1491" s="72"/>
      <c r="S1491" s="49"/>
    </row>
    <row r="1492" spans="2:19" s="9" customFormat="1" x14ac:dyDescent="0.2">
      <c r="B1492" s="10"/>
      <c r="C1492" s="11"/>
      <c r="D1492" s="25"/>
      <c r="E1492" s="47"/>
      <c r="F1492" s="27"/>
      <c r="G1492" s="40"/>
      <c r="H1492" s="20"/>
      <c r="I1492" s="18"/>
      <c r="J1492" s="18"/>
      <c r="K1492" s="44"/>
      <c r="L1492" s="11"/>
      <c r="M1492" s="11"/>
      <c r="N1492" s="11"/>
      <c r="O1492" s="11"/>
      <c r="P1492" s="11"/>
      <c r="Q1492" s="72"/>
      <c r="R1492" s="72"/>
      <c r="S1492" s="49"/>
    </row>
    <row r="1493" spans="2:19" s="9" customFormat="1" x14ac:dyDescent="0.2">
      <c r="B1493" s="10"/>
      <c r="C1493" s="11"/>
      <c r="D1493" s="25"/>
      <c r="E1493" s="47"/>
      <c r="F1493" s="27"/>
      <c r="G1493" s="40"/>
      <c r="H1493" s="20"/>
      <c r="I1493" s="18"/>
      <c r="J1493" s="18"/>
      <c r="K1493" s="44"/>
      <c r="L1493" s="11"/>
      <c r="M1493" s="11"/>
      <c r="N1493" s="11"/>
      <c r="O1493" s="11"/>
      <c r="P1493" s="11"/>
      <c r="Q1493" s="72"/>
      <c r="R1493" s="72"/>
      <c r="S1493" s="49"/>
    </row>
    <row r="1494" spans="2:19" s="9" customFormat="1" x14ac:dyDescent="0.2">
      <c r="B1494" s="10"/>
      <c r="C1494" s="11"/>
      <c r="D1494" s="25"/>
      <c r="E1494" s="47"/>
      <c r="F1494" s="27"/>
      <c r="G1494" s="40"/>
      <c r="H1494" s="20"/>
      <c r="I1494" s="18"/>
      <c r="J1494" s="18"/>
      <c r="K1494" s="44"/>
      <c r="L1494" s="11"/>
      <c r="M1494" s="11"/>
      <c r="N1494" s="11"/>
      <c r="O1494" s="11"/>
      <c r="P1494" s="11"/>
      <c r="Q1494" s="72"/>
      <c r="R1494" s="72"/>
      <c r="S1494" s="49"/>
    </row>
    <row r="1495" spans="2:19" s="9" customFormat="1" x14ac:dyDescent="0.2">
      <c r="B1495" s="10"/>
      <c r="C1495" s="11"/>
      <c r="D1495" s="25"/>
      <c r="E1495" s="47"/>
      <c r="F1495" s="27"/>
      <c r="G1495" s="40"/>
      <c r="H1495" s="20"/>
      <c r="I1495" s="18"/>
      <c r="J1495" s="18"/>
      <c r="K1495" s="44"/>
      <c r="L1495" s="11"/>
      <c r="M1495" s="11"/>
      <c r="N1495" s="11"/>
      <c r="O1495" s="11"/>
      <c r="P1495" s="11"/>
      <c r="Q1495" s="72"/>
      <c r="R1495" s="72"/>
      <c r="S1495" s="49"/>
    </row>
    <row r="1496" spans="2:19" s="9" customFormat="1" x14ac:dyDescent="0.2">
      <c r="B1496" s="10"/>
      <c r="C1496" s="11"/>
      <c r="D1496" s="25"/>
      <c r="E1496" s="47"/>
      <c r="F1496" s="27"/>
      <c r="G1496" s="40"/>
      <c r="H1496" s="20"/>
      <c r="I1496" s="18"/>
      <c r="J1496" s="18"/>
      <c r="K1496" s="44"/>
      <c r="L1496" s="11"/>
      <c r="M1496" s="11"/>
      <c r="N1496" s="11"/>
      <c r="O1496" s="11"/>
      <c r="P1496" s="11"/>
      <c r="Q1496" s="72"/>
      <c r="R1496" s="72"/>
      <c r="S1496" s="49"/>
    </row>
    <row r="1497" spans="2:19" s="9" customFormat="1" x14ac:dyDescent="0.2">
      <c r="B1497" s="10"/>
      <c r="C1497" s="11"/>
      <c r="D1497" s="25"/>
      <c r="E1497" s="47"/>
      <c r="F1497" s="27"/>
      <c r="G1497" s="40"/>
      <c r="H1497" s="20"/>
      <c r="I1497" s="18"/>
      <c r="J1497" s="18"/>
      <c r="K1497" s="44"/>
      <c r="L1497" s="11"/>
      <c r="M1497" s="11"/>
      <c r="N1497" s="11"/>
      <c r="O1497" s="11"/>
      <c r="P1497" s="11"/>
      <c r="Q1497" s="72"/>
      <c r="R1497" s="72"/>
      <c r="S1497" s="49"/>
    </row>
    <row r="1498" spans="2:19" s="9" customFormat="1" x14ac:dyDescent="0.2">
      <c r="B1498" s="10"/>
      <c r="C1498" s="11"/>
      <c r="D1498" s="25"/>
      <c r="E1498" s="47"/>
      <c r="F1498" s="27"/>
      <c r="G1498" s="40"/>
      <c r="H1498" s="20"/>
      <c r="I1498" s="18"/>
      <c r="J1498" s="18"/>
      <c r="K1498" s="44"/>
      <c r="L1498" s="11"/>
      <c r="M1498" s="11"/>
      <c r="N1498" s="11"/>
      <c r="O1498" s="11"/>
      <c r="P1498" s="11"/>
      <c r="Q1498" s="72"/>
      <c r="R1498" s="72"/>
      <c r="S1498" s="49"/>
    </row>
    <row r="1499" spans="2:19" s="9" customFormat="1" x14ac:dyDescent="0.2">
      <c r="B1499" s="10"/>
      <c r="C1499" s="11"/>
      <c r="D1499" s="25"/>
      <c r="E1499" s="47"/>
      <c r="F1499" s="27"/>
      <c r="G1499" s="40"/>
      <c r="H1499" s="20"/>
      <c r="I1499" s="18"/>
      <c r="J1499" s="18"/>
      <c r="K1499" s="44"/>
      <c r="L1499" s="11"/>
      <c r="M1499" s="11"/>
      <c r="N1499" s="11"/>
      <c r="O1499" s="11"/>
      <c r="P1499" s="11"/>
      <c r="Q1499" s="72"/>
      <c r="R1499" s="72"/>
      <c r="S1499" s="49"/>
    </row>
    <row r="1500" spans="2:19" s="9" customFormat="1" x14ac:dyDescent="0.2">
      <c r="B1500" s="10"/>
      <c r="C1500" s="11"/>
      <c r="D1500" s="25"/>
      <c r="E1500" s="47"/>
      <c r="F1500" s="27"/>
      <c r="G1500" s="40"/>
      <c r="H1500" s="20"/>
      <c r="I1500" s="18"/>
      <c r="J1500" s="18"/>
      <c r="K1500" s="44"/>
      <c r="L1500" s="11"/>
      <c r="M1500" s="11"/>
      <c r="N1500" s="11"/>
      <c r="O1500" s="11"/>
      <c r="P1500" s="11"/>
      <c r="Q1500" s="72"/>
      <c r="R1500" s="72"/>
      <c r="S1500" s="49"/>
    </row>
    <row r="1501" spans="2:19" s="9" customFormat="1" x14ac:dyDescent="0.2">
      <c r="B1501" s="10"/>
      <c r="C1501" s="11"/>
      <c r="D1501" s="25"/>
      <c r="E1501" s="47"/>
      <c r="F1501" s="27"/>
      <c r="G1501" s="40"/>
      <c r="H1501" s="20"/>
      <c r="I1501" s="18"/>
      <c r="J1501" s="18"/>
      <c r="K1501" s="44"/>
      <c r="L1501" s="11"/>
      <c r="M1501" s="11"/>
      <c r="N1501" s="11"/>
      <c r="O1501" s="11"/>
      <c r="P1501" s="11"/>
      <c r="Q1501" s="72"/>
      <c r="R1501" s="72"/>
      <c r="S1501" s="49"/>
    </row>
    <row r="1502" spans="2:19" s="9" customFormat="1" x14ac:dyDescent="0.2">
      <c r="B1502" s="10"/>
      <c r="C1502" s="11"/>
      <c r="D1502" s="25"/>
      <c r="E1502" s="47"/>
      <c r="F1502" s="27"/>
      <c r="G1502" s="40"/>
      <c r="H1502" s="20"/>
      <c r="I1502" s="18"/>
      <c r="J1502" s="18"/>
      <c r="K1502" s="44"/>
      <c r="L1502" s="11"/>
      <c r="M1502" s="11"/>
      <c r="N1502" s="11"/>
      <c r="O1502" s="11"/>
      <c r="P1502" s="11"/>
      <c r="Q1502" s="72"/>
      <c r="R1502" s="72"/>
      <c r="S1502" s="49"/>
    </row>
    <row r="1503" spans="2:19" s="9" customFormat="1" x14ac:dyDescent="0.2">
      <c r="B1503" s="10"/>
      <c r="C1503" s="11"/>
      <c r="D1503" s="25"/>
      <c r="E1503" s="47"/>
      <c r="F1503" s="27"/>
      <c r="G1503" s="40"/>
      <c r="H1503" s="20"/>
      <c r="I1503" s="18"/>
      <c r="J1503" s="18"/>
      <c r="K1503" s="44"/>
      <c r="L1503" s="11"/>
      <c r="M1503" s="11"/>
      <c r="N1503" s="11"/>
      <c r="O1503" s="11"/>
      <c r="P1503" s="11"/>
      <c r="Q1503" s="72"/>
      <c r="R1503" s="72"/>
      <c r="S1503" s="49"/>
    </row>
    <row r="1504" spans="2:19" s="9" customFormat="1" x14ac:dyDescent="0.2">
      <c r="B1504" s="10"/>
      <c r="C1504" s="11"/>
      <c r="D1504" s="25"/>
      <c r="E1504" s="47"/>
      <c r="F1504" s="27"/>
      <c r="G1504" s="40"/>
      <c r="H1504" s="20"/>
      <c r="I1504" s="18"/>
      <c r="J1504" s="18"/>
      <c r="K1504" s="44"/>
      <c r="L1504" s="11"/>
      <c r="M1504" s="11"/>
      <c r="N1504" s="11"/>
      <c r="O1504" s="11"/>
      <c r="P1504" s="11"/>
      <c r="Q1504" s="72"/>
      <c r="R1504" s="72"/>
      <c r="S1504" s="49"/>
    </row>
    <row r="1505" spans="2:19" s="9" customFormat="1" x14ac:dyDescent="0.2">
      <c r="B1505" s="10"/>
      <c r="C1505" s="11"/>
      <c r="D1505" s="25"/>
      <c r="E1505" s="47"/>
      <c r="F1505" s="27"/>
      <c r="G1505" s="40"/>
      <c r="H1505" s="20"/>
      <c r="I1505" s="18"/>
      <c r="J1505" s="18"/>
      <c r="K1505" s="44"/>
      <c r="L1505" s="11"/>
      <c r="M1505" s="11"/>
      <c r="N1505" s="11"/>
      <c r="O1505" s="11"/>
      <c r="P1505" s="11"/>
      <c r="Q1505" s="72"/>
      <c r="R1505" s="72"/>
      <c r="S1505" s="49"/>
    </row>
    <row r="1506" spans="2:19" s="9" customFormat="1" x14ac:dyDescent="0.2">
      <c r="B1506" s="10"/>
      <c r="C1506" s="11"/>
      <c r="D1506" s="25"/>
      <c r="E1506" s="47"/>
      <c r="F1506" s="27"/>
      <c r="G1506" s="40"/>
      <c r="H1506" s="20"/>
      <c r="I1506" s="18"/>
      <c r="J1506" s="18"/>
      <c r="K1506" s="44"/>
      <c r="L1506" s="11"/>
      <c r="M1506" s="11"/>
      <c r="N1506" s="11"/>
      <c r="O1506" s="11"/>
      <c r="P1506" s="11"/>
      <c r="Q1506" s="72"/>
      <c r="R1506" s="72"/>
      <c r="S1506" s="49"/>
    </row>
    <row r="1507" spans="2:19" s="9" customFormat="1" x14ac:dyDescent="0.2">
      <c r="B1507" s="10"/>
      <c r="C1507" s="11"/>
      <c r="D1507" s="25"/>
      <c r="E1507" s="47"/>
      <c r="F1507" s="27"/>
      <c r="G1507" s="40"/>
      <c r="H1507" s="20"/>
      <c r="I1507" s="18"/>
      <c r="J1507" s="18"/>
      <c r="K1507" s="44"/>
      <c r="L1507" s="11"/>
      <c r="M1507" s="11"/>
      <c r="N1507" s="11"/>
      <c r="O1507" s="11"/>
      <c r="P1507" s="11"/>
      <c r="Q1507" s="72"/>
      <c r="R1507" s="72"/>
      <c r="S1507" s="49"/>
    </row>
    <row r="1508" spans="2:19" s="9" customFormat="1" x14ac:dyDescent="0.2">
      <c r="B1508" s="10"/>
      <c r="C1508" s="11"/>
      <c r="D1508" s="25"/>
      <c r="E1508" s="47"/>
      <c r="F1508" s="27"/>
      <c r="G1508" s="40"/>
      <c r="H1508" s="20"/>
      <c r="I1508" s="18"/>
      <c r="J1508" s="18"/>
      <c r="K1508" s="44"/>
      <c r="L1508" s="11"/>
      <c r="M1508" s="11"/>
      <c r="N1508" s="11"/>
      <c r="O1508" s="11"/>
      <c r="P1508" s="11"/>
      <c r="Q1508" s="72"/>
      <c r="R1508" s="72"/>
      <c r="S1508" s="49"/>
    </row>
    <row r="1509" spans="2:19" s="9" customFormat="1" x14ac:dyDescent="0.2">
      <c r="B1509" s="10"/>
      <c r="C1509" s="11"/>
      <c r="D1509" s="25"/>
      <c r="E1509" s="47"/>
      <c r="F1509" s="27"/>
      <c r="G1509" s="40"/>
      <c r="H1509" s="20"/>
      <c r="I1509" s="18"/>
      <c r="J1509" s="18"/>
      <c r="K1509" s="44"/>
      <c r="L1509" s="11"/>
      <c r="M1509" s="11"/>
      <c r="N1509" s="11"/>
      <c r="O1509" s="11"/>
      <c r="P1509" s="11"/>
      <c r="Q1509" s="72"/>
      <c r="R1509" s="72"/>
      <c r="S1509" s="49"/>
    </row>
    <row r="1510" spans="2:19" s="9" customFormat="1" x14ac:dyDescent="0.2">
      <c r="B1510" s="10"/>
      <c r="C1510" s="11"/>
      <c r="D1510" s="25"/>
      <c r="E1510" s="47"/>
      <c r="F1510" s="27"/>
      <c r="G1510" s="40"/>
      <c r="H1510" s="20"/>
      <c r="I1510" s="18"/>
      <c r="J1510" s="18"/>
      <c r="K1510" s="44"/>
      <c r="L1510" s="11"/>
      <c r="M1510" s="11"/>
      <c r="N1510" s="11"/>
      <c r="O1510" s="11"/>
      <c r="P1510" s="11"/>
      <c r="Q1510" s="72"/>
      <c r="R1510" s="72"/>
      <c r="S1510" s="49"/>
    </row>
    <row r="1511" spans="2:19" s="9" customFormat="1" x14ac:dyDescent="0.2">
      <c r="B1511" s="10"/>
      <c r="C1511" s="11"/>
      <c r="D1511" s="25"/>
      <c r="E1511" s="47"/>
      <c r="F1511" s="27"/>
      <c r="G1511" s="40"/>
      <c r="H1511" s="20"/>
      <c r="I1511" s="18"/>
      <c r="J1511" s="18"/>
      <c r="K1511" s="44"/>
      <c r="L1511" s="11"/>
      <c r="M1511" s="11"/>
      <c r="N1511" s="11"/>
      <c r="O1511" s="11"/>
      <c r="P1511" s="11"/>
      <c r="Q1511" s="72"/>
      <c r="R1511" s="72"/>
      <c r="S1511" s="49"/>
    </row>
    <row r="1512" spans="2:19" s="9" customFormat="1" x14ac:dyDescent="0.2">
      <c r="B1512" s="10"/>
      <c r="C1512" s="11"/>
      <c r="D1512" s="25"/>
      <c r="E1512" s="47"/>
      <c r="F1512" s="27"/>
      <c r="G1512" s="40"/>
      <c r="H1512" s="20"/>
      <c r="I1512" s="18"/>
      <c r="J1512" s="18"/>
      <c r="K1512" s="44"/>
      <c r="L1512" s="11"/>
      <c r="M1512" s="11"/>
      <c r="N1512" s="11"/>
      <c r="O1512" s="11"/>
      <c r="P1512" s="11"/>
      <c r="Q1512" s="72"/>
      <c r="R1512" s="72"/>
      <c r="S1512" s="49"/>
    </row>
    <row r="1513" spans="2:19" s="9" customFormat="1" x14ac:dyDescent="0.2">
      <c r="B1513" s="10"/>
      <c r="C1513" s="11"/>
      <c r="D1513" s="25"/>
      <c r="E1513" s="47"/>
      <c r="F1513" s="27"/>
      <c r="G1513" s="40"/>
      <c r="H1513" s="20"/>
      <c r="I1513" s="18"/>
      <c r="J1513" s="18"/>
      <c r="K1513" s="44"/>
      <c r="L1513" s="11"/>
      <c r="M1513" s="11"/>
      <c r="N1513" s="11"/>
      <c r="O1513" s="11"/>
      <c r="P1513" s="11"/>
      <c r="Q1513" s="72"/>
      <c r="R1513" s="72"/>
      <c r="S1513" s="49"/>
    </row>
    <row r="1514" spans="2:19" s="9" customFormat="1" x14ac:dyDescent="0.2">
      <c r="B1514" s="10"/>
      <c r="C1514" s="11"/>
      <c r="D1514" s="25"/>
      <c r="E1514" s="47"/>
      <c r="F1514" s="27"/>
      <c r="G1514" s="40"/>
      <c r="H1514" s="20"/>
      <c r="I1514" s="18"/>
      <c r="J1514" s="18"/>
      <c r="K1514" s="44"/>
      <c r="L1514" s="11"/>
      <c r="M1514" s="11"/>
      <c r="N1514" s="11"/>
      <c r="O1514" s="11"/>
      <c r="P1514" s="11"/>
      <c r="Q1514" s="72"/>
      <c r="R1514" s="72"/>
      <c r="S1514" s="49"/>
    </row>
    <row r="1515" spans="2:19" s="9" customFormat="1" x14ac:dyDescent="0.2">
      <c r="B1515" s="10"/>
      <c r="C1515" s="11"/>
      <c r="D1515" s="25"/>
      <c r="E1515" s="47"/>
      <c r="F1515" s="27"/>
      <c r="G1515" s="40"/>
      <c r="H1515" s="20"/>
      <c r="I1515" s="18"/>
      <c r="J1515" s="18"/>
      <c r="K1515" s="44"/>
      <c r="L1515" s="11"/>
      <c r="M1515" s="11"/>
      <c r="N1515" s="11"/>
      <c r="O1515" s="11"/>
      <c r="P1515" s="11"/>
      <c r="Q1515" s="72"/>
      <c r="R1515" s="72"/>
      <c r="S1515" s="49"/>
    </row>
    <row r="1516" spans="2:19" s="9" customFormat="1" x14ac:dyDescent="0.2">
      <c r="B1516" s="10"/>
      <c r="C1516" s="11"/>
      <c r="D1516" s="25"/>
      <c r="E1516" s="47"/>
      <c r="F1516" s="27"/>
      <c r="G1516" s="40"/>
      <c r="H1516" s="20"/>
      <c r="I1516" s="18"/>
      <c r="J1516" s="18"/>
      <c r="K1516" s="44"/>
      <c r="L1516" s="11"/>
      <c r="M1516" s="11"/>
      <c r="N1516" s="11"/>
      <c r="O1516" s="11"/>
      <c r="P1516" s="11"/>
      <c r="Q1516" s="72"/>
      <c r="R1516" s="72"/>
      <c r="S1516" s="49"/>
    </row>
    <row r="1517" spans="2:19" s="9" customFormat="1" x14ac:dyDescent="0.2">
      <c r="B1517" s="10"/>
      <c r="C1517" s="11"/>
      <c r="D1517" s="25"/>
      <c r="E1517" s="47"/>
      <c r="F1517" s="27"/>
      <c r="G1517" s="40"/>
      <c r="H1517" s="20"/>
      <c r="I1517" s="18"/>
      <c r="J1517" s="18"/>
      <c r="K1517" s="44"/>
      <c r="L1517" s="11"/>
      <c r="M1517" s="11"/>
      <c r="N1517" s="11"/>
      <c r="O1517" s="11"/>
      <c r="P1517" s="11"/>
      <c r="Q1517" s="72"/>
      <c r="R1517" s="72"/>
      <c r="S1517" s="49"/>
    </row>
    <row r="1518" spans="2:19" s="9" customFormat="1" x14ac:dyDescent="0.2">
      <c r="B1518" s="10"/>
      <c r="C1518" s="11"/>
      <c r="D1518" s="25"/>
      <c r="E1518" s="47"/>
      <c r="F1518" s="27"/>
      <c r="G1518" s="40"/>
      <c r="H1518" s="20"/>
      <c r="I1518" s="18"/>
      <c r="J1518" s="18"/>
      <c r="K1518" s="44"/>
      <c r="L1518" s="11"/>
      <c r="M1518" s="11"/>
      <c r="N1518" s="11"/>
      <c r="O1518" s="11"/>
      <c r="P1518" s="11"/>
      <c r="Q1518" s="72"/>
      <c r="R1518" s="72"/>
      <c r="S1518" s="49"/>
    </row>
    <row r="1519" spans="2:19" s="9" customFormat="1" x14ac:dyDescent="0.2">
      <c r="B1519" s="10"/>
      <c r="C1519" s="11"/>
      <c r="D1519" s="25"/>
      <c r="E1519" s="47"/>
      <c r="F1519" s="27"/>
      <c r="G1519" s="40"/>
      <c r="H1519" s="20"/>
      <c r="I1519" s="18"/>
      <c r="J1519" s="18"/>
      <c r="K1519" s="44"/>
      <c r="L1519" s="11"/>
      <c r="M1519" s="11"/>
      <c r="N1519" s="11"/>
      <c r="O1519" s="11"/>
      <c r="P1519" s="11"/>
      <c r="Q1519" s="72"/>
      <c r="R1519" s="72"/>
      <c r="S1519" s="49"/>
    </row>
    <row r="1520" spans="2:19" s="9" customFormat="1" x14ac:dyDescent="0.2">
      <c r="B1520" s="10"/>
      <c r="C1520" s="11"/>
      <c r="D1520" s="25"/>
      <c r="E1520" s="47"/>
      <c r="F1520" s="27"/>
      <c r="G1520" s="40"/>
      <c r="H1520" s="20"/>
      <c r="I1520" s="18"/>
      <c r="J1520" s="18"/>
      <c r="K1520" s="44"/>
      <c r="L1520" s="11"/>
      <c r="M1520" s="11"/>
      <c r="N1520" s="11"/>
      <c r="O1520" s="11"/>
      <c r="P1520" s="11"/>
      <c r="Q1520" s="72"/>
      <c r="R1520" s="72"/>
      <c r="S1520" s="49"/>
    </row>
    <row r="1521" spans="2:52" s="9" customFormat="1" x14ac:dyDescent="0.2">
      <c r="B1521" s="10"/>
      <c r="C1521" s="11"/>
      <c r="D1521" s="25"/>
      <c r="E1521" s="47"/>
      <c r="F1521" s="27"/>
      <c r="G1521" s="40"/>
      <c r="H1521" s="20"/>
      <c r="I1521" s="18"/>
      <c r="J1521" s="18"/>
      <c r="K1521" s="44"/>
      <c r="L1521" s="11"/>
      <c r="M1521" s="11"/>
      <c r="N1521" s="11"/>
      <c r="O1521" s="11"/>
      <c r="P1521" s="11"/>
      <c r="Q1521" s="72"/>
      <c r="R1521" s="72"/>
      <c r="S1521" s="49"/>
    </row>
    <row r="1522" spans="2:52" s="9" customFormat="1" x14ac:dyDescent="0.2">
      <c r="B1522" s="10"/>
      <c r="C1522" s="11"/>
      <c r="D1522" s="25"/>
      <c r="E1522" s="47"/>
      <c r="F1522" s="27"/>
      <c r="G1522" s="40"/>
      <c r="H1522" s="20"/>
      <c r="I1522" s="18"/>
      <c r="J1522" s="18"/>
      <c r="K1522" s="44"/>
      <c r="L1522" s="11"/>
      <c r="M1522" s="11"/>
      <c r="N1522" s="11"/>
      <c r="O1522" s="11"/>
      <c r="P1522" s="11"/>
      <c r="Q1522" s="72"/>
      <c r="R1522" s="72"/>
      <c r="S1522" s="49"/>
    </row>
    <row r="1523" spans="2:52" s="9" customFormat="1" x14ac:dyDescent="0.2">
      <c r="B1523" s="10"/>
      <c r="C1523" s="11"/>
      <c r="D1523" s="25"/>
      <c r="E1523" s="47"/>
      <c r="F1523" s="27"/>
      <c r="G1523" s="40"/>
      <c r="H1523" s="20"/>
      <c r="I1523" s="18"/>
      <c r="J1523" s="18"/>
      <c r="K1523" s="44"/>
      <c r="L1523" s="11"/>
      <c r="M1523" s="11"/>
      <c r="N1523" s="11"/>
      <c r="O1523" s="11"/>
      <c r="P1523" s="11"/>
      <c r="Q1523" s="72"/>
      <c r="R1523" s="72"/>
      <c r="S1523" s="49"/>
    </row>
    <row r="1524" spans="2:52" s="9" customFormat="1" x14ac:dyDescent="0.2">
      <c r="B1524" s="10"/>
      <c r="C1524" s="11"/>
      <c r="D1524" s="25"/>
      <c r="E1524" s="47"/>
      <c r="F1524" s="27"/>
      <c r="G1524" s="40"/>
      <c r="H1524" s="20"/>
      <c r="I1524" s="18"/>
      <c r="J1524" s="18"/>
      <c r="K1524" s="44"/>
      <c r="L1524" s="11"/>
      <c r="M1524" s="11"/>
      <c r="N1524" s="11"/>
      <c r="O1524" s="11"/>
      <c r="P1524" s="11"/>
      <c r="Q1524" s="72"/>
      <c r="R1524" s="72"/>
      <c r="S1524" s="49"/>
    </row>
    <row r="1525" spans="2:52" customFormat="1" x14ac:dyDescent="0.2">
      <c r="B1525" s="10"/>
      <c r="C1525" s="11"/>
      <c r="D1525" s="25"/>
      <c r="E1525" s="47"/>
      <c r="F1525" s="27"/>
      <c r="G1525" s="40"/>
      <c r="H1525" s="20"/>
      <c r="I1525" s="18"/>
      <c r="J1525" s="18"/>
      <c r="K1525" s="44"/>
      <c r="L1525" s="11"/>
      <c r="M1525" s="11"/>
      <c r="N1525" s="11"/>
      <c r="O1525" s="11"/>
      <c r="P1525" s="2"/>
      <c r="Q1525" s="73"/>
      <c r="R1525" s="73"/>
      <c r="S1525" s="51"/>
    </row>
    <row r="1526" spans="2:52" customFormat="1" x14ac:dyDescent="0.2">
      <c r="B1526" s="10"/>
      <c r="C1526" s="11"/>
      <c r="D1526" s="25"/>
      <c r="E1526" s="47"/>
      <c r="F1526" s="27"/>
      <c r="G1526" s="40"/>
      <c r="H1526" s="20"/>
      <c r="I1526" s="18"/>
      <c r="J1526" s="18"/>
      <c r="K1526" s="44"/>
      <c r="L1526" s="11"/>
      <c r="M1526" s="11"/>
      <c r="N1526" s="11"/>
      <c r="O1526" s="11"/>
      <c r="P1526" s="2"/>
      <c r="Q1526" s="73"/>
      <c r="R1526" s="73"/>
      <c r="S1526" s="51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</row>
    <row r="1527" spans="2:52" customFormat="1" x14ac:dyDescent="0.2">
      <c r="B1527" s="10"/>
      <c r="C1527" s="11"/>
      <c r="D1527" s="25"/>
      <c r="E1527" s="47"/>
      <c r="F1527" s="27"/>
      <c r="G1527" s="40"/>
      <c r="H1527" s="20"/>
      <c r="I1527" s="18"/>
      <c r="J1527" s="18"/>
      <c r="K1527" s="44"/>
      <c r="L1527" s="11"/>
      <c r="M1527" s="11"/>
      <c r="N1527" s="11"/>
      <c r="O1527" s="11"/>
      <c r="P1527" s="2"/>
      <c r="Q1527" s="73"/>
      <c r="R1527" s="73"/>
      <c r="S1527" s="51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</row>
    <row r="1528" spans="2:52" customFormat="1" x14ac:dyDescent="0.2">
      <c r="B1528" s="10"/>
      <c r="C1528" s="11"/>
      <c r="D1528" s="25"/>
      <c r="E1528" s="47"/>
      <c r="F1528" s="27"/>
      <c r="G1528" s="40"/>
      <c r="H1528" s="20"/>
      <c r="I1528" s="18"/>
      <c r="J1528" s="18"/>
      <c r="K1528" s="44"/>
      <c r="L1528" s="11"/>
      <c r="M1528" s="11"/>
      <c r="N1528" s="11"/>
      <c r="O1528" s="11"/>
      <c r="P1528" s="2"/>
      <c r="Q1528" s="73"/>
      <c r="R1528" s="73"/>
      <c r="S1528" s="51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</row>
    <row r="1529" spans="2:52" customFormat="1" x14ac:dyDescent="0.2">
      <c r="B1529" s="10"/>
      <c r="C1529" s="11"/>
      <c r="D1529" s="25"/>
      <c r="E1529" s="47"/>
      <c r="F1529" s="27"/>
      <c r="G1529" s="40"/>
      <c r="H1529" s="20"/>
      <c r="I1529" s="18"/>
      <c r="J1529" s="18"/>
      <c r="K1529" s="44"/>
      <c r="L1529" s="11"/>
      <c r="M1529" s="11"/>
      <c r="N1529" s="11"/>
      <c r="O1529" s="11"/>
      <c r="P1529" s="2"/>
      <c r="Q1529" s="73"/>
      <c r="R1529" s="73"/>
      <c r="S1529" s="51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</row>
    <row r="1530" spans="2:52" customFormat="1" x14ac:dyDescent="0.2">
      <c r="B1530" s="10"/>
      <c r="C1530" s="11"/>
      <c r="D1530" s="25"/>
      <c r="E1530" s="47"/>
      <c r="F1530" s="27"/>
      <c r="G1530" s="40"/>
      <c r="H1530" s="20"/>
      <c r="I1530" s="18"/>
      <c r="J1530" s="18"/>
      <c r="K1530" s="44"/>
      <c r="L1530" s="11"/>
      <c r="M1530" s="11"/>
      <c r="N1530" s="11"/>
      <c r="O1530" s="11"/>
      <c r="P1530" s="2"/>
      <c r="Q1530" s="73"/>
      <c r="R1530" s="73"/>
      <c r="S1530" s="51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</row>
    <row r="1531" spans="2:52" customFormat="1" x14ac:dyDescent="0.2">
      <c r="B1531" s="10"/>
      <c r="C1531" s="11"/>
      <c r="D1531" s="25"/>
      <c r="E1531" s="47"/>
      <c r="F1531" s="27"/>
      <c r="G1531" s="40"/>
      <c r="H1531" s="20"/>
      <c r="I1531" s="18"/>
      <c r="J1531" s="18"/>
      <c r="K1531" s="44"/>
      <c r="L1531" s="11"/>
      <c r="M1531" s="11"/>
      <c r="N1531" s="11"/>
      <c r="O1531" s="11"/>
      <c r="P1531" s="2"/>
      <c r="Q1531" s="73"/>
      <c r="R1531" s="73"/>
      <c r="S1531" s="51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</row>
    <row r="1532" spans="2:52" customFormat="1" x14ac:dyDescent="0.2">
      <c r="B1532" s="10"/>
      <c r="C1532" s="11"/>
      <c r="D1532" s="25"/>
      <c r="E1532" s="47"/>
      <c r="F1532" s="27"/>
      <c r="G1532" s="40"/>
      <c r="H1532" s="20"/>
      <c r="I1532" s="18"/>
      <c r="J1532" s="18"/>
      <c r="K1532" s="44"/>
      <c r="L1532" s="11"/>
      <c r="M1532" s="11"/>
      <c r="N1532" s="11"/>
      <c r="O1532" s="11"/>
      <c r="P1532" s="2"/>
      <c r="Q1532" s="73"/>
      <c r="R1532" s="73"/>
      <c r="S1532" s="51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</row>
    <row r="1533" spans="2:52" customFormat="1" x14ac:dyDescent="0.2">
      <c r="B1533" s="10"/>
      <c r="C1533" s="11"/>
      <c r="D1533" s="25"/>
      <c r="E1533" s="47"/>
      <c r="F1533" s="27"/>
      <c r="G1533" s="40"/>
      <c r="H1533" s="20"/>
      <c r="I1533" s="18"/>
      <c r="J1533" s="18"/>
      <c r="K1533" s="44"/>
      <c r="L1533" s="11"/>
      <c r="M1533" s="11"/>
      <c r="N1533" s="11"/>
      <c r="O1533" s="11"/>
      <c r="P1533" s="2"/>
      <c r="Q1533" s="73"/>
      <c r="R1533" s="73"/>
      <c r="S1533" s="51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</row>
    <row r="1534" spans="2:52" customFormat="1" x14ac:dyDescent="0.2">
      <c r="B1534" s="10"/>
      <c r="C1534" s="11"/>
      <c r="D1534" s="25"/>
      <c r="E1534" s="47"/>
      <c r="F1534" s="27"/>
      <c r="G1534" s="40"/>
      <c r="H1534" s="20"/>
      <c r="I1534" s="18"/>
      <c r="J1534" s="18"/>
      <c r="K1534" s="44"/>
      <c r="L1534" s="11"/>
      <c r="M1534" s="11"/>
      <c r="N1534" s="11"/>
      <c r="O1534" s="11"/>
      <c r="P1534" s="2"/>
      <c r="Q1534" s="73"/>
      <c r="R1534" s="73"/>
      <c r="S1534" s="51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</row>
    <row r="1535" spans="2:52" customFormat="1" x14ac:dyDescent="0.2">
      <c r="B1535" s="10"/>
      <c r="C1535" s="11"/>
      <c r="D1535" s="25"/>
      <c r="E1535" s="47"/>
      <c r="F1535" s="27"/>
      <c r="G1535" s="40"/>
      <c r="H1535" s="20"/>
      <c r="I1535" s="18"/>
      <c r="J1535" s="18"/>
      <c r="K1535" s="44"/>
      <c r="L1535" s="11"/>
      <c r="M1535" s="11"/>
      <c r="N1535" s="11"/>
      <c r="O1535" s="11"/>
      <c r="P1535" s="2"/>
      <c r="Q1535" s="73"/>
      <c r="R1535" s="73"/>
      <c r="S1535" s="51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</row>
    <row r="1536" spans="2:52" customFormat="1" x14ac:dyDescent="0.2">
      <c r="B1536" s="10"/>
      <c r="C1536" s="11"/>
      <c r="D1536" s="25"/>
      <c r="E1536" s="47"/>
      <c r="F1536" s="27"/>
      <c r="G1536" s="40"/>
      <c r="H1536" s="20"/>
      <c r="I1536" s="18"/>
      <c r="J1536" s="18"/>
      <c r="K1536" s="44"/>
      <c r="L1536" s="11"/>
      <c r="M1536" s="11"/>
      <c r="N1536" s="11"/>
      <c r="O1536" s="11"/>
      <c r="P1536" s="2"/>
      <c r="Q1536" s="73"/>
      <c r="R1536" s="73"/>
      <c r="S1536" s="51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</row>
    <row r="1537" spans="2:15" customFormat="1" x14ac:dyDescent="0.2">
      <c r="B1537" s="10"/>
      <c r="C1537" s="11"/>
      <c r="D1537" s="25"/>
      <c r="E1537" s="47"/>
      <c r="F1537" s="27"/>
      <c r="G1537" s="40"/>
      <c r="H1537" s="20"/>
      <c r="I1537" s="18"/>
      <c r="J1537" s="18"/>
      <c r="K1537" s="44"/>
      <c r="L1537" s="11"/>
      <c r="M1537" s="11"/>
      <c r="N1537" s="11"/>
      <c r="O1537" s="11"/>
    </row>
    <row r="1538" spans="2:15" customFormat="1" x14ac:dyDescent="0.2">
      <c r="B1538" s="10"/>
      <c r="C1538" s="2"/>
      <c r="D1538" s="24"/>
      <c r="E1538" s="48"/>
      <c r="F1538" s="28"/>
      <c r="G1538" s="40"/>
      <c r="H1538" s="21"/>
      <c r="I1538" s="19"/>
      <c r="J1538" s="19"/>
      <c r="K1538" s="45"/>
      <c r="L1538" s="2"/>
      <c r="M1538" s="2"/>
      <c r="N1538" s="2"/>
      <c r="O1538" s="2"/>
    </row>
    <row r="1539" spans="2:15" customFormat="1" x14ac:dyDescent="0.2">
      <c r="B1539" s="10"/>
      <c r="C1539" s="2"/>
      <c r="D1539" s="24"/>
      <c r="E1539" s="48"/>
      <c r="F1539" s="28"/>
      <c r="G1539" s="40"/>
      <c r="H1539" s="21"/>
      <c r="I1539" s="19"/>
      <c r="J1539" s="19"/>
      <c r="K1539" s="45"/>
      <c r="L1539" s="2"/>
      <c r="M1539" s="2"/>
      <c r="N1539" s="2"/>
      <c r="O1539" s="2"/>
    </row>
    <row r="1047302" spans="1:52" x14ac:dyDescent="0.2">
      <c r="A1047302"/>
      <c r="B1047302"/>
      <c r="C1047302"/>
      <c r="D1047302"/>
      <c r="E1047302"/>
      <c r="F1047302"/>
      <c r="G1047302"/>
      <c r="H1047302"/>
      <c r="I1047302"/>
      <c r="J1047302"/>
      <c r="K1047302"/>
      <c r="L1047302"/>
      <c r="M1047302"/>
      <c r="N1047302"/>
      <c r="O1047302"/>
      <c r="P1047302"/>
      <c r="Q1047302"/>
      <c r="R1047302"/>
      <c r="S1047302"/>
      <c r="U1047302"/>
      <c r="V1047302"/>
      <c r="W1047302"/>
      <c r="X1047302"/>
      <c r="Y1047302"/>
      <c r="Z1047302"/>
      <c r="AA1047302"/>
      <c r="AB1047302"/>
      <c r="AC1047302"/>
      <c r="AD1047302"/>
      <c r="AE1047302"/>
      <c r="AF1047302"/>
      <c r="AG1047302"/>
      <c r="AH1047302"/>
      <c r="AI1047302"/>
      <c r="AJ1047302"/>
      <c r="AK1047302"/>
      <c r="AL1047302"/>
      <c r="AM1047302"/>
      <c r="AN1047302"/>
      <c r="AO1047302"/>
      <c r="AP1047302"/>
      <c r="AQ1047302"/>
      <c r="AR1047302"/>
      <c r="AS1047302"/>
      <c r="AT1047302"/>
      <c r="AU1047302"/>
      <c r="AV1047302"/>
      <c r="AW1047302"/>
      <c r="AX1047302"/>
      <c r="AY1047302"/>
      <c r="AZ1047302"/>
    </row>
    <row r="1047315" spans="2:15" customFormat="1" ht="35.25" customHeight="1" x14ac:dyDescent="0.2">
      <c r="B1047315" s="1"/>
      <c r="G1047315" s="40"/>
      <c r="L1047315" s="15"/>
      <c r="M1047315" s="34"/>
    </row>
    <row r="1047316" spans="2:15" customFormat="1" ht="45.75" customHeight="1" x14ac:dyDescent="0.2">
      <c r="C1047316" s="2"/>
      <c r="D1047316" s="24"/>
      <c r="E1047316" s="48"/>
      <c r="F1047316" s="28"/>
      <c r="G1047316" s="40"/>
      <c r="H1047316" s="21"/>
      <c r="I1047316" s="19"/>
      <c r="J1047316" s="19"/>
      <c r="K1047316" s="45"/>
      <c r="L1047316" s="2"/>
      <c r="M1047316" s="2"/>
      <c r="N1047316" s="2"/>
      <c r="O1047316" s="2"/>
    </row>
  </sheetData>
  <conditionalFormatting sqref="J288:J290 J292:J293 J296:J297 J305:J1199 J2:J78">
    <cfRule type="cellIs" dxfId="5503" priority="571" operator="equal">
      <formula>0</formula>
    </cfRule>
    <cfRule type="cellIs" dxfId="5502" priority="577" operator="greaterThan">
      <formula>0.03</formula>
    </cfRule>
    <cfRule type="cellIs" dxfId="5501" priority="578" operator="lessThanOrEqual">
      <formula>0.03</formula>
    </cfRule>
  </conditionalFormatting>
  <conditionalFormatting sqref="K288:K290 K292:K293 K296:K297 K305:K1199 K2:K78">
    <cfRule type="cellIs" dxfId="5500" priority="570" operator="equal">
      <formula>0</formula>
    </cfRule>
    <cfRule type="cellIs" dxfId="5499" priority="572" operator="greaterThan">
      <formula>8</formula>
    </cfRule>
    <cfRule type="cellIs" dxfId="5498" priority="573" operator="lessThan">
      <formula>7.4</formula>
    </cfRule>
    <cfRule type="cellIs" dxfId="5497" priority="576" operator="between">
      <formula>7.4</formula>
      <formula>8</formula>
    </cfRule>
  </conditionalFormatting>
  <conditionalFormatting sqref="J79:J86 J88">
    <cfRule type="cellIs" dxfId="5496" priority="564" operator="equal">
      <formula>0</formula>
    </cfRule>
    <cfRule type="cellIs" dxfId="5495" priority="568" operator="greaterThan">
      <formula>0.03</formula>
    </cfRule>
    <cfRule type="cellIs" dxfId="5494" priority="569" operator="lessThanOrEqual">
      <formula>0.03</formula>
    </cfRule>
  </conditionalFormatting>
  <conditionalFormatting sqref="K79:K86 K88">
    <cfRule type="cellIs" dxfId="5493" priority="563" operator="equal">
      <formula>0</formula>
    </cfRule>
    <cfRule type="cellIs" dxfId="5492" priority="565" operator="greaterThan">
      <formula>8</formula>
    </cfRule>
    <cfRule type="cellIs" dxfId="5491" priority="566" operator="lessThan">
      <formula>7.4</formula>
    </cfRule>
    <cfRule type="cellIs" dxfId="5490" priority="567" operator="between">
      <formula>7.4</formula>
      <formula>8</formula>
    </cfRule>
  </conditionalFormatting>
  <conditionalFormatting sqref="J89:J90">
    <cfRule type="cellIs" dxfId="5489" priority="550" operator="equal">
      <formula>0</formula>
    </cfRule>
    <cfRule type="cellIs" dxfId="5488" priority="554" operator="greaterThan">
      <formula>0.03</formula>
    </cfRule>
    <cfRule type="cellIs" dxfId="5487" priority="555" operator="lessThanOrEqual">
      <formula>0.03</formula>
    </cfRule>
  </conditionalFormatting>
  <conditionalFormatting sqref="K89:K90">
    <cfRule type="cellIs" dxfId="5486" priority="549" operator="equal">
      <formula>0</formula>
    </cfRule>
    <cfRule type="cellIs" dxfId="5485" priority="551" operator="greaterThan">
      <formula>8</formula>
    </cfRule>
    <cfRule type="cellIs" dxfId="5484" priority="552" operator="lessThan">
      <formula>7.4</formula>
    </cfRule>
    <cfRule type="cellIs" dxfId="5483" priority="553" operator="between">
      <formula>7.4</formula>
      <formula>8</formula>
    </cfRule>
  </conditionalFormatting>
  <conditionalFormatting sqref="J91">
    <cfRule type="cellIs" dxfId="5482" priority="543" operator="equal">
      <formula>0</formula>
    </cfRule>
    <cfRule type="cellIs" dxfId="5481" priority="547" operator="greaterThan">
      <formula>0.03</formula>
    </cfRule>
    <cfRule type="cellIs" dxfId="5480" priority="548" operator="lessThanOrEqual">
      <formula>0.03</formula>
    </cfRule>
  </conditionalFormatting>
  <conditionalFormatting sqref="K91">
    <cfRule type="cellIs" dxfId="5479" priority="542" operator="equal">
      <formula>0</formula>
    </cfRule>
    <cfRule type="cellIs" dxfId="5478" priority="544" operator="greaterThan">
      <formula>8</formula>
    </cfRule>
    <cfRule type="cellIs" dxfId="5477" priority="545" operator="lessThan">
      <formula>7.4</formula>
    </cfRule>
    <cfRule type="cellIs" dxfId="5476" priority="546" operator="between">
      <formula>7.4</formula>
      <formula>8</formula>
    </cfRule>
  </conditionalFormatting>
  <conditionalFormatting sqref="J92">
    <cfRule type="cellIs" dxfId="5475" priority="536" operator="equal">
      <formula>0</formula>
    </cfRule>
    <cfRule type="cellIs" dxfId="5474" priority="540" operator="greaterThan">
      <formula>0.03</formula>
    </cfRule>
    <cfRule type="cellIs" dxfId="5473" priority="541" operator="lessThanOrEqual">
      <formula>0.03</formula>
    </cfRule>
  </conditionalFormatting>
  <conditionalFormatting sqref="K92">
    <cfRule type="cellIs" dxfId="5472" priority="535" operator="equal">
      <formula>0</formula>
    </cfRule>
    <cfRule type="cellIs" dxfId="5471" priority="537" operator="greaterThan">
      <formula>8</formula>
    </cfRule>
    <cfRule type="cellIs" dxfId="5470" priority="538" operator="lessThan">
      <formula>7.4</formula>
    </cfRule>
    <cfRule type="cellIs" dxfId="5469" priority="539" operator="between">
      <formula>7.4</formula>
      <formula>8</formula>
    </cfRule>
  </conditionalFormatting>
  <conditionalFormatting sqref="J93">
    <cfRule type="cellIs" dxfId="5468" priority="529" operator="equal">
      <formula>0</formula>
    </cfRule>
    <cfRule type="cellIs" dxfId="5467" priority="533" operator="greaterThan">
      <formula>0.03</formula>
    </cfRule>
    <cfRule type="cellIs" dxfId="5466" priority="534" operator="lessThanOrEqual">
      <formula>0.03</formula>
    </cfRule>
  </conditionalFormatting>
  <conditionalFormatting sqref="K93">
    <cfRule type="cellIs" dxfId="5465" priority="528" operator="equal">
      <formula>0</formula>
    </cfRule>
    <cfRule type="cellIs" dxfId="5464" priority="530" operator="greaterThan">
      <formula>8</formula>
    </cfRule>
    <cfRule type="cellIs" dxfId="5463" priority="531" operator="lessThan">
      <formula>7.4</formula>
    </cfRule>
    <cfRule type="cellIs" dxfId="5462" priority="532" operator="between">
      <formula>7.4</formula>
      <formula>8</formula>
    </cfRule>
  </conditionalFormatting>
  <conditionalFormatting sqref="J94:J95">
    <cfRule type="cellIs" dxfId="5461" priority="522" operator="equal">
      <formula>0</formula>
    </cfRule>
    <cfRule type="cellIs" dxfId="5460" priority="526" operator="greaterThan">
      <formula>0.03</formula>
    </cfRule>
    <cfRule type="cellIs" dxfId="5459" priority="527" operator="lessThanOrEqual">
      <formula>0.03</formula>
    </cfRule>
  </conditionalFormatting>
  <conditionalFormatting sqref="K94:K95">
    <cfRule type="cellIs" dxfId="5458" priority="521" operator="equal">
      <formula>0</formula>
    </cfRule>
    <cfRule type="cellIs" dxfId="5457" priority="523" operator="greaterThan">
      <formula>8</formula>
    </cfRule>
    <cfRule type="cellIs" dxfId="5456" priority="524" operator="lessThan">
      <formula>7.4</formula>
    </cfRule>
    <cfRule type="cellIs" dxfId="5455" priority="525" operator="between">
      <formula>7.4</formula>
      <formula>8</formula>
    </cfRule>
  </conditionalFormatting>
  <conditionalFormatting sqref="J96:J101">
    <cfRule type="cellIs" dxfId="5454" priority="515" operator="equal">
      <formula>0</formula>
    </cfRule>
    <cfRule type="cellIs" dxfId="5453" priority="519" operator="greaterThan">
      <formula>0.03</formula>
    </cfRule>
    <cfRule type="cellIs" dxfId="5452" priority="520" operator="lessThanOrEqual">
      <formula>0.03</formula>
    </cfRule>
  </conditionalFormatting>
  <conditionalFormatting sqref="K96:K101">
    <cfRule type="cellIs" dxfId="5451" priority="514" operator="equal">
      <formula>0</formula>
    </cfRule>
    <cfRule type="cellIs" dxfId="5450" priority="516" operator="greaterThan">
      <formula>8</formula>
    </cfRule>
    <cfRule type="cellIs" dxfId="5449" priority="517" operator="lessThan">
      <formula>7.4</formula>
    </cfRule>
    <cfRule type="cellIs" dxfId="5448" priority="518" operator="between">
      <formula>7.4</formula>
      <formula>8</formula>
    </cfRule>
  </conditionalFormatting>
  <conditionalFormatting sqref="J102">
    <cfRule type="cellIs" dxfId="5447" priority="508" operator="equal">
      <formula>0</formula>
    </cfRule>
    <cfRule type="cellIs" dxfId="5446" priority="512" operator="greaterThan">
      <formula>0.03</formula>
    </cfRule>
    <cfRule type="cellIs" dxfId="5445" priority="513" operator="lessThanOrEqual">
      <formula>0.03</formula>
    </cfRule>
  </conditionalFormatting>
  <conditionalFormatting sqref="K102">
    <cfRule type="cellIs" dxfId="5444" priority="507" operator="equal">
      <formula>0</formula>
    </cfRule>
    <cfRule type="cellIs" dxfId="5443" priority="509" operator="greaterThan">
      <formula>8</formula>
    </cfRule>
    <cfRule type="cellIs" dxfId="5442" priority="510" operator="lessThan">
      <formula>7.4</formula>
    </cfRule>
    <cfRule type="cellIs" dxfId="5441" priority="511" operator="between">
      <formula>7.4</formula>
      <formula>8</formula>
    </cfRule>
  </conditionalFormatting>
  <conditionalFormatting sqref="J103:J107">
    <cfRule type="cellIs" dxfId="5440" priority="501" operator="equal">
      <formula>0</formula>
    </cfRule>
    <cfRule type="cellIs" dxfId="5439" priority="505" operator="greaterThan">
      <formula>0.03</formula>
    </cfRule>
    <cfRule type="cellIs" dxfId="5438" priority="506" operator="lessThanOrEqual">
      <formula>0.03</formula>
    </cfRule>
  </conditionalFormatting>
  <conditionalFormatting sqref="K103:K107">
    <cfRule type="cellIs" dxfId="5437" priority="500" operator="equal">
      <formula>0</formula>
    </cfRule>
    <cfRule type="cellIs" dxfId="5436" priority="502" operator="greaterThan">
      <formula>8</formula>
    </cfRule>
    <cfRule type="cellIs" dxfId="5435" priority="503" operator="lessThan">
      <formula>7.4</formula>
    </cfRule>
    <cfRule type="cellIs" dxfId="5434" priority="504" operator="between">
      <formula>7.4</formula>
      <formula>8</formula>
    </cfRule>
  </conditionalFormatting>
  <conditionalFormatting sqref="J109:J111">
    <cfRule type="cellIs" dxfId="5433" priority="494" operator="equal">
      <formula>0</formula>
    </cfRule>
    <cfRule type="cellIs" dxfId="5432" priority="498" operator="greaterThan">
      <formula>0.03</formula>
    </cfRule>
    <cfRule type="cellIs" dxfId="5431" priority="499" operator="lessThanOrEqual">
      <formula>0.03</formula>
    </cfRule>
  </conditionalFormatting>
  <conditionalFormatting sqref="K109:K111">
    <cfRule type="cellIs" dxfId="5430" priority="493" operator="equal">
      <formula>0</formula>
    </cfRule>
    <cfRule type="cellIs" dxfId="5429" priority="495" operator="greaterThan">
      <formula>8</formula>
    </cfRule>
    <cfRule type="cellIs" dxfId="5428" priority="496" operator="lessThan">
      <formula>7.4</formula>
    </cfRule>
    <cfRule type="cellIs" dxfId="5427" priority="497" operator="between">
      <formula>7.4</formula>
      <formula>8</formula>
    </cfRule>
  </conditionalFormatting>
  <conditionalFormatting sqref="J112:J117">
    <cfRule type="cellIs" dxfId="5426" priority="487" operator="equal">
      <formula>0</formula>
    </cfRule>
    <cfRule type="cellIs" dxfId="5425" priority="491" operator="greaterThan">
      <formula>0.03</formula>
    </cfRule>
    <cfRule type="cellIs" dxfId="5424" priority="492" operator="lessThanOrEqual">
      <formula>0.03</formula>
    </cfRule>
  </conditionalFormatting>
  <conditionalFormatting sqref="K112:K117">
    <cfRule type="cellIs" dxfId="5423" priority="486" operator="equal">
      <formula>0</formula>
    </cfRule>
    <cfRule type="cellIs" dxfId="5422" priority="488" operator="greaterThan">
      <formula>8</formula>
    </cfRule>
    <cfRule type="cellIs" dxfId="5421" priority="489" operator="lessThan">
      <formula>7.4</formula>
    </cfRule>
    <cfRule type="cellIs" dxfId="5420" priority="490" operator="between">
      <formula>7.4</formula>
      <formula>8</formula>
    </cfRule>
  </conditionalFormatting>
  <conditionalFormatting sqref="J87">
    <cfRule type="cellIs" dxfId="5419" priority="480" operator="equal">
      <formula>0</formula>
    </cfRule>
    <cfRule type="cellIs" dxfId="5418" priority="484" operator="greaterThan">
      <formula>0.03</formula>
    </cfRule>
    <cfRule type="cellIs" dxfId="5417" priority="485" operator="lessThanOrEqual">
      <formula>0.03</formula>
    </cfRule>
  </conditionalFormatting>
  <conditionalFormatting sqref="K87">
    <cfRule type="cellIs" dxfId="5416" priority="479" operator="equal">
      <formula>0</formula>
    </cfRule>
    <cfRule type="cellIs" dxfId="5415" priority="481" operator="greaterThan">
      <formula>8</formula>
    </cfRule>
    <cfRule type="cellIs" dxfId="5414" priority="482" operator="lessThan">
      <formula>7.4</formula>
    </cfRule>
    <cfRule type="cellIs" dxfId="5413" priority="483" operator="between">
      <formula>7.4</formula>
      <formula>8</formula>
    </cfRule>
  </conditionalFormatting>
  <conditionalFormatting sqref="J130 J134:J137 J132">
    <cfRule type="cellIs" dxfId="5412" priority="473" operator="equal">
      <formula>0</formula>
    </cfRule>
    <cfRule type="cellIs" dxfId="5411" priority="477" operator="greaterThan">
      <formula>0.03</formula>
    </cfRule>
    <cfRule type="cellIs" dxfId="5410" priority="478" operator="lessThanOrEqual">
      <formula>0.03</formula>
    </cfRule>
  </conditionalFormatting>
  <conditionalFormatting sqref="K130 K134:K137 K132">
    <cfRule type="cellIs" dxfId="5409" priority="472" operator="equal">
      <formula>0</formula>
    </cfRule>
    <cfRule type="cellIs" dxfId="5408" priority="474" operator="greaterThan">
      <formula>8</formula>
    </cfRule>
    <cfRule type="cellIs" dxfId="5407" priority="475" operator="lessThan">
      <formula>7.4</formula>
    </cfRule>
    <cfRule type="cellIs" dxfId="5406" priority="476" operator="between">
      <formula>7.4</formula>
      <formula>8</formula>
    </cfRule>
  </conditionalFormatting>
  <conditionalFormatting sqref="J138:J139">
    <cfRule type="cellIs" dxfId="5405" priority="466" operator="equal">
      <formula>0</formula>
    </cfRule>
    <cfRule type="cellIs" dxfId="5404" priority="470" operator="greaterThan">
      <formula>0.03</formula>
    </cfRule>
    <cfRule type="cellIs" dxfId="5403" priority="471" operator="lessThanOrEqual">
      <formula>0.03</formula>
    </cfRule>
  </conditionalFormatting>
  <conditionalFormatting sqref="K138:K139">
    <cfRule type="cellIs" dxfId="5402" priority="465" operator="equal">
      <formula>0</formula>
    </cfRule>
    <cfRule type="cellIs" dxfId="5401" priority="467" operator="greaterThan">
      <formula>8</formula>
    </cfRule>
    <cfRule type="cellIs" dxfId="5400" priority="468" operator="lessThan">
      <formula>7.4</formula>
    </cfRule>
    <cfRule type="cellIs" dxfId="5399" priority="469" operator="between">
      <formula>7.4</formula>
      <formula>8</formula>
    </cfRule>
  </conditionalFormatting>
  <conditionalFormatting sqref="J108">
    <cfRule type="cellIs" dxfId="5398" priority="442" operator="equal">
      <formula>0</formula>
    </cfRule>
    <cfRule type="cellIs" dxfId="5397" priority="446" operator="greaterThan">
      <formula>0.03</formula>
    </cfRule>
    <cfRule type="cellIs" dxfId="5396" priority="447" operator="lessThanOrEqual">
      <formula>0.03</formula>
    </cfRule>
  </conditionalFormatting>
  <conditionalFormatting sqref="K108">
    <cfRule type="cellIs" dxfId="5395" priority="441" operator="equal">
      <formula>0</formula>
    </cfRule>
    <cfRule type="cellIs" dxfId="5394" priority="443" operator="greaterThan">
      <formula>8</formula>
    </cfRule>
    <cfRule type="cellIs" dxfId="5393" priority="444" operator="lessThan">
      <formula>7.4</formula>
    </cfRule>
    <cfRule type="cellIs" dxfId="5392" priority="445" operator="between">
      <formula>7.4</formula>
      <formula>8</formula>
    </cfRule>
  </conditionalFormatting>
  <conditionalFormatting sqref="J133">
    <cfRule type="cellIs" dxfId="5391" priority="435" operator="equal">
      <formula>0</formula>
    </cfRule>
    <cfRule type="cellIs" dxfId="5390" priority="439" operator="greaterThan">
      <formula>0.03</formula>
    </cfRule>
    <cfRule type="cellIs" dxfId="5389" priority="440" operator="lessThanOrEqual">
      <formula>0.03</formula>
    </cfRule>
  </conditionalFormatting>
  <conditionalFormatting sqref="K133">
    <cfRule type="cellIs" dxfId="5388" priority="434" operator="equal">
      <formula>0</formula>
    </cfRule>
    <cfRule type="cellIs" dxfId="5387" priority="436" operator="greaterThan">
      <formula>8</formula>
    </cfRule>
    <cfRule type="cellIs" dxfId="5386" priority="437" operator="lessThan">
      <formula>7.4</formula>
    </cfRule>
    <cfRule type="cellIs" dxfId="5385" priority="438" operator="between">
      <formula>7.4</formula>
      <formula>8</formula>
    </cfRule>
  </conditionalFormatting>
  <conditionalFormatting sqref="J131">
    <cfRule type="cellIs" dxfId="5384" priority="421" operator="equal">
      <formula>0</formula>
    </cfRule>
    <cfRule type="cellIs" dxfId="5383" priority="425" operator="greaterThan">
      <formula>0.03</formula>
    </cfRule>
    <cfRule type="cellIs" dxfId="5382" priority="426" operator="lessThanOrEqual">
      <formula>0.03</formula>
    </cfRule>
  </conditionalFormatting>
  <conditionalFormatting sqref="K131">
    <cfRule type="cellIs" dxfId="5381" priority="420" operator="equal">
      <formula>0</formula>
    </cfRule>
    <cfRule type="cellIs" dxfId="5380" priority="422" operator="greaterThan">
      <formula>8</formula>
    </cfRule>
    <cfRule type="cellIs" dxfId="5379" priority="423" operator="lessThan">
      <formula>7.4</formula>
    </cfRule>
    <cfRule type="cellIs" dxfId="5378" priority="424" operator="between">
      <formula>7.4</formula>
      <formula>8</formula>
    </cfRule>
  </conditionalFormatting>
  <conditionalFormatting sqref="J140:J155">
    <cfRule type="cellIs" dxfId="5377" priority="414" operator="equal">
      <formula>0</formula>
    </cfRule>
    <cfRule type="cellIs" dxfId="5376" priority="418" operator="greaterThan">
      <formula>0.03</formula>
    </cfRule>
    <cfRule type="cellIs" dxfId="5375" priority="419" operator="lessThanOrEqual">
      <formula>0.03</formula>
    </cfRule>
  </conditionalFormatting>
  <conditionalFormatting sqref="K140:K155">
    <cfRule type="cellIs" dxfId="5374" priority="413" operator="equal">
      <formula>0</formula>
    </cfRule>
    <cfRule type="cellIs" dxfId="5373" priority="415" operator="greaterThan">
      <formula>8</formula>
    </cfRule>
    <cfRule type="cellIs" dxfId="5372" priority="416" operator="lessThan">
      <formula>7.4</formula>
    </cfRule>
    <cfRule type="cellIs" dxfId="5371" priority="417" operator="between">
      <formula>7.4</formula>
      <formula>8</formula>
    </cfRule>
  </conditionalFormatting>
  <conditionalFormatting sqref="J156">
    <cfRule type="cellIs" dxfId="5370" priority="407" operator="equal">
      <formula>0</formula>
    </cfRule>
    <cfRule type="cellIs" dxfId="5369" priority="411" operator="greaterThan">
      <formula>0.03</formula>
    </cfRule>
    <cfRule type="cellIs" dxfId="5368" priority="412" operator="lessThanOrEqual">
      <formula>0.03</formula>
    </cfRule>
  </conditionalFormatting>
  <conditionalFormatting sqref="K156">
    <cfRule type="cellIs" dxfId="5367" priority="406" operator="equal">
      <formula>0</formula>
    </cfRule>
    <cfRule type="cellIs" dxfId="5366" priority="408" operator="greaterThan">
      <formula>8</formula>
    </cfRule>
    <cfRule type="cellIs" dxfId="5365" priority="409" operator="lessThan">
      <formula>7.4</formula>
    </cfRule>
    <cfRule type="cellIs" dxfId="5364" priority="410" operator="between">
      <formula>7.4</formula>
      <formula>8</formula>
    </cfRule>
  </conditionalFormatting>
  <conditionalFormatting sqref="J157:J163 J175:J177">
    <cfRule type="cellIs" dxfId="5363" priority="400" operator="equal">
      <formula>0</formula>
    </cfRule>
    <cfRule type="cellIs" dxfId="5362" priority="404" operator="greaterThan">
      <formula>0.03</formula>
    </cfRule>
    <cfRule type="cellIs" dxfId="5361" priority="405" operator="lessThanOrEqual">
      <formula>0.03</formula>
    </cfRule>
  </conditionalFormatting>
  <conditionalFormatting sqref="K157:K163 K175:K177">
    <cfRule type="cellIs" dxfId="5360" priority="399" operator="equal">
      <formula>0</formula>
    </cfRule>
    <cfRule type="cellIs" dxfId="5359" priority="401" operator="greaterThan">
      <formula>8</formula>
    </cfRule>
    <cfRule type="cellIs" dxfId="5358" priority="402" operator="lessThan">
      <formula>7.4</formula>
    </cfRule>
    <cfRule type="cellIs" dxfId="5357" priority="403" operator="between">
      <formula>7.4</formula>
      <formula>8</formula>
    </cfRule>
  </conditionalFormatting>
  <conditionalFormatting sqref="J164:J172">
    <cfRule type="cellIs" dxfId="5356" priority="393" operator="equal">
      <formula>0</formula>
    </cfRule>
    <cfRule type="cellIs" dxfId="5355" priority="397" operator="greaterThan">
      <formula>0.03</formula>
    </cfRule>
    <cfRule type="cellIs" dxfId="5354" priority="398" operator="lessThanOrEqual">
      <formula>0.03</formula>
    </cfRule>
  </conditionalFormatting>
  <conditionalFormatting sqref="K164:K172">
    <cfRule type="cellIs" dxfId="5353" priority="392" operator="equal">
      <formula>0</formula>
    </cfRule>
    <cfRule type="cellIs" dxfId="5352" priority="394" operator="greaterThan">
      <formula>8</formula>
    </cfRule>
    <cfRule type="cellIs" dxfId="5351" priority="395" operator="lessThan">
      <formula>7.4</formula>
    </cfRule>
    <cfRule type="cellIs" dxfId="5350" priority="396" operator="between">
      <formula>7.4</formula>
      <formula>8</formula>
    </cfRule>
  </conditionalFormatting>
  <conditionalFormatting sqref="J173">
    <cfRule type="cellIs" dxfId="5349" priority="386" operator="equal">
      <formula>0</formula>
    </cfRule>
    <cfRule type="cellIs" dxfId="5348" priority="390" operator="greaterThan">
      <formula>0.03</formula>
    </cfRule>
    <cfRule type="cellIs" dxfId="5347" priority="391" operator="lessThanOrEqual">
      <formula>0.03</formula>
    </cfRule>
  </conditionalFormatting>
  <conditionalFormatting sqref="K173">
    <cfRule type="cellIs" dxfId="5346" priority="385" operator="equal">
      <formula>0</formula>
    </cfRule>
    <cfRule type="cellIs" dxfId="5345" priority="387" operator="greaterThan">
      <formula>8</formula>
    </cfRule>
    <cfRule type="cellIs" dxfId="5344" priority="388" operator="lessThan">
      <formula>7.4</formula>
    </cfRule>
    <cfRule type="cellIs" dxfId="5343" priority="389" operator="between">
      <formula>7.4</formula>
      <formula>8</formula>
    </cfRule>
  </conditionalFormatting>
  <conditionalFormatting sqref="J174">
    <cfRule type="cellIs" dxfId="5342" priority="379" operator="equal">
      <formula>0</formula>
    </cfRule>
    <cfRule type="cellIs" dxfId="5341" priority="383" operator="greaterThan">
      <formula>0.03</formula>
    </cfRule>
    <cfRule type="cellIs" dxfId="5340" priority="384" operator="lessThanOrEqual">
      <formula>0.03</formula>
    </cfRule>
  </conditionalFormatting>
  <conditionalFormatting sqref="K174">
    <cfRule type="cellIs" dxfId="5339" priority="378" operator="equal">
      <formula>0</formula>
    </cfRule>
    <cfRule type="cellIs" dxfId="5338" priority="380" operator="greaterThan">
      <formula>8</formula>
    </cfRule>
    <cfRule type="cellIs" dxfId="5337" priority="381" operator="lessThan">
      <formula>7.4</formula>
    </cfRule>
    <cfRule type="cellIs" dxfId="5336" priority="382" operator="between">
      <formula>7.4</formula>
      <formula>8</formula>
    </cfRule>
  </conditionalFormatting>
  <conditionalFormatting sqref="J179:J181">
    <cfRule type="cellIs" dxfId="5335" priority="372" operator="equal">
      <formula>0</formula>
    </cfRule>
    <cfRule type="cellIs" dxfId="5334" priority="376" operator="greaterThan">
      <formula>0.03</formula>
    </cfRule>
    <cfRule type="cellIs" dxfId="5333" priority="377" operator="lessThanOrEqual">
      <formula>0.03</formula>
    </cfRule>
  </conditionalFormatting>
  <conditionalFormatting sqref="K179:K181">
    <cfRule type="cellIs" dxfId="5332" priority="371" operator="equal">
      <formula>0</formula>
    </cfRule>
    <cfRule type="cellIs" dxfId="5331" priority="373" operator="greaterThan">
      <formula>8</formula>
    </cfRule>
    <cfRule type="cellIs" dxfId="5330" priority="374" operator="lessThan">
      <formula>7.4</formula>
    </cfRule>
    <cfRule type="cellIs" dxfId="5329" priority="375" operator="between">
      <formula>7.4</formula>
      <formula>8</formula>
    </cfRule>
  </conditionalFormatting>
  <conditionalFormatting sqref="J178">
    <cfRule type="cellIs" dxfId="5328" priority="365" operator="equal">
      <formula>0</formula>
    </cfRule>
    <cfRule type="cellIs" dxfId="5327" priority="369" operator="greaterThan">
      <formula>0.03</formula>
    </cfRule>
    <cfRule type="cellIs" dxfId="5326" priority="370" operator="lessThanOrEqual">
      <formula>0.03</formula>
    </cfRule>
  </conditionalFormatting>
  <conditionalFormatting sqref="K178">
    <cfRule type="cellIs" dxfId="5325" priority="364" operator="equal">
      <formula>0</formula>
    </cfRule>
    <cfRule type="cellIs" dxfId="5324" priority="366" operator="greaterThan">
      <formula>8</formula>
    </cfRule>
    <cfRule type="cellIs" dxfId="5323" priority="367" operator="lessThan">
      <formula>7.4</formula>
    </cfRule>
    <cfRule type="cellIs" dxfId="5322" priority="368" operator="between">
      <formula>7.4</formula>
      <formula>8</formula>
    </cfRule>
  </conditionalFormatting>
  <conditionalFormatting sqref="J183:J185">
    <cfRule type="cellIs" dxfId="5321" priority="358" operator="equal">
      <formula>0</formula>
    </cfRule>
    <cfRule type="cellIs" dxfId="5320" priority="362" operator="greaterThan">
      <formula>0.03</formula>
    </cfRule>
    <cfRule type="cellIs" dxfId="5319" priority="363" operator="lessThanOrEqual">
      <formula>0.03</formula>
    </cfRule>
  </conditionalFormatting>
  <conditionalFormatting sqref="K183:K185">
    <cfRule type="cellIs" dxfId="5318" priority="357" operator="equal">
      <formula>0</formula>
    </cfRule>
    <cfRule type="cellIs" dxfId="5317" priority="359" operator="greaterThan">
      <formula>8</formula>
    </cfRule>
    <cfRule type="cellIs" dxfId="5316" priority="360" operator="lessThan">
      <formula>7.4</formula>
    </cfRule>
    <cfRule type="cellIs" dxfId="5315" priority="361" operator="between">
      <formula>7.4</formula>
      <formula>8</formula>
    </cfRule>
  </conditionalFormatting>
  <conditionalFormatting sqref="J182">
    <cfRule type="cellIs" dxfId="5314" priority="351" operator="equal">
      <formula>0</formula>
    </cfRule>
    <cfRule type="cellIs" dxfId="5313" priority="355" operator="greaterThan">
      <formula>0.03</formula>
    </cfRule>
    <cfRule type="cellIs" dxfId="5312" priority="356" operator="lessThanOrEqual">
      <formula>0.03</formula>
    </cfRule>
  </conditionalFormatting>
  <conditionalFormatting sqref="K182">
    <cfRule type="cellIs" dxfId="5311" priority="350" operator="equal">
      <formula>0</formula>
    </cfRule>
    <cfRule type="cellIs" dxfId="5310" priority="352" operator="greaterThan">
      <formula>8</formula>
    </cfRule>
    <cfRule type="cellIs" dxfId="5309" priority="353" operator="lessThan">
      <formula>7.4</formula>
    </cfRule>
    <cfRule type="cellIs" dxfId="5308" priority="354" operator="between">
      <formula>7.4</formula>
      <formula>8</formula>
    </cfRule>
  </conditionalFormatting>
  <conditionalFormatting sqref="J118:J129">
    <cfRule type="cellIs" dxfId="5307" priority="344" operator="equal">
      <formula>0</formula>
    </cfRule>
    <cfRule type="cellIs" dxfId="5306" priority="348" operator="greaterThan">
      <formula>0.03</formula>
    </cfRule>
    <cfRule type="cellIs" dxfId="5305" priority="349" operator="lessThanOrEqual">
      <formula>0.03</formula>
    </cfRule>
  </conditionalFormatting>
  <conditionalFormatting sqref="K118:K129">
    <cfRule type="cellIs" dxfId="5304" priority="343" operator="equal">
      <formula>0</formula>
    </cfRule>
    <cfRule type="cellIs" dxfId="5303" priority="345" operator="greaterThan">
      <formula>8</formula>
    </cfRule>
    <cfRule type="cellIs" dxfId="5302" priority="346" operator="lessThan">
      <formula>7.4</formula>
    </cfRule>
    <cfRule type="cellIs" dxfId="5301" priority="347" operator="between">
      <formula>7.4</formula>
      <formula>8</formula>
    </cfRule>
  </conditionalFormatting>
  <conditionalFormatting sqref="J187 J189 J191">
    <cfRule type="cellIs" dxfId="5300" priority="337" operator="equal">
      <formula>0</formula>
    </cfRule>
    <cfRule type="cellIs" dxfId="5299" priority="341" operator="greaterThan">
      <formula>0.03</formula>
    </cfRule>
    <cfRule type="cellIs" dxfId="5298" priority="342" operator="lessThanOrEqual">
      <formula>0.03</formula>
    </cfRule>
  </conditionalFormatting>
  <conditionalFormatting sqref="K187 K189 K191">
    <cfRule type="cellIs" dxfId="5297" priority="336" operator="equal">
      <formula>0</formula>
    </cfRule>
    <cfRule type="cellIs" dxfId="5296" priority="338" operator="greaterThan">
      <formula>8</formula>
    </cfRule>
    <cfRule type="cellIs" dxfId="5295" priority="339" operator="lessThan">
      <formula>7.4</formula>
    </cfRule>
    <cfRule type="cellIs" dxfId="5294" priority="340" operator="between">
      <formula>7.4</formula>
      <formula>8</formula>
    </cfRule>
  </conditionalFormatting>
  <conditionalFormatting sqref="J186 J188 J190">
    <cfRule type="cellIs" dxfId="5293" priority="330" operator="equal">
      <formula>0</formula>
    </cfRule>
    <cfRule type="cellIs" dxfId="5292" priority="334" operator="greaterThan">
      <formula>0.03</formula>
    </cfRule>
    <cfRule type="cellIs" dxfId="5291" priority="335" operator="lessThanOrEqual">
      <formula>0.03</formula>
    </cfRule>
  </conditionalFormatting>
  <conditionalFormatting sqref="K186 K188 K190">
    <cfRule type="cellIs" dxfId="5290" priority="329" operator="equal">
      <formula>0</formula>
    </cfRule>
    <cfRule type="cellIs" dxfId="5289" priority="331" operator="greaterThan">
      <formula>8</formula>
    </cfRule>
    <cfRule type="cellIs" dxfId="5288" priority="332" operator="lessThan">
      <formula>7.4</formula>
    </cfRule>
    <cfRule type="cellIs" dxfId="5287" priority="333" operator="between">
      <formula>7.4</formula>
      <formula>8</formula>
    </cfRule>
  </conditionalFormatting>
  <conditionalFormatting sqref="J192:J196">
    <cfRule type="cellIs" dxfId="5286" priority="323" operator="equal">
      <formula>0</formula>
    </cfRule>
    <cfRule type="cellIs" dxfId="5285" priority="327" operator="greaterThan">
      <formula>0.03</formula>
    </cfRule>
    <cfRule type="cellIs" dxfId="5284" priority="328" operator="lessThanOrEqual">
      <formula>0.03</formula>
    </cfRule>
  </conditionalFormatting>
  <conditionalFormatting sqref="K192:K196">
    <cfRule type="cellIs" dxfId="5283" priority="322" operator="equal">
      <formula>0</formula>
    </cfRule>
    <cfRule type="cellIs" dxfId="5282" priority="324" operator="greaterThan">
      <formula>8</formula>
    </cfRule>
    <cfRule type="cellIs" dxfId="5281" priority="325" operator="lessThan">
      <formula>7.4</formula>
    </cfRule>
    <cfRule type="cellIs" dxfId="5280" priority="326" operator="between">
      <formula>7.4</formula>
      <formula>8</formula>
    </cfRule>
  </conditionalFormatting>
  <conditionalFormatting sqref="J197">
    <cfRule type="cellIs" dxfId="5279" priority="316" operator="equal">
      <formula>0</formula>
    </cfRule>
    <cfRule type="cellIs" dxfId="5278" priority="320" operator="greaterThan">
      <formula>0.03</formula>
    </cfRule>
    <cfRule type="cellIs" dxfId="5277" priority="321" operator="lessThanOrEqual">
      <formula>0.03</formula>
    </cfRule>
  </conditionalFormatting>
  <conditionalFormatting sqref="K197">
    <cfRule type="cellIs" dxfId="5276" priority="315" operator="equal">
      <formula>0</formula>
    </cfRule>
    <cfRule type="cellIs" dxfId="5275" priority="317" operator="greaterThan">
      <formula>8</formula>
    </cfRule>
    <cfRule type="cellIs" dxfId="5274" priority="318" operator="lessThan">
      <formula>7.4</formula>
    </cfRule>
    <cfRule type="cellIs" dxfId="5273" priority="319" operator="between">
      <formula>7.4</formula>
      <formula>8</formula>
    </cfRule>
  </conditionalFormatting>
  <conditionalFormatting sqref="J198 J200">
    <cfRule type="cellIs" dxfId="5272" priority="309" operator="equal">
      <formula>0</formula>
    </cfRule>
    <cfRule type="cellIs" dxfId="5271" priority="313" operator="greaterThan">
      <formula>0.03</formula>
    </cfRule>
    <cfRule type="cellIs" dxfId="5270" priority="314" operator="lessThanOrEqual">
      <formula>0.03</formula>
    </cfRule>
  </conditionalFormatting>
  <conditionalFormatting sqref="K198 K200">
    <cfRule type="cellIs" dxfId="5269" priority="308" operator="equal">
      <formula>0</formula>
    </cfRule>
    <cfRule type="cellIs" dxfId="5268" priority="310" operator="greaterThan">
      <formula>8</formula>
    </cfRule>
    <cfRule type="cellIs" dxfId="5267" priority="311" operator="lessThan">
      <formula>7.4</formula>
    </cfRule>
    <cfRule type="cellIs" dxfId="5266" priority="312" operator="between">
      <formula>7.4</formula>
      <formula>8</formula>
    </cfRule>
  </conditionalFormatting>
  <conditionalFormatting sqref="J199 J201">
    <cfRule type="cellIs" dxfId="5265" priority="302" operator="equal">
      <formula>0</formula>
    </cfRule>
    <cfRule type="cellIs" dxfId="5264" priority="306" operator="greaterThan">
      <formula>0.03</formula>
    </cfRule>
    <cfRule type="cellIs" dxfId="5263" priority="307" operator="lessThanOrEqual">
      <formula>0.03</formula>
    </cfRule>
  </conditionalFormatting>
  <conditionalFormatting sqref="K199 K201">
    <cfRule type="cellIs" dxfId="5262" priority="301" operator="equal">
      <formula>0</formula>
    </cfRule>
    <cfRule type="cellIs" dxfId="5261" priority="303" operator="greaterThan">
      <formula>8</formula>
    </cfRule>
    <cfRule type="cellIs" dxfId="5260" priority="304" operator="lessThan">
      <formula>7.4</formula>
    </cfRule>
    <cfRule type="cellIs" dxfId="5259" priority="305" operator="between">
      <formula>7.4</formula>
      <formula>8</formula>
    </cfRule>
  </conditionalFormatting>
  <conditionalFormatting sqref="J203:J204">
    <cfRule type="cellIs" dxfId="5258" priority="295" operator="equal">
      <formula>0</formula>
    </cfRule>
    <cfRule type="cellIs" dxfId="5257" priority="299" operator="greaterThan">
      <formula>0.03</formula>
    </cfRule>
    <cfRule type="cellIs" dxfId="5256" priority="300" operator="lessThanOrEqual">
      <formula>0.03</formula>
    </cfRule>
  </conditionalFormatting>
  <conditionalFormatting sqref="K203:K204">
    <cfRule type="cellIs" dxfId="5255" priority="294" operator="equal">
      <formula>0</formula>
    </cfRule>
    <cfRule type="cellIs" dxfId="5254" priority="296" operator="greaterThan">
      <formula>8</formula>
    </cfRule>
    <cfRule type="cellIs" dxfId="5253" priority="297" operator="lessThan">
      <formula>7.4</formula>
    </cfRule>
    <cfRule type="cellIs" dxfId="5252" priority="298" operator="between">
      <formula>7.4</formula>
      <formula>8</formula>
    </cfRule>
  </conditionalFormatting>
  <conditionalFormatting sqref="J202">
    <cfRule type="cellIs" dxfId="5251" priority="288" operator="equal">
      <formula>0</formula>
    </cfRule>
    <cfRule type="cellIs" dxfId="5250" priority="292" operator="greaterThan">
      <formula>0.03</formula>
    </cfRule>
    <cfRule type="cellIs" dxfId="5249" priority="293" operator="lessThanOrEqual">
      <formula>0.03</formula>
    </cfRule>
  </conditionalFormatting>
  <conditionalFormatting sqref="K202">
    <cfRule type="cellIs" dxfId="5248" priority="287" operator="equal">
      <formula>0</formula>
    </cfRule>
    <cfRule type="cellIs" dxfId="5247" priority="289" operator="greaterThan">
      <formula>8</formula>
    </cfRule>
    <cfRule type="cellIs" dxfId="5246" priority="290" operator="lessThan">
      <formula>7.4</formula>
    </cfRule>
    <cfRule type="cellIs" dxfId="5245" priority="291" operator="between">
      <formula>7.4</formula>
      <formula>8</formula>
    </cfRule>
  </conditionalFormatting>
  <conditionalFormatting sqref="J206:J207 J209:J210 J212:J213">
    <cfRule type="cellIs" dxfId="5244" priority="281" operator="equal">
      <formula>0</formula>
    </cfRule>
    <cfRule type="cellIs" dxfId="5243" priority="285" operator="greaterThan">
      <formula>0.03</formula>
    </cfRule>
    <cfRule type="cellIs" dxfId="5242" priority="286" operator="lessThanOrEqual">
      <formula>0.03</formula>
    </cfRule>
  </conditionalFormatting>
  <conditionalFormatting sqref="K206:K207 K209:K210 K212:K213">
    <cfRule type="cellIs" dxfId="5241" priority="280" operator="equal">
      <formula>0</formula>
    </cfRule>
    <cfRule type="cellIs" dxfId="5240" priority="282" operator="greaterThan">
      <formula>8</formula>
    </cfRule>
    <cfRule type="cellIs" dxfId="5239" priority="283" operator="lessThan">
      <formula>7.4</formula>
    </cfRule>
    <cfRule type="cellIs" dxfId="5238" priority="284" operator="between">
      <formula>7.4</formula>
      <formula>8</formula>
    </cfRule>
  </conditionalFormatting>
  <conditionalFormatting sqref="J205 J208 J211">
    <cfRule type="cellIs" dxfId="5237" priority="274" operator="equal">
      <formula>0</formula>
    </cfRule>
    <cfRule type="cellIs" dxfId="5236" priority="278" operator="greaterThan">
      <formula>0.03</formula>
    </cfRule>
    <cfRule type="cellIs" dxfId="5235" priority="279" operator="lessThanOrEqual">
      <formula>0.03</formula>
    </cfRule>
  </conditionalFormatting>
  <conditionalFormatting sqref="K205 K208 K211">
    <cfRule type="cellIs" dxfId="5234" priority="273" operator="equal">
      <formula>0</formula>
    </cfRule>
    <cfRule type="cellIs" dxfId="5233" priority="275" operator="greaterThan">
      <formula>8</formula>
    </cfRule>
    <cfRule type="cellIs" dxfId="5232" priority="276" operator="lessThan">
      <formula>7.4</formula>
    </cfRule>
    <cfRule type="cellIs" dxfId="5231" priority="277" operator="between">
      <formula>7.4</formula>
      <formula>8</formula>
    </cfRule>
  </conditionalFormatting>
  <conditionalFormatting sqref="J214">
    <cfRule type="cellIs" dxfId="5230" priority="267" operator="equal">
      <formula>0</formula>
    </cfRule>
    <cfRule type="cellIs" dxfId="5229" priority="271" operator="greaterThan">
      <formula>0.03</formula>
    </cfRule>
    <cfRule type="cellIs" dxfId="5228" priority="272" operator="lessThanOrEqual">
      <formula>0.03</formula>
    </cfRule>
  </conditionalFormatting>
  <conditionalFormatting sqref="K214">
    <cfRule type="cellIs" dxfId="5227" priority="266" operator="equal">
      <formula>0</formula>
    </cfRule>
    <cfRule type="cellIs" dxfId="5226" priority="268" operator="greaterThan">
      <formula>8</formula>
    </cfRule>
    <cfRule type="cellIs" dxfId="5225" priority="269" operator="lessThan">
      <formula>7.4</formula>
    </cfRule>
    <cfRule type="cellIs" dxfId="5224" priority="270" operator="between">
      <formula>7.4</formula>
      <formula>8</formula>
    </cfRule>
  </conditionalFormatting>
  <conditionalFormatting sqref="J215:J219 J226:J230">
    <cfRule type="cellIs" dxfId="5223" priority="260" operator="equal">
      <formula>0</formula>
    </cfRule>
    <cfRule type="cellIs" dxfId="5222" priority="264" operator="greaterThan">
      <formula>0.03</formula>
    </cfRule>
    <cfRule type="cellIs" dxfId="5221" priority="265" operator="lessThanOrEqual">
      <formula>0.03</formula>
    </cfRule>
  </conditionalFormatting>
  <conditionalFormatting sqref="K215:K219 K226:K230">
    <cfRule type="cellIs" dxfId="5220" priority="259" operator="equal">
      <formula>0</formula>
    </cfRule>
    <cfRule type="cellIs" dxfId="5219" priority="261" operator="greaterThan">
      <formula>8</formula>
    </cfRule>
    <cfRule type="cellIs" dxfId="5218" priority="262" operator="lessThan">
      <formula>7.4</formula>
    </cfRule>
    <cfRule type="cellIs" dxfId="5217" priority="263" operator="between">
      <formula>7.4</formula>
      <formula>8</formula>
    </cfRule>
  </conditionalFormatting>
  <conditionalFormatting sqref="J231:J232">
    <cfRule type="cellIs" dxfId="5216" priority="253" operator="equal">
      <formula>0</formula>
    </cfRule>
    <cfRule type="cellIs" dxfId="5215" priority="257" operator="greaterThan">
      <formula>0.03</formula>
    </cfRule>
    <cfRule type="cellIs" dxfId="5214" priority="258" operator="lessThanOrEqual">
      <formula>0.03</formula>
    </cfRule>
  </conditionalFormatting>
  <conditionalFormatting sqref="K231:K232">
    <cfRule type="cellIs" dxfId="5213" priority="252" operator="equal">
      <formula>0</formula>
    </cfRule>
    <cfRule type="cellIs" dxfId="5212" priority="254" operator="greaterThan">
      <formula>8</formula>
    </cfRule>
    <cfRule type="cellIs" dxfId="5211" priority="255" operator="lessThan">
      <formula>7.4</formula>
    </cfRule>
    <cfRule type="cellIs" dxfId="5210" priority="256" operator="between">
      <formula>7.4</formula>
      <formula>8</formula>
    </cfRule>
  </conditionalFormatting>
  <conditionalFormatting sqref="J234 J236 J238 J240 J242">
    <cfRule type="cellIs" dxfId="5209" priority="246" operator="equal">
      <formula>0</formula>
    </cfRule>
    <cfRule type="cellIs" dxfId="5208" priority="250" operator="greaterThan">
      <formula>0.03</formula>
    </cfRule>
    <cfRule type="cellIs" dxfId="5207" priority="251" operator="lessThanOrEqual">
      <formula>0.03</formula>
    </cfRule>
  </conditionalFormatting>
  <conditionalFormatting sqref="K234 K236 K238 K240 K242">
    <cfRule type="cellIs" dxfId="5206" priority="245" operator="equal">
      <formula>0</formula>
    </cfRule>
    <cfRule type="cellIs" dxfId="5205" priority="247" operator="greaterThan">
      <formula>8</formula>
    </cfRule>
    <cfRule type="cellIs" dxfId="5204" priority="248" operator="lessThan">
      <formula>7.4</formula>
    </cfRule>
    <cfRule type="cellIs" dxfId="5203" priority="249" operator="between">
      <formula>7.4</formula>
      <formula>8</formula>
    </cfRule>
  </conditionalFormatting>
  <conditionalFormatting sqref="J233 J235 J237 J239 J241">
    <cfRule type="cellIs" dxfId="5202" priority="239" operator="equal">
      <formula>0</formula>
    </cfRule>
    <cfRule type="cellIs" dxfId="5201" priority="243" operator="greaterThan">
      <formula>0.03</formula>
    </cfRule>
    <cfRule type="cellIs" dxfId="5200" priority="244" operator="lessThanOrEqual">
      <formula>0.03</formula>
    </cfRule>
  </conditionalFormatting>
  <conditionalFormatting sqref="K233 K235 K237 K239 K241">
    <cfRule type="cellIs" dxfId="5199" priority="238" operator="equal">
      <formula>0</formula>
    </cfRule>
    <cfRule type="cellIs" dxfId="5198" priority="240" operator="greaterThan">
      <formula>8</formula>
    </cfRule>
    <cfRule type="cellIs" dxfId="5197" priority="241" operator="lessThan">
      <formula>7.4</formula>
    </cfRule>
    <cfRule type="cellIs" dxfId="5196" priority="242" operator="between">
      <formula>7.4</formula>
      <formula>8</formula>
    </cfRule>
  </conditionalFormatting>
  <conditionalFormatting sqref="J243">
    <cfRule type="cellIs" dxfId="5195" priority="191" operator="equal">
      <formula>0</formula>
    </cfRule>
    <cfRule type="cellIs" dxfId="5194" priority="195" operator="greaterThan">
      <formula>0.03</formula>
    </cfRule>
    <cfRule type="cellIs" dxfId="5193" priority="196" operator="lessThanOrEqual">
      <formula>0.03</formula>
    </cfRule>
  </conditionalFormatting>
  <conditionalFormatting sqref="K243">
    <cfRule type="cellIs" dxfId="5192" priority="190" operator="equal">
      <formula>0</formula>
    </cfRule>
    <cfRule type="cellIs" dxfId="5191" priority="192" operator="greaterThan">
      <formula>8</formula>
    </cfRule>
    <cfRule type="cellIs" dxfId="5190" priority="193" operator="lessThan">
      <formula>7.4</formula>
    </cfRule>
    <cfRule type="cellIs" dxfId="5189" priority="194" operator="between">
      <formula>7.4</formula>
      <formula>8</formula>
    </cfRule>
  </conditionalFormatting>
  <conditionalFormatting sqref="J244">
    <cfRule type="cellIs" dxfId="5188" priority="184" operator="equal">
      <formula>0</formula>
    </cfRule>
    <cfRule type="cellIs" dxfId="5187" priority="188" operator="greaterThan">
      <formula>0.03</formula>
    </cfRule>
    <cfRule type="cellIs" dxfId="5186" priority="189" operator="lessThanOrEqual">
      <formula>0.03</formula>
    </cfRule>
  </conditionalFormatting>
  <conditionalFormatting sqref="K244">
    <cfRule type="cellIs" dxfId="5185" priority="183" operator="equal">
      <formula>0</formula>
    </cfRule>
    <cfRule type="cellIs" dxfId="5184" priority="185" operator="greaterThan">
      <formula>8</formula>
    </cfRule>
    <cfRule type="cellIs" dxfId="5183" priority="186" operator="lessThan">
      <formula>7.4</formula>
    </cfRule>
    <cfRule type="cellIs" dxfId="5182" priority="187" operator="between">
      <formula>7.4</formula>
      <formula>8</formula>
    </cfRule>
  </conditionalFormatting>
  <conditionalFormatting sqref="J245">
    <cfRule type="cellIs" dxfId="5181" priority="177" operator="equal">
      <formula>0</formula>
    </cfRule>
    <cfRule type="cellIs" dxfId="5180" priority="181" operator="greaterThan">
      <formula>0.03</formula>
    </cfRule>
    <cfRule type="cellIs" dxfId="5179" priority="182" operator="lessThanOrEqual">
      <formula>0.03</formula>
    </cfRule>
  </conditionalFormatting>
  <conditionalFormatting sqref="K245">
    <cfRule type="cellIs" dxfId="5178" priority="176" operator="equal">
      <formula>0</formula>
    </cfRule>
    <cfRule type="cellIs" dxfId="5177" priority="178" operator="greaterThan">
      <formula>8</formula>
    </cfRule>
    <cfRule type="cellIs" dxfId="5176" priority="179" operator="lessThan">
      <formula>7.4</formula>
    </cfRule>
    <cfRule type="cellIs" dxfId="5175" priority="180" operator="between">
      <formula>7.4</formula>
      <formula>8</formula>
    </cfRule>
  </conditionalFormatting>
  <conditionalFormatting sqref="J247:J262">
    <cfRule type="cellIs" dxfId="5174" priority="170" operator="equal">
      <formula>0</formula>
    </cfRule>
    <cfRule type="cellIs" dxfId="5173" priority="174" operator="greaterThan">
      <formula>0.03</formula>
    </cfRule>
    <cfRule type="cellIs" dxfId="5172" priority="175" operator="lessThanOrEqual">
      <formula>0.03</formula>
    </cfRule>
  </conditionalFormatting>
  <conditionalFormatting sqref="K247:K262">
    <cfRule type="cellIs" dxfId="5171" priority="169" operator="equal">
      <formula>0</formula>
    </cfRule>
    <cfRule type="cellIs" dxfId="5170" priority="171" operator="greaterThan">
      <formula>8</formula>
    </cfRule>
    <cfRule type="cellIs" dxfId="5169" priority="172" operator="lessThan">
      <formula>7.4</formula>
    </cfRule>
    <cfRule type="cellIs" dxfId="5168" priority="173" operator="between">
      <formula>7.4</formula>
      <formula>8</formula>
    </cfRule>
  </conditionalFormatting>
  <conditionalFormatting sqref="J246">
    <cfRule type="cellIs" dxfId="5167" priority="163" operator="equal">
      <formula>0</formula>
    </cfRule>
    <cfRule type="cellIs" dxfId="5166" priority="167" operator="greaterThan">
      <formula>0.03</formula>
    </cfRule>
    <cfRule type="cellIs" dxfId="5165" priority="168" operator="lessThanOrEqual">
      <formula>0.03</formula>
    </cfRule>
  </conditionalFormatting>
  <conditionalFormatting sqref="K246">
    <cfRule type="cellIs" dxfId="5164" priority="162" operator="equal">
      <formula>0</formula>
    </cfRule>
    <cfRule type="cellIs" dxfId="5163" priority="164" operator="greaterThan">
      <formula>8</formula>
    </cfRule>
    <cfRule type="cellIs" dxfId="5162" priority="165" operator="lessThan">
      <formula>7.4</formula>
    </cfRule>
    <cfRule type="cellIs" dxfId="5161" priority="166" operator="between">
      <formula>7.4</formula>
      <formula>8</formula>
    </cfRule>
  </conditionalFormatting>
  <conditionalFormatting sqref="J291">
    <cfRule type="cellIs" dxfId="5160" priority="156" operator="equal">
      <formula>0</formula>
    </cfRule>
    <cfRule type="cellIs" dxfId="5159" priority="160" operator="greaterThan">
      <formula>0.03</formula>
    </cfRule>
    <cfRule type="cellIs" dxfId="5158" priority="161" operator="lessThanOrEqual">
      <formula>0.03</formula>
    </cfRule>
  </conditionalFormatting>
  <conditionalFormatting sqref="K291">
    <cfRule type="cellIs" dxfId="5157" priority="155" operator="equal">
      <formula>0</formula>
    </cfRule>
    <cfRule type="cellIs" dxfId="5156" priority="157" operator="greaterThan">
      <formula>8</formula>
    </cfRule>
    <cfRule type="cellIs" dxfId="5155" priority="158" operator="lessThan">
      <formula>7.4</formula>
    </cfRule>
    <cfRule type="cellIs" dxfId="5154" priority="159" operator="between">
      <formula>7.4</formula>
      <formula>8</formula>
    </cfRule>
  </conditionalFormatting>
  <conditionalFormatting sqref="J295">
    <cfRule type="cellIs" dxfId="5153" priority="149" operator="equal">
      <formula>0</formula>
    </cfRule>
    <cfRule type="cellIs" dxfId="5152" priority="153" operator="greaterThan">
      <formula>0.03</formula>
    </cfRule>
    <cfRule type="cellIs" dxfId="5151" priority="154" operator="lessThanOrEqual">
      <formula>0.03</formula>
    </cfRule>
  </conditionalFormatting>
  <conditionalFormatting sqref="K295">
    <cfRule type="cellIs" dxfId="5150" priority="148" operator="equal">
      <formula>0</formula>
    </cfRule>
    <cfRule type="cellIs" dxfId="5149" priority="150" operator="greaterThan">
      <formula>8</formula>
    </cfRule>
    <cfRule type="cellIs" dxfId="5148" priority="151" operator="lessThan">
      <formula>7.4</formula>
    </cfRule>
    <cfRule type="cellIs" dxfId="5147" priority="152" operator="between">
      <formula>7.4</formula>
      <formula>8</formula>
    </cfRule>
  </conditionalFormatting>
  <conditionalFormatting sqref="J294">
    <cfRule type="cellIs" dxfId="5146" priority="142" operator="equal">
      <formula>0</formula>
    </cfRule>
    <cfRule type="cellIs" dxfId="5145" priority="146" operator="greaterThan">
      <formula>0.03</formula>
    </cfRule>
    <cfRule type="cellIs" dxfId="5144" priority="147" operator="lessThanOrEqual">
      <formula>0.03</formula>
    </cfRule>
  </conditionalFormatting>
  <conditionalFormatting sqref="K294">
    <cfRule type="cellIs" dxfId="5143" priority="141" operator="equal">
      <formula>0</formula>
    </cfRule>
    <cfRule type="cellIs" dxfId="5142" priority="143" operator="greaterThan">
      <formula>8</formula>
    </cfRule>
    <cfRule type="cellIs" dxfId="5141" priority="144" operator="lessThan">
      <formula>7.4</formula>
    </cfRule>
    <cfRule type="cellIs" dxfId="5140" priority="145" operator="between">
      <formula>7.4</formula>
      <formula>8</formula>
    </cfRule>
  </conditionalFormatting>
  <conditionalFormatting sqref="J220:J225">
    <cfRule type="cellIs" dxfId="5139" priority="128" operator="equal">
      <formula>0</formula>
    </cfRule>
    <cfRule type="cellIs" dxfId="5138" priority="132" operator="greaterThan">
      <formula>0.03</formula>
    </cfRule>
    <cfRule type="cellIs" dxfId="5137" priority="133" operator="lessThanOrEqual">
      <formula>0.03</formula>
    </cfRule>
  </conditionalFormatting>
  <conditionalFormatting sqref="K220:K225">
    <cfRule type="cellIs" dxfId="5136" priority="127" operator="equal">
      <formula>0</formula>
    </cfRule>
    <cfRule type="cellIs" dxfId="5135" priority="129" operator="greaterThan">
      <formula>8</formula>
    </cfRule>
    <cfRule type="cellIs" dxfId="5134" priority="130" operator="lessThan">
      <formula>7.4</formula>
    </cfRule>
    <cfRule type="cellIs" dxfId="5133" priority="131" operator="between">
      <formula>7.4</formula>
      <formula>8</formula>
    </cfRule>
  </conditionalFormatting>
  <conditionalFormatting sqref="J298">
    <cfRule type="cellIs" dxfId="5132" priority="121" operator="equal">
      <formula>0</formula>
    </cfRule>
    <cfRule type="cellIs" dxfId="5131" priority="125" operator="greaterThan">
      <formula>0.03</formula>
    </cfRule>
    <cfRule type="cellIs" dxfId="5130" priority="126" operator="lessThanOrEqual">
      <formula>0.03</formula>
    </cfRule>
  </conditionalFormatting>
  <conditionalFormatting sqref="K298">
    <cfRule type="cellIs" dxfId="5129" priority="120" operator="equal">
      <formula>0</formula>
    </cfRule>
    <cfRule type="cellIs" dxfId="5128" priority="122" operator="greaterThan">
      <formula>8</formula>
    </cfRule>
    <cfRule type="cellIs" dxfId="5127" priority="123" operator="lessThan">
      <formula>7.4</formula>
    </cfRule>
    <cfRule type="cellIs" dxfId="5126" priority="124" operator="between">
      <formula>7.4</formula>
      <formula>8</formula>
    </cfRule>
  </conditionalFormatting>
  <conditionalFormatting sqref="J263:J269 J271:J272">
    <cfRule type="cellIs" dxfId="5125" priority="114" operator="equal">
      <formula>0</formula>
    </cfRule>
    <cfRule type="cellIs" dxfId="5124" priority="118" operator="greaterThan">
      <formula>0.03</formula>
    </cfRule>
    <cfRule type="cellIs" dxfId="5123" priority="119" operator="lessThanOrEqual">
      <formula>0.03</formula>
    </cfRule>
  </conditionalFormatting>
  <conditionalFormatting sqref="K263:K269 K271:K272">
    <cfRule type="cellIs" dxfId="5122" priority="113" operator="equal">
      <formula>0</formula>
    </cfRule>
    <cfRule type="cellIs" dxfId="5121" priority="115" operator="greaterThan">
      <formula>8</formula>
    </cfRule>
    <cfRule type="cellIs" dxfId="5120" priority="116" operator="lessThan">
      <formula>7.4</formula>
    </cfRule>
    <cfRule type="cellIs" dxfId="5119" priority="117" operator="between">
      <formula>7.4</formula>
      <formula>8</formula>
    </cfRule>
  </conditionalFormatting>
  <conditionalFormatting sqref="J270">
    <cfRule type="cellIs" dxfId="5118" priority="107" operator="equal">
      <formula>0</formula>
    </cfRule>
    <cfRule type="cellIs" dxfId="5117" priority="111" operator="greaterThan">
      <formula>0.03</formula>
    </cfRule>
    <cfRule type="cellIs" dxfId="5116" priority="112" operator="lessThanOrEqual">
      <formula>0.03</formula>
    </cfRule>
  </conditionalFormatting>
  <conditionalFormatting sqref="K270">
    <cfRule type="cellIs" dxfId="5115" priority="106" operator="equal">
      <formula>0</formula>
    </cfRule>
    <cfRule type="cellIs" dxfId="5114" priority="108" operator="greaterThan">
      <formula>8</formula>
    </cfRule>
    <cfRule type="cellIs" dxfId="5113" priority="109" operator="lessThan">
      <formula>7.4</formula>
    </cfRule>
    <cfRule type="cellIs" dxfId="5112" priority="110" operator="between">
      <formula>7.4</formula>
      <formula>8</formula>
    </cfRule>
  </conditionalFormatting>
  <conditionalFormatting sqref="J299:J301">
    <cfRule type="cellIs" dxfId="5111" priority="100" operator="equal">
      <formula>0</formula>
    </cfRule>
    <cfRule type="cellIs" dxfId="5110" priority="104" operator="greaterThan">
      <formula>0.03</formula>
    </cfRule>
    <cfRule type="cellIs" dxfId="5109" priority="105" operator="lessThanOrEqual">
      <formula>0.03</formula>
    </cfRule>
  </conditionalFormatting>
  <conditionalFormatting sqref="K299:K301">
    <cfRule type="cellIs" dxfId="5108" priority="99" operator="equal">
      <formula>0</formula>
    </cfRule>
    <cfRule type="cellIs" dxfId="5107" priority="101" operator="greaterThan">
      <formula>8</formula>
    </cfRule>
    <cfRule type="cellIs" dxfId="5106" priority="102" operator="lessThan">
      <formula>7.4</formula>
    </cfRule>
    <cfRule type="cellIs" dxfId="5105" priority="103" operator="between">
      <formula>7.4</formula>
      <formula>8</formula>
    </cfRule>
  </conditionalFormatting>
  <conditionalFormatting sqref="J302:J303">
    <cfRule type="cellIs" dxfId="5104" priority="93" operator="equal">
      <formula>0</formula>
    </cfRule>
    <cfRule type="cellIs" dxfId="5103" priority="97" operator="greaterThan">
      <formula>0.03</formula>
    </cfRule>
    <cfRule type="cellIs" dxfId="5102" priority="98" operator="lessThanOrEqual">
      <formula>0.03</formula>
    </cfRule>
  </conditionalFormatting>
  <conditionalFormatting sqref="K302:K303">
    <cfRule type="cellIs" dxfId="5101" priority="92" operator="equal">
      <formula>0</formula>
    </cfRule>
    <cfRule type="cellIs" dxfId="5100" priority="94" operator="greaterThan">
      <formula>8</formula>
    </cfRule>
    <cfRule type="cellIs" dxfId="5099" priority="95" operator="lessThan">
      <formula>7.4</formula>
    </cfRule>
    <cfRule type="cellIs" dxfId="5098" priority="96" operator="between">
      <formula>7.4</formula>
      <formula>8</formula>
    </cfRule>
  </conditionalFormatting>
  <conditionalFormatting sqref="J304">
    <cfRule type="cellIs" dxfId="5097" priority="86" operator="equal">
      <formula>0</formula>
    </cfRule>
    <cfRule type="cellIs" dxfId="5096" priority="90" operator="greaterThan">
      <formula>0.03</formula>
    </cfRule>
    <cfRule type="cellIs" dxfId="5095" priority="91" operator="lessThanOrEqual">
      <formula>0.03</formula>
    </cfRule>
  </conditionalFormatting>
  <conditionalFormatting sqref="K304">
    <cfRule type="cellIs" dxfId="5094" priority="85" operator="equal">
      <formula>0</formula>
    </cfRule>
    <cfRule type="cellIs" dxfId="5093" priority="87" operator="greaterThan">
      <formula>8</formula>
    </cfRule>
    <cfRule type="cellIs" dxfId="5092" priority="88" operator="lessThan">
      <formula>7.4</formula>
    </cfRule>
    <cfRule type="cellIs" dxfId="5091" priority="89" operator="between">
      <formula>7.4</formula>
      <formula>8</formula>
    </cfRule>
  </conditionalFormatting>
  <conditionalFormatting sqref="J273">
    <cfRule type="cellIs" dxfId="5090" priority="79" operator="equal">
      <formula>0</formula>
    </cfRule>
    <cfRule type="cellIs" dxfId="5089" priority="83" operator="greaterThan">
      <formula>0.03</formula>
    </cfRule>
    <cfRule type="cellIs" dxfId="5088" priority="84" operator="lessThanOrEqual">
      <formula>0.03</formula>
    </cfRule>
  </conditionalFormatting>
  <conditionalFormatting sqref="K273">
    <cfRule type="cellIs" dxfId="5087" priority="78" operator="equal">
      <formula>0</formula>
    </cfRule>
    <cfRule type="cellIs" dxfId="5086" priority="80" operator="greaterThan">
      <formula>8</formula>
    </cfRule>
    <cfRule type="cellIs" dxfId="5085" priority="81" operator="lessThan">
      <formula>7.4</formula>
    </cfRule>
    <cfRule type="cellIs" dxfId="5084" priority="82" operator="between">
      <formula>7.4</formula>
      <formula>8</formula>
    </cfRule>
  </conditionalFormatting>
  <conditionalFormatting sqref="J274:J280">
    <cfRule type="cellIs" dxfId="5083" priority="58" operator="equal">
      <formula>0</formula>
    </cfRule>
    <cfRule type="cellIs" dxfId="5082" priority="62" operator="greaterThan">
      <formula>0.03</formula>
    </cfRule>
    <cfRule type="cellIs" dxfId="5081" priority="63" operator="lessThanOrEqual">
      <formula>0.03</formula>
    </cfRule>
  </conditionalFormatting>
  <conditionalFormatting sqref="K274:K280">
    <cfRule type="cellIs" dxfId="5080" priority="57" operator="equal">
      <formula>0</formula>
    </cfRule>
    <cfRule type="cellIs" dxfId="5079" priority="59" operator="greaterThan">
      <formula>8</formula>
    </cfRule>
    <cfRule type="cellIs" dxfId="5078" priority="60" operator="lessThan">
      <formula>7.4</formula>
    </cfRule>
    <cfRule type="cellIs" dxfId="5077" priority="61" operator="between">
      <formula>7.4</formula>
      <formula>8</formula>
    </cfRule>
  </conditionalFormatting>
  <conditionalFormatting sqref="J286:J287">
    <cfRule type="cellIs" dxfId="5076" priority="65" operator="equal">
      <formula>0</formula>
    </cfRule>
    <cfRule type="cellIs" dxfId="5075" priority="69" operator="greaterThan">
      <formula>0.03</formula>
    </cfRule>
    <cfRule type="cellIs" dxfId="5074" priority="70" operator="lessThanOrEqual">
      <formula>0.03</formula>
    </cfRule>
  </conditionalFormatting>
  <conditionalFormatting sqref="K286:K287">
    <cfRule type="cellIs" dxfId="5073" priority="64" operator="equal">
      <formula>0</formula>
    </cfRule>
    <cfRule type="cellIs" dxfId="5072" priority="66" operator="greaterThan">
      <formula>8</formula>
    </cfRule>
    <cfRule type="cellIs" dxfId="5071" priority="67" operator="lessThan">
      <formula>7.4</formula>
    </cfRule>
    <cfRule type="cellIs" dxfId="5070" priority="68" operator="between">
      <formula>7.4</formula>
      <formula>8</formula>
    </cfRule>
  </conditionalFormatting>
  <conditionalFormatting sqref="J281">
    <cfRule type="cellIs" dxfId="5069" priority="51" operator="equal">
      <formula>0</formula>
    </cfRule>
    <cfRule type="cellIs" dxfId="5068" priority="55" operator="greaterThan">
      <formula>0.03</formula>
    </cfRule>
    <cfRule type="cellIs" dxfId="5067" priority="56" operator="lessThanOrEqual">
      <formula>0.03</formula>
    </cfRule>
  </conditionalFormatting>
  <conditionalFormatting sqref="K281">
    <cfRule type="cellIs" dxfId="5066" priority="50" operator="equal">
      <formula>0</formula>
    </cfRule>
    <cfRule type="cellIs" dxfId="5065" priority="52" operator="greaterThan">
      <formula>8</formula>
    </cfRule>
    <cfRule type="cellIs" dxfId="5064" priority="53" operator="lessThan">
      <formula>7.4</formula>
    </cfRule>
    <cfRule type="cellIs" dxfId="5063" priority="54" operator="between">
      <formula>7.4</formula>
      <formula>8</formula>
    </cfRule>
  </conditionalFormatting>
  <conditionalFormatting sqref="J282">
    <cfRule type="cellIs" dxfId="5062" priority="37" operator="equal">
      <formula>0</formula>
    </cfRule>
    <cfRule type="cellIs" dxfId="5061" priority="41" operator="greaterThan">
      <formula>0.03</formula>
    </cfRule>
    <cfRule type="cellIs" dxfId="5060" priority="42" operator="lessThanOrEqual">
      <formula>0.03</formula>
    </cfRule>
  </conditionalFormatting>
  <conditionalFormatting sqref="K282">
    <cfRule type="cellIs" dxfId="5059" priority="36" operator="equal">
      <formula>0</formula>
    </cfRule>
    <cfRule type="cellIs" dxfId="5058" priority="38" operator="greaterThan">
      <formula>8</formula>
    </cfRule>
    <cfRule type="cellIs" dxfId="5057" priority="39" operator="lessThan">
      <formula>7.4</formula>
    </cfRule>
    <cfRule type="cellIs" dxfId="5056" priority="40" operator="between">
      <formula>7.4</formula>
      <formula>8</formula>
    </cfRule>
  </conditionalFormatting>
  <conditionalFormatting sqref="J283">
    <cfRule type="cellIs" dxfId="5055" priority="30" operator="equal">
      <formula>0</formula>
    </cfRule>
    <cfRule type="cellIs" dxfId="5054" priority="34" operator="greaterThan">
      <formula>0.03</formula>
    </cfRule>
    <cfRule type="cellIs" dxfId="5053" priority="35" operator="lessThanOrEqual">
      <formula>0.03</formula>
    </cfRule>
  </conditionalFormatting>
  <conditionalFormatting sqref="K283">
    <cfRule type="cellIs" dxfId="5052" priority="29" operator="equal">
      <formula>0</formula>
    </cfRule>
    <cfRule type="cellIs" dxfId="5051" priority="31" operator="greaterThan">
      <formula>8</formula>
    </cfRule>
    <cfRule type="cellIs" dxfId="5050" priority="32" operator="lessThan">
      <formula>7.4</formula>
    </cfRule>
    <cfRule type="cellIs" dxfId="5049" priority="33" operator="between">
      <formula>7.4</formula>
      <formula>8</formula>
    </cfRule>
  </conditionalFormatting>
  <conditionalFormatting sqref="J284:J285">
    <cfRule type="cellIs" dxfId="5048" priority="23" operator="equal">
      <formula>0</formula>
    </cfRule>
    <cfRule type="cellIs" dxfId="5047" priority="27" operator="greaterThan">
      <formula>0.03</formula>
    </cfRule>
    <cfRule type="cellIs" dxfId="5046" priority="28" operator="lessThanOrEqual">
      <formula>0.03</formula>
    </cfRule>
  </conditionalFormatting>
  <conditionalFormatting sqref="K284:K285">
    <cfRule type="cellIs" dxfId="5045" priority="22" operator="equal">
      <formula>0</formula>
    </cfRule>
    <cfRule type="cellIs" dxfId="5044" priority="24" operator="greaterThan">
      <formula>8</formula>
    </cfRule>
    <cfRule type="cellIs" dxfId="5043" priority="25" operator="lessThan">
      <formula>7.4</formula>
    </cfRule>
    <cfRule type="cellIs" dxfId="5042" priority="26" operator="between">
      <formula>7.4</formula>
      <formula>8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allgemein!$B$3:$B$13</xm:f>
          </x14:formula1>
          <xm:sqref>L21 L13 L15 L17 L19 L2:L11 L23 L26 L29 L32 L291 L298:L299 L294:L295 L304 L302 L35:L288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047458"/>
  <sheetViews>
    <sheetView workbookViewId="0">
      <pane ySplit="1" topLeftCell="A233" activePane="bottomLeft" state="frozen"/>
      <selection pane="bottomLeft" activeCell="B204" sqref="B204:T205"/>
    </sheetView>
  </sheetViews>
  <sheetFormatPr baseColWidth="10" defaultColWidth="11.28515625" defaultRowHeight="12.75" x14ac:dyDescent="0.2"/>
  <cols>
    <col min="1" max="1" width="2.85546875" style="9" customWidth="1"/>
    <col min="2" max="2" width="13.7109375" style="1" customWidth="1"/>
    <col min="3" max="3" width="9.28515625" style="2" customWidth="1"/>
    <col min="4" max="4" width="12.7109375" style="24" customWidth="1"/>
    <col min="5" max="5" width="9.5703125" style="162" customWidth="1"/>
    <col min="6" max="6" width="12.7109375" style="28" customWidth="1"/>
    <col min="7" max="7" width="12.7109375" style="40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6" style="2" customWidth="1"/>
    <col min="14" max="14" width="8.28515625" style="2" customWidth="1"/>
    <col min="15" max="15" width="11.7109375" style="2" customWidth="1"/>
    <col min="16" max="16" width="2.140625" style="2" customWidth="1"/>
    <col min="17" max="17" width="26.140625" style="73" customWidth="1"/>
    <col min="18" max="18" width="20.42578125" style="164" customWidth="1"/>
    <col min="19" max="19" width="18.5703125" style="51" customWidth="1"/>
    <col min="20" max="20" width="8.7109375" customWidth="1"/>
    <col min="21" max="21" width="5.28515625" style="9" customWidth="1"/>
    <col min="22" max="22" width="5.85546875" style="9" customWidth="1"/>
    <col min="23" max="52" width="11.28515625" style="9"/>
  </cols>
  <sheetData>
    <row r="1" spans="2:53" ht="32.25" x14ac:dyDescent="0.2">
      <c r="B1" s="4" t="s">
        <v>0</v>
      </c>
      <c r="C1" s="4" t="s">
        <v>41</v>
      </c>
      <c r="D1" s="23" t="s">
        <v>27</v>
      </c>
      <c r="E1" s="8" t="s">
        <v>21</v>
      </c>
      <c r="F1" s="26" t="s">
        <v>977</v>
      </c>
      <c r="G1" s="5" t="s">
        <v>12</v>
      </c>
      <c r="H1" s="5" t="s">
        <v>13</v>
      </c>
      <c r="I1" s="5" t="s">
        <v>6</v>
      </c>
      <c r="J1" s="35" t="s">
        <v>5</v>
      </c>
      <c r="K1" s="42" t="s">
        <v>15</v>
      </c>
      <c r="L1" s="5" t="s">
        <v>4</v>
      </c>
      <c r="M1" s="5" t="s">
        <v>681</v>
      </c>
      <c r="N1" s="5" t="s">
        <v>18</v>
      </c>
      <c r="O1" s="5" t="s">
        <v>1</v>
      </c>
      <c r="P1" s="5"/>
      <c r="Q1" s="71" t="s">
        <v>38</v>
      </c>
      <c r="R1" s="71" t="s">
        <v>38</v>
      </c>
      <c r="S1" s="71"/>
      <c r="T1" s="4" t="s">
        <v>3</v>
      </c>
      <c r="U1" s="75" t="s">
        <v>11</v>
      </c>
      <c r="V1" s="76">
        <v>2019</v>
      </c>
      <c r="BA1" s="9"/>
    </row>
    <row r="2" spans="2:53" x14ac:dyDescent="0.2">
      <c r="B2" s="13" t="s">
        <v>1139</v>
      </c>
      <c r="C2" s="13">
        <v>516442</v>
      </c>
      <c r="D2" s="13">
        <v>25.7</v>
      </c>
      <c r="E2" s="32">
        <v>0.1</v>
      </c>
      <c r="F2" s="33">
        <v>277</v>
      </c>
      <c r="H2" s="15">
        <v>1.871</v>
      </c>
      <c r="I2" s="15">
        <v>1.8560000000000001</v>
      </c>
      <c r="J2" s="120">
        <f>IF(M2&lt;&gt;"",(H2-I2)/M2,"")</f>
        <v>1.4999999999999902E-2</v>
      </c>
      <c r="K2" s="121">
        <f>(F2*(273.15+D2)/273.15)/(M2*N2)</f>
        <v>7.5765559216547684</v>
      </c>
      <c r="L2" s="15" t="s">
        <v>9</v>
      </c>
      <c r="M2" s="34">
        <f>VLOOKUP(L2,[1]allgemein!$B$3:$C$13,2,FALSE)</f>
        <v>1</v>
      </c>
      <c r="N2" s="14">
        <v>40</v>
      </c>
      <c r="O2" s="13" t="s">
        <v>1127</v>
      </c>
      <c r="P2" s="13" t="s">
        <v>683</v>
      </c>
      <c r="Q2" s="67"/>
      <c r="R2" s="73"/>
      <c r="S2" s="13"/>
      <c r="T2" s="13" t="s">
        <v>1032</v>
      </c>
      <c r="BA2" s="9"/>
    </row>
    <row r="3" spans="2:53" x14ac:dyDescent="0.2">
      <c r="B3" s="13" t="s">
        <v>1140</v>
      </c>
      <c r="C3" s="13" t="s">
        <v>28</v>
      </c>
      <c r="D3" s="13">
        <v>25.6</v>
      </c>
      <c r="E3" s="158">
        <v>0</v>
      </c>
      <c r="F3" s="33">
        <v>277</v>
      </c>
      <c r="H3" s="15">
        <v>1.8779999999999999</v>
      </c>
      <c r="I3" s="15">
        <v>1.861</v>
      </c>
      <c r="J3" s="120">
        <f>IF(M3&lt;&gt;"",(H3-I3)/M3,"")</f>
        <v>1.6999999999999904E-2</v>
      </c>
      <c r="K3" s="121">
        <f>(F3*(273.15+D3)/273.15)/(M3*N3)</f>
        <v>7.5740206846055287</v>
      </c>
      <c r="L3" s="15" t="s">
        <v>9</v>
      </c>
      <c r="M3" s="34">
        <f>VLOOKUP(L3,[1]allgemein!$B$3:$C$13,2,FALSE)</f>
        <v>1</v>
      </c>
      <c r="N3" s="14">
        <v>40</v>
      </c>
      <c r="O3" s="13" t="s">
        <v>28</v>
      </c>
      <c r="P3" s="13" t="s">
        <v>683</v>
      </c>
      <c r="Q3" s="67"/>
      <c r="R3" s="165"/>
      <c r="S3" s="13"/>
      <c r="T3" s="13" t="s">
        <v>1032</v>
      </c>
      <c r="BA3" s="9"/>
    </row>
    <row r="4" spans="2:53" x14ac:dyDescent="0.2">
      <c r="B4" s="13" t="s">
        <v>1141</v>
      </c>
      <c r="C4" s="13">
        <v>516442</v>
      </c>
      <c r="D4" s="13">
        <v>25.6</v>
      </c>
      <c r="E4" s="158">
        <v>0.2</v>
      </c>
      <c r="F4" s="33">
        <v>277</v>
      </c>
      <c r="H4" s="15">
        <v>1.88</v>
      </c>
      <c r="I4" s="15">
        <v>1.867</v>
      </c>
      <c r="J4" s="120">
        <f t="shared" ref="J4:J9" si="0">IF(M4&lt;&gt;"",(H4-I4)/M4,"")</f>
        <v>1.2999999999999901E-2</v>
      </c>
      <c r="K4" s="121">
        <f t="shared" ref="K4:K9" si="1">(F4*(273.15+D4)/273.15)/(M4*N4)</f>
        <v>7.5740206846055287</v>
      </c>
      <c r="L4" s="15" t="s">
        <v>9</v>
      </c>
      <c r="M4" s="34">
        <f>VLOOKUP(L4,[1]allgemein!$B$3:$C$13,2,FALSE)</f>
        <v>1</v>
      </c>
      <c r="N4" s="14">
        <v>40</v>
      </c>
      <c r="O4" s="13" t="s">
        <v>28</v>
      </c>
      <c r="P4" s="13" t="s">
        <v>683</v>
      </c>
      <c r="Q4" s="67"/>
      <c r="R4" s="165"/>
      <c r="S4" s="13"/>
      <c r="T4" s="13" t="s">
        <v>1032</v>
      </c>
      <c r="BA4" s="9"/>
    </row>
    <row r="5" spans="2:53" x14ac:dyDescent="0.2">
      <c r="B5" s="13" t="s">
        <v>1142</v>
      </c>
      <c r="C5" s="13" t="s">
        <v>28</v>
      </c>
      <c r="D5" s="13">
        <v>25.6</v>
      </c>
      <c r="E5" s="158">
        <v>0.1</v>
      </c>
      <c r="F5" s="33">
        <v>277</v>
      </c>
      <c r="H5" s="15">
        <v>1.875</v>
      </c>
      <c r="I5" s="15">
        <v>1.863</v>
      </c>
      <c r="J5" s="120">
        <f t="shared" si="0"/>
        <v>1.2000000000000011E-2</v>
      </c>
      <c r="K5" s="121">
        <f t="shared" si="1"/>
        <v>7.5740206846055287</v>
      </c>
      <c r="L5" s="15" t="s">
        <v>9</v>
      </c>
      <c r="M5" s="34">
        <f>VLOOKUP(L5,[1]allgemein!$B$3:$C$13,2,FALSE)</f>
        <v>1</v>
      </c>
      <c r="N5" s="14">
        <v>40</v>
      </c>
      <c r="O5" s="13" t="s">
        <v>28</v>
      </c>
      <c r="P5" s="13" t="s">
        <v>683</v>
      </c>
      <c r="Q5" s="67"/>
      <c r="R5" s="165"/>
      <c r="S5" s="13"/>
      <c r="T5" s="13" t="s">
        <v>1032</v>
      </c>
      <c r="BA5" s="9"/>
    </row>
    <row r="6" spans="2:53" x14ac:dyDescent="0.2">
      <c r="B6" s="13" t="s">
        <v>1143</v>
      </c>
      <c r="C6" s="13" t="s">
        <v>28</v>
      </c>
      <c r="D6" s="13">
        <v>25.4</v>
      </c>
      <c r="E6" s="158">
        <v>0</v>
      </c>
      <c r="F6" s="33">
        <v>278</v>
      </c>
      <c r="H6" s="15">
        <v>1.871</v>
      </c>
      <c r="I6" s="15">
        <v>1.8560000000000001</v>
      </c>
      <c r="J6" s="120">
        <f t="shared" si="0"/>
        <v>1.4999999999999902E-2</v>
      </c>
      <c r="K6" s="121">
        <f t="shared" si="1"/>
        <v>7.596274940508879</v>
      </c>
      <c r="L6" s="15" t="s">
        <v>9</v>
      </c>
      <c r="M6" s="34">
        <f>VLOOKUP(L6,[1]allgemein!$B$3:$C$13,2,FALSE)</f>
        <v>1</v>
      </c>
      <c r="N6" s="14">
        <v>40</v>
      </c>
      <c r="O6" s="13" t="s">
        <v>28</v>
      </c>
      <c r="P6" s="13" t="s">
        <v>683</v>
      </c>
      <c r="Q6" s="67"/>
      <c r="R6" s="165"/>
      <c r="S6" s="13"/>
      <c r="T6" s="13" t="s">
        <v>1032</v>
      </c>
      <c r="BA6" s="9"/>
    </row>
    <row r="7" spans="2:53" x14ac:dyDescent="0.2">
      <c r="B7" s="13" t="s">
        <v>1144</v>
      </c>
      <c r="C7" s="13" t="s">
        <v>28</v>
      </c>
      <c r="D7" s="13">
        <v>25.2</v>
      </c>
      <c r="E7" s="158">
        <v>0</v>
      </c>
      <c r="F7" s="33">
        <v>278</v>
      </c>
      <c r="H7" s="15">
        <v>1.8759999999999999</v>
      </c>
      <c r="I7" s="15">
        <v>1.8560000000000001</v>
      </c>
      <c r="J7" s="120">
        <f t="shared" si="0"/>
        <v>1.9999999999999796E-2</v>
      </c>
      <c r="K7" s="121">
        <f t="shared" si="1"/>
        <v>7.5911861614497527</v>
      </c>
      <c r="L7" s="15" t="s">
        <v>9</v>
      </c>
      <c r="M7" s="34">
        <f>VLOOKUP(L7,[1]allgemein!$B$3:$C$13,2,FALSE)</f>
        <v>1</v>
      </c>
      <c r="N7" s="14">
        <v>40</v>
      </c>
      <c r="O7" s="13" t="s">
        <v>28</v>
      </c>
      <c r="P7" s="13" t="s">
        <v>683</v>
      </c>
      <c r="Q7" s="67"/>
      <c r="R7" s="165"/>
      <c r="S7" s="13"/>
      <c r="T7" s="13" t="s">
        <v>1032</v>
      </c>
      <c r="BA7" s="9"/>
    </row>
    <row r="8" spans="2:53" x14ac:dyDescent="0.2">
      <c r="B8" s="13" t="s">
        <v>1145</v>
      </c>
      <c r="C8" s="13" t="s">
        <v>28</v>
      </c>
      <c r="D8" s="13">
        <v>24.9</v>
      </c>
      <c r="E8" s="158">
        <v>0</v>
      </c>
      <c r="F8" s="33">
        <v>277</v>
      </c>
      <c r="H8" s="15">
        <v>1.8779999999999999</v>
      </c>
      <c r="I8" s="15">
        <v>1.87</v>
      </c>
      <c r="J8" s="120">
        <f t="shared" si="0"/>
        <v>7.9999999999997851E-3</v>
      </c>
      <c r="K8" s="121">
        <f t="shared" si="1"/>
        <v>7.5562740252608451</v>
      </c>
      <c r="L8" s="15" t="s">
        <v>9</v>
      </c>
      <c r="M8" s="34">
        <f>VLOOKUP(L8,[1]allgemein!$B$3:$C$13,2,FALSE)</f>
        <v>1</v>
      </c>
      <c r="N8" s="14">
        <v>40</v>
      </c>
      <c r="O8" s="13" t="s">
        <v>28</v>
      </c>
      <c r="P8" s="13" t="s">
        <v>683</v>
      </c>
      <c r="Q8" s="67"/>
      <c r="R8" s="165"/>
      <c r="S8" s="13"/>
      <c r="T8" s="13" t="s">
        <v>1032</v>
      </c>
      <c r="BA8" s="9"/>
    </row>
    <row r="9" spans="2:53" x14ac:dyDescent="0.2">
      <c r="B9" s="13" t="s">
        <v>1146</v>
      </c>
      <c r="C9" s="13" t="s">
        <v>28</v>
      </c>
      <c r="D9" s="13">
        <v>23.2</v>
      </c>
      <c r="E9" s="158">
        <v>0.1</v>
      </c>
      <c r="F9" s="33">
        <v>273</v>
      </c>
      <c r="H9" s="15">
        <v>1.9350000000000001</v>
      </c>
      <c r="I9" s="15">
        <v>1.923</v>
      </c>
      <c r="J9" s="120">
        <f t="shared" si="0"/>
        <v>1.2000000000000011E-2</v>
      </c>
      <c r="K9" s="121">
        <f t="shared" si="1"/>
        <v>7.4046814936847882</v>
      </c>
      <c r="L9" s="15" t="s">
        <v>9</v>
      </c>
      <c r="M9" s="34">
        <f>VLOOKUP(L9,[1]allgemein!$B$3:$C$13,2,FALSE)</f>
        <v>1</v>
      </c>
      <c r="N9" s="14">
        <v>40</v>
      </c>
      <c r="O9" s="13" t="s">
        <v>28</v>
      </c>
      <c r="P9" s="13" t="s">
        <v>683</v>
      </c>
      <c r="Q9" s="67"/>
      <c r="R9" s="165"/>
      <c r="S9" s="13"/>
      <c r="T9" s="13" t="s">
        <v>1032</v>
      </c>
      <c r="BA9" s="9"/>
    </row>
    <row r="10" spans="2:53" x14ac:dyDescent="0.2">
      <c r="B10" s="13" t="s">
        <v>1150</v>
      </c>
      <c r="C10" s="13">
        <v>505189</v>
      </c>
      <c r="D10" s="13">
        <v>25.6</v>
      </c>
      <c r="E10" s="158">
        <v>0.1</v>
      </c>
      <c r="F10" s="33">
        <v>170</v>
      </c>
      <c r="H10" s="15">
        <v>1.881</v>
      </c>
      <c r="I10" s="15">
        <v>1.8680000000000001</v>
      </c>
      <c r="J10" s="120">
        <f>IF(M10&lt;&gt;"",(H10-I10)/M10,"")</f>
        <v>1.2999999999999901E-2</v>
      </c>
      <c r="K10" s="121">
        <f>(F10*(273.15+D10)/273.15)/(M10*N10)</f>
        <v>7.4373055097931546</v>
      </c>
      <c r="L10" s="15" t="s">
        <v>22</v>
      </c>
      <c r="M10" s="34">
        <f>VLOOKUP(L10,[1]allgemein!$B$3:$C$13,2,FALSE)</f>
        <v>1</v>
      </c>
      <c r="N10" s="14">
        <v>25</v>
      </c>
      <c r="O10" s="13" t="s">
        <v>1151</v>
      </c>
      <c r="P10" s="13"/>
      <c r="Q10" s="67" t="s">
        <v>1185</v>
      </c>
      <c r="R10" s="165"/>
      <c r="S10" s="13"/>
      <c r="T10" s="13" t="s">
        <v>1034</v>
      </c>
      <c r="BA10" s="9"/>
    </row>
    <row r="11" spans="2:53" x14ac:dyDescent="0.2">
      <c r="B11" s="13" t="s">
        <v>1153</v>
      </c>
      <c r="C11" s="13" t="s">
        <v>28</v>
      </c>
      <c r="D11" s="13">
        <v>25.5</v>
      </c>
      <c r="E11" s="158">
        <v>0</v>
      </c>
      <c r="F11" s="33">
        <v>171</v>
      </c>
      <c r="H11" s="15">
        <v>1.885</v>
      </c>
      <c r="I11" s="15">
        <v>1.8740000000000001</v>
      </c>
      <c r="J11" s="120">
        <f t="shared" ref="J11:J35" si="2">IF(M11&lt;&gt;"",(H11-I11)/M11,"")</f>
        <v>1.0999999999999899E-2</v>
      </c>
      <c r="K11" s="121">
        <f t="shared" ref="K11:K35" si="3">(F11*(273.15+D11)/273.15)/(M11*N11)</f>
        <v>7.478550247116968</v>
      </c>
      <c r="L11" s="15" t="s">
        <v>22</v>
      </c>
      <c r="M11" s="34">
        <f>VLOOKUP(L11,[1]allgemein!$B$3:$C$13,2,FALSE)</f>
        <v>1</v>
      </c>
      <c r="N11" s="14">
        <v>25</v>
      </c>
      <c r="O11" s="13" t="s">
        <v>28</v>
      </c>
      <c r="P11" s="13"/>
      <c r="Q11" s="67" t="s">
        <v>1185</v>
      </c>
      <c r="R11" s="165"/>
      <c r="S11" s="13"/>
      <c r="T11" s="13" t="s">
        <v>1034</v>
      </c>
      <c r="BA11" s="9"/>
    </row>
    <row r="12" spans="2:53" x14ac:dyDescent="0.2">
      <c r="B12" s="13" t="s">
        <v>1152</v>
      </c>
      <c r="C12" s="13" t="s">
        <v>28</v>
      </c>
      <c r="D12" s="13">
        <v>25.5</v>
      </c>
      <c r="E12" s="158">
        <v>0</v>
      </c>
      <c r="F12" s="33">
        <v>170</v>
      </c>
      <c r="H12" s="15">
        <v>1.8720000000000001</v>
      </c>
      <c r="I12" s="15">
        <v>1.859</v>
      </c>
      <c r="J12" s="120">
        <f t="shared" si="2"/>
        <v>1.3000000000000123E-2</v>
      </c>
      <c r="K12" s="121">
        <f t="shared" si="3"/>
        <v>7.4348160351455235</v>
      </c>
      <c r="L12" s="15" t="s">
        <v>22</v>
      </c>
      <c r="M12" s="34">
        <f>VLOOKUP(L12,[1]allgemein!$B$3:$C$13,2,FALSE)</f>
        <v>1</v>
      </c>
      <c r="N12" s="14">
        <v>25</v>
      </c>
      <c r="O12" s="13" t="s">
        <v>28</v>
      </c>
      <c r="P12" s="13"/>
      <c r="Q12" s="67" t="s">
        <v>1185</v>
      </c>
      <c r="R12" s="165"/>
      <c r="S12" s="13"/>
      <c r="T12" s="13" t="s">
        <v>1034</v>
      </c>
      <c r="BA12" s="9"/>
    </row>
    <row r="13" spans="2:53" x14ac:dyDescent="0.2">
      <c r="B13" s="13" t="s">
        <v>1154</v>
      </c>
      <c r="C13" s="13" t="s">
        <v>28</v>
      </c>
      <c r="D13" s="13">
        <v>25.6</v>
      </c>
      <c r="E13" s="158">
        <v>0</v>
      </c>
      <c r="F13" s="33">
        <v>170</v>
      </c>
      <c r="H13" s="15">
        <v>1.875</v>
      </c>
      <c r="I13" s="15">
        <v>1.8620000000000001</v>
      </c>
      <c r="J13" s="120">
        <f t="shared" si="2"/>
        <v>1.2999999999999901E-2</v>
      </c>
      <c r="K13" s="121">
        <f t="shared" si="3"/>
        <v>7.4373055097931546</v>
      </c>
      <c r="L13" s="15" t="s">
        <v>22</v>
      </c>
      <c r="M13" s="34">
        <f>VLOOKUP(L13,[1]allgemein!$B$3:$C$13,2,FALSE)</f>
        <v>1</v>
      </c>
      <c r="N13" s="14">
        <v>25</v>
      </c>
      <c r="O13" s="13" t="s">
        <v>28</v>
      </c>
      <c r="P13" s="13"/>
      <c r="Q13" s="67" t="s">
        <v>1187</v>
      </c>
      <c r="R13" s="165"/>
      <c r="S13" s="13"/>
      <c r="T13" s="13" t="s">
        <v>1034</v>
      </c>
      <c r="BA13" s="9"/>
    </row>
    <row r="14" spans="2:53" x14ac:dyDescent="0.2">
      <c r="B14" s="13" t="s">
        <v>1155</v>
      </c>
      <c r="C14" s="13" t="s">
        <v>28</v>
      </c>
      <c r="D14" s="13">
        <v>25.8</v>
      </c>
      <c r="E14" s="158">
        <v>0</v>
      </c>
      <c r="F14" s="33">
        <v>170</v>
      </c>
      <c r="H14" s="15">
        <v>1.879</v>
      </c>
      <c r="I14" s="15">
        <v>1.8660000000000001</v>
      </c>
      <c r="J14" s="120">
        <f t="shared" si="2"/>
        <v>1.2999999999999901E-2</v>
      </c>
      <c r="K14" s="121">
        <f t="shared" si="3"/>
        <v>7.4422844590884134</v>
      </c>
      <c r="L14" s="15" t="s">
        <v>22</v>
      </c>
      <c r="M14" s="34">
        <f>VLOOKUP(L14,[1]allgemein!$B$3:$C$13,2,FALSE)</f>
        <v>1</v>
      </c>
      <c r="N14" s="14">
        <v>25</v>
      </c>
      <c r="O14" s="13" t="s">
        <v>28</v>
      </c>
      <c r="P14" s="13"/>
      <c r="Q14" s="67"/>
      <c r="R14" s="165"/>
      <c r="S14" s="13"/>
      <c r="T14" s="13" t="s">
        <v>1034</v>
      </c>
      <c r="BA14" s="9"/>
    </row>
    <row r="15" spans="2:53" x14ac:dyDescent="0.2">
      <c r="B15" s="13" t="s">
        <v>1156</v>
      </c>
      <c r="C15" s="13" t="s">
        <v>28</v>
      </c>
      <c r="D15" s="13">
        <v>25.9</v>
      </c>
      <c r="E15" s="158">
        <v>0</v>
      </c>
      <c r="F15" s="33">
        <v>170</v>
      </c>
      <c r="H15" s="15">
        <v>1.887</v>
      </c>
      <c r="I15" s="15">
        <v>1.875</v>
      </c>
      <c r="J15" s="120">
        <f t="shared" si="2"/>
        <v>1.2000000000000011E-2</v>
      </c>
      <c r="K15" s="121">
        <f t="shared" si="3"/>
        <v>7.4447739337360419</v>
      </c>
      <c r="L15" s="15" t="s">
        <v>22</v>
      </c>
      <c r="M15" s="34">
        <f>VLOOKUP(L15,[1]allgemein!$B$3:$C$13,2,FALSE)</f>
        <v>1</v>
      </c>
      <c r="N15" s="14">
        <v>25</v>
      </c>
      <c r="O15" s="13" t="s">
        <v>28</v>
      </c>
      <c r="P15" s="13"/>
      <c r="Q15" s="67" t="s">
        <v>1185</v>
      </c>
      <c r="R15" s="165"/>
      <c r="S15" s="13"/>
      <c r="T15" s="13" t="s">
        <v>1034</v>
      </c>
      <c r="BA15" s="9"/>
    </row>
    <row r="16" spans="2:53" x14ac:dyDescent="0.2">
      <c r="B16" s="13" t="s">
        <v>1157</v>
      </c>
      <c r="C16" s="13" t="s">
        <v>28</v>
      </c>
      <c r="D16" s="13">
        <v>26.1</v>
      </c>
      <c r="E16" s="158">
        <v>0</v>
      </c>
      <c r="F16" s="33">
        <v>171</v>
      </c>
      <c r="H16" s="15">
        <v>1.867</v>
      </c>
      <c r="I16" s="15">
        <v>1.8540000000000001</v>
      </c>
      <c r="J16" s="120">
        <f t="shared" si="2"/>
        <v>1.2999999999999901E-2</v>
      </c>
      <c r="K16" s="121">
        <f t="shared" si="3"/>
        <v>7.4935749588138387</v>
      </c>
      <c r="L16" s="15" t="s">
        <v>22</v>
      </c>
      <c r="M16" s="34">
        <f>VLOOKUP(L16,[1]allgemein!$B$3:$C$13,2,FALSE)</f>
        <v>1</v>
      </c>
      <c r="N16" s="14">
        <v>25</v>
      </c>
      <c r="O16" s="13" t="s">
        <v>28</v>
      </c>
      <c r="P16" s="13"/>
      <c r="Q16" s="67" t="s">
        <v>1186</v>
      </c>
      <c r="R16" s="165"/>
      <c r="S16" s="13"/>
      <c r="T16" s="13" t="s">
        <v>1034</v>
      </c>
      <c r="BA16" s="9"/>
    </row>
    <row r="17" spans="2:53" x14ac:dyDescent="0.2">
      <c r="B17" s="13" t="s">
        <v>1158</v>
      </c>
      <c r="C17" s="13" t="s">
        <v>28</v>
      </c>
      <c r="D17" s="13">
        <v>26.4</v>
      </c>
      <c r="E17" s="158">
        <v>0</v>
      </c>
      <c r="F17" s="33">
        <v>171</v>
      </c>
      <c r="H17" s="15">
        <v>1.8859999999999999</v>
      </c>
      <c r="I17" s="15">
        <v>1.873</v>
      </c>
      <c r="J17" s="120">
        <f t="shared" si="2"/>
        <v>1.2999999999999901E-2</v>
      </c>
      <c r="K17" s="121">
        <f t="shared" si="3"/>
        <v>7.5010873146622741</v>
      </c>
      <c r="L17" s="15" t="s">
        <v>22</v>
      </c>
      <c r="M17" s="34">
        <f>VLOOKUP(L17,[1]allgemein!$B$3:$C$13,2,FALSE)</f>
        <v>1</v>
      </c>
      <c r="N17" s="14">
        <v>25</v>
      </c>
      <c r="O17" s="13" t="s">
        <v>28</v>
      </c>
      <c r="P17" s="113"/>
      <c r="Q17" s="67"/>
      <c r="R17" s="166"/>
      <c r="S17" s="13"/>
      <c r="T17" s="13" t="s">
        <v>1034</v>
      </c>
      <c r="BA17" s="9"/>
    </row>
    <row r="18" spans="2:53" x14ac:dyDescent="0.2">
      <c r="B18" s="13" t="s">
        <v>1159</v>
      </c>
      <c r="C18" s="13" t="s">
        <v>28</v>
      </c>
      <c r="D18" s="13">
        <v>26.4</v>
      </c>
      <c r="E18" s="158">
        <v>0</v>
      </c>
      <c r="F18" s="33">
        <v>170</v>
      </c>
      <c r="H18" s="15">
        <v>1.8740000000000001</v>
      </c>
      <c r="I18" s="15">
        <v>1.86</v>
      </c>
      <c r="J18" s="120">
        <f t="shared" si="2"/>
        <v>1.4000000000000012E-2</v>
      </c>
      <c r="K18" s="121">
        <f t="shared" si="3"/>
        <v>7.4572213069741897</v>
      </c>
      <c r="L18" s="15" t="s">
        <v>22</v>
      </c>
      <c r="M18" s="34">
        <f>VLOOKUP(L18,[1]allgemein!$B$3:$C$13,2,FALSE)</f>
        <v>1</v>
      </c>
      <c r="N18" s="14">
        <v>25</v>
      </c>
      <c r="O18" s="13" t="s">
        <v>28</v>
      </c>
      <c r="P18" s="13"/>
      <c r="Q18" s="67"/>
      <c r="R18" s="166"/>
      <c r="S18" s="13"/>
      <c r="T18" s="13" t="s">
        <v>1034</v>
      </c>
      <c r="BA18" s="9"/>
    </row>
    <row r="19" spans="2:53" x14ac:dyDescent="0.2">
      <c r="B19" s="13" t="s">
        <v>1160</v>
      </c>
      <c r="C19" s="13">
        <v>512134</v>
      </c>
      <c r="D19" s="13">
        <v>23.7</v>
      </c>
      <c r="E19" s="158">
        <v>0</v>
      </c>
      <c r="F19" s="33">
        <v>166</v>
      </c>
      <c r="H19" s="15">
        <v>1.879</v>
      </c>
      <c r="I19" s="15">
        <v>1.8660000000000001</v>
      </c>
      <c r="J19" s="120">
        <f t="shared" si="2"/>
        <v>1.2999999999999901E-2</v>
      </c>
      <c r="K19" s="121">
        <f t="shared" si="3"/>
        <v>7.2161230093355293</v>
      </c>
      <c r="L19" s="15" t="s">
        <v>22</v>
      </c>
      <c r="M19" s="34">
        <f>VLOOKUP(L19,[1]allgemein!$B$3:$C$13,2,FALSE)</f>
        <v>1</v>
      </c>
      <c r="N19" s="14">
        <v>25</v>
      </c>
      <c r="O19" s="13" t="s">
        <v>28</v>
      </c>
      <c r="P19" s="113"/>
      <c r="Q19" s="67" t="s">
        <v>1194</v>
      </c>
      <c r="R19" s="167" t="s">
        <v>1224</v>
      </c>
      <c r="S19" s="13"/>
      <c r="T19" s="6" t="s">
        <v>1188</v>
      </c>
      <c r="BA19" s="9"/>
    </row>
    <row r="20" spans="2:53" x14ac:dyDescent="0.2">
      <c r="B20" s="13" t="s">
        <v>1161</v>
      </c>
      <c r="C20" s="13" t="s">
        <v>28</v>
      </c>
      <c r="D20" s="13">
        <v>26.5</v>
      </c>
      <c r="E20" s="158">
        <v>0.1</v>
      </c>
      <c r="F20" s="33">
        <v>170</v>
      </c>
      <c r="H20" s="15">
        <v>1.859</v>
      </c>
      <c r="I20" s="15">
        <v>1.8480000000000001</v>
      </c>
      <c r="J20" s="120">
        <f t="shared" si="2"/>
        <v>1.0999999999999899E-2</v>
      </c>
      <c r="K20" s="121">
        <f t="shared" si="3"/>
        <v>7.4597107816218191</v>
      </c>
      <c r="L20" s="15" t="s">
        <v>22</v>
      </c>
      <c r="M20" s="34">
        <f>VLOOKUP(L20,[1]allgemein!$B$3:$C$13,2,FALSE)</f>
        <v>1</v>
      </c>
      <c r="N20" s="14">
        <v>25</v>
      </c>
      <c r="O20" s="13" t="s">
        <v>28</v>
      </c>
      <c r="P20" s="13"/>
      <c r="Q20" s="67" t="s">
        <v>1185</v>
      </c>
      <c r="R20" s="166"/>
      <c r="S20" s="13"/>
      <c r="T20" s="6" t="s">
        <v>1188</v>
      </c>
      <c r="BA20" s="9"/>
    </row>
    <row r="21" spans="2:53" x14ac:dyDescent="0.2">
      <c r="B21" s="13" t="s">
        <v>1162</v>
      </c>
      <c r="C21" s="13" t="s">
        <v>28</v>
      </c>
      <c r="D21" s="13">
        <v>26.5</v>
      </c>
      <c r="E21" s="158">
        <v>0</v>
      </c>
      <c r="F21" s="33">
        <v>171</v>
      </c>
      <c r="H21" s="15">
        <v>1.8759999999999999</v>
      </c>
      <c r="I21" s="15">
        <v>1.863</v>
      </c>
      <c r="J21" s="120">
        <f t="shared" si="2"/>
        <v>1.2999999999999901E-2</v>
      </c>
      <c r="K21" s="121">
        <f t="shared" si="3"/>
        <v>7.5035914332784186</v>
      </c>
      <c r="L21" s="15" t="s">
        <v>22</v>
      </c>
      <c r="M21" s="34">
        <f>VLOOKUP(L21,[1]allgemein!$B$3:$C$13,2,FALSE)</f>
        <v>1</v>
      </c>
      <c r="N21" s="14">
        <v>25</v>
      </c>
      <c r="O21" s="13" t="s">
        <v>28</v>
      </c>
      <c r="P21" s="113"/>
      <c r="Q21" s="13"/>
      <c r="R21" s="166"/>
      <c r="S21" s="13"/>
      <c r="T21" s="6" t="s">
        <v>1188</v>
      </c>
      <c r="BA21" s="9"/>
    </row>
    <row r="22" spans="2:53" x14ac:dyDescent="0.2">
      <c r="B22" s="13" t="s">
        <v>1163</v>
      </c>
      <c r="C22" s="13" t="s">
        <v>28</v>
      </c>
      <c r="D22" s="13">
        <v>26.5</v>
      </c>
      <c r="E22" s="158">
        <v>0.1</v>
      </c>
      <c r="F22" s="33">
        <v>170</v>
      </c>
      <c r="H22" s="15">
        <v>1.8620000000000001</v>
      </c>
      <c r="I22" s="15">
        <v>1.8460000000000001</v>
      </c>
      <c r="J22" s="120">
        <f t="shared" si="2"/>
        <v>1.6000000000000014E-2</v>
      </c>
      <c r="K22" s="121">
        <f t="shared" si="3"/>
        <v>7.4597107816218191</v>
      </c>
      <c r="L22" s="15" t="s">
        <v>22</v>
      </c>
      <c r="M22" s="34">
        <f>VLOOKUP(L22,[1]allgemein!$B$3:$C$13,2,FALSE)</f>
        <v>1</v>
      </c>
      <c r="N22" s="14">
        <v>25</v>
      </c>
      <c r="O22" s="13" t="s">
        <v>28</v>
      </c>
      <c r="P22" s="13"/>
      <c r="Q22" s="67" t="s">
        <v>1185</v>
      </c>
      <c r="R22" s="166"/>
      <c r="S22" s="13"/>
      <c r="T22" s="6" t="s">
        <v>1188</v>
      </c>
      <c r="BA22" s="9"/>
    </row>
    <row r="23" spans="2:53" x14ac:dyDescent="0.2">
      <c r="B23" s="13" t="s">
        <v>1164</v>
      </c>
      <c r="C23" s="13" t="s">
        <v>28</v>
      </c>
      <c r="D23" s="13">
        <v>26.5</v>
      </c>
      <c r="E23" s="158">
        <v>0.2</v>
      </c>
      <c r="F23" s="33">
        <v>170</v>
      </c>
      <c r="H23" s="15">
        <v>1.8640000000000001</v>
      </c>
      <c r="I23" s="15">
        <v>1.849</v>
      </c>
      <c r="J23" s="120">
        <f t="shared" si="2"/>
        <v>1.5000000000000124E-2</v>
      </c>
      <c r="K23" s="121">
        <f t="shared" si="3"/>
        <v>7.4597107816218191</v>
      </c>
      <c r="L23" s="15" t="s">
        <v>22</v>
      </c>
      <c r="M23" s="34">
        <f>VLOOKUP(L23,[1]allgemein!$B$3:$C$13,2,FALSE)</f>
        <v>1</v>
      </c>
      <c r="N23" s="14">
        <v>25</v>
      </c>
      <c r="O23" s="13" t="s">
        <v>28</v>
      </c>
      <c r="P23" s="113"/>
      <c r="Q23" s="13"/>
      <c r="R23" s="166"/>
      <c r="S23" s="13"/>
      <c r="T23" s="6" t="s">
        <v>1188</v>
      </c>
      <c r="BA23" s="9"/>
    </row>
    <row r="24" spans="2:53" x14ac:dyDescent="0.2">
      <c r="B24" s="13" t="s">
        <v>1165</v>
      </c>
      <c r="C24" s="13" t="s">
        <v>28</v>
      </c>
      <c r="D24" s="13">
        <v>27.4</v>
      </c>
      <c r="E24" s="158">
        <v>0.1</v>
      </c>
      <c r="F24" s="33">
        <v>57</v>
      </c>
      <c r="H24" s="15">
        <v>1.825</v>
      </c>
      <c r="I24" s="15">
        <v>1.8160000000000001</v>
      </c>
      <c r="J24" s="120">
        <f t="shared" si="2"/>
        <v>8.999999999999897E-3</v>
      </c>
      <c r="K24" s="121">
        <f t="shared" si="3"/>
        <v>2.5087095002745743</v>
      </c>
      <c r="L24" s="15" t="s">
        <v>22</v>
      </c>
      <c r="M24" s="34">
        <f>VLOOKUP(L24,[1]allgemein!$B$3:$C$13,2,FALSE)</f>
        <v>1</v>
      </c>
      <c r="N24" s="14">
        <v>25</v>
      </c>
      <c r="O24" s="13" t="s">
        <v>28</v>
      </c>
      <c r="P24" s="113"/>
      <c r="Q24" s="67" t="s">
        <v>1186</v>
      </c>
      <c r="R24" s="166"/>
      <c r="S24" s="13"/>
      <c r="T24" s="6" t="s">
        <v>1188</v>
      </c>
      <c r="BA24" s="9"/>
    </row>
    <row r="25" spans="2:53" x14ac:dyDescent="0.2">
      <c r="B25" s="13" t="s">
        <v>1166</v>
      </c>
      <c r="C25" s="13" t="s">
        <v>28</v>
      </c>
      <c r="D25" s="13">
        <v>27.5</v>
      </c>
      <c r="E25" s="158">
        <v>0</v>
      </c>
      <c r="F25" s="33">
        <v>0</v>
      </c>
      <c r="H25" s="15">
        <v>1.8320000000000001</v>
      </c>
      <c r="I25" s="15">
        <v>1.821</v>
      </c>
      <c r="J25" s="120">
        <f t="shared" si="2"/>
        <v>1.1000000000000121E-2</v>
      </c>
      <c r="K25" s="121">
        <f t="shared" si="3"/>
        <v>0</v>
      </c>
      <c r="L25" s="15" t="s">
        <v>22</v>
      </c>
      <c r="M25" s="34">
        <f>VLOOKUP(L25,[1]allgemein!$B$3:$C$13,2,FALSE)</f>
        <v>1</v>
      </c>
      <c r="N25" s="14">
        <v>25</v>
      </c>
      <c r="O25" s="13" t="s">
        <v>28</v>
      </c>
      <c r="P25" s="13"/>
      <c r="Q25" s="67"/>
      <c r="R25" s="167" t="s">
        <v>1224</v>
      </c>
      <c r="S25" s="13"/>
      <c r="T25" s="6" t="s">
        <v>1188</v>
      </c>
      <c r="BA25" s="9"/>
    </row>
    <row r="26" spans="2:53" x14ac:dyDescent="0.2">
      <c r="B26" s="13" t="s">
        <v>1167</v>
      </c>
      <c r="C26" s="13" t="s">
        <v>28</v>
      </c>
      <c r="D26" s="13">
        <v>27.1</v>
      </c>
      <c r="E26" s="158">
        <v>0.2</v>
      </c>
      <c r="F26" s="33">
        <v>0</v>
      </c>
      <c r="H26" s="15">
        <v>1.843</v>
      </c>
      <c r="I26" s="15">
        <v>1.829</v>
      </c>
      <c r="J26" s="120">
        <f t="shared" si="2"/>
        <v>1.4000000000000012E-2</v>
      </c>
      <c r="K26" s="121">
        <f t="shared" si="3"/>
        <v>0</v>
      </c>
      <c r="L26" s="15" t="s">
        <v>22</v>
      </c>
      <c r="M26" s="34">
        <f>VLOOKUP(L26,[1]allgemein!$B$3:$C$13,2,FALSE)</f>
        <v>1</v>
      </c>
      <c r="N26" s="14">
        <v>25</v>
      </c>
      <c r="O26" s="13" t="s">
        <v>28</v>
      </c>
      <c r="P26" s="13"/>
      <c r="Q26" s="13"/>
      <c r="R26" s="167" t="s">
        <v>1224</v>
      </c>
      <c r="S26" s="13"/>
      <c r="T26" s="6" t="s">
        <v>1188</v>
      </c>
      <c r="BA26" s="9"/>
    </row>
    <row r="27" spans="2:53" x14ac:dyDescent="0.2">
      <c r="B27" s="13" t="s">
        <v>1168</v>
      </c>
      <c r="C27" s="13">
        <v>512134</v>
      </c>
      <c r="D27" s="13">
        <v>27.1</v>
      </c>
      <c r="E27" s="158">
        <v>0.1</v>
      </c>
      <c r="F27" s="33">
        <v>0</v>
      </c>
      <c r="H27" s="15">
        <v>1.8540000000000001</v>
      </c>
      <c r="I27" s="15">
        <v>1.851</v>
      </c>
      <c r="J27" s="120">
        <f t="shared" si="2"/>
        <v>3.0000000000001137E-3</v>
      </c>
      <c r="K27" s="121">
        <f t="shared" si="3"/>
        <v>0</v>
      </c>
      <c r="L27" s="15" t="s">
        <v>22</v>
      </c>
      <c r="M27" s="34">
        <f>VLOOKUP(L27,[1]allgemein!$B$3:$C$13,2,FALSE)</f>
        <v>1</v>
      </c>
      <c r="N27" s="14">
        <v>25</v>
      </c>
      <c r="O27" s="13" t="s">
        <v>28</v>
      </c>
      <c r="P27" s="113"/>
      <c r="Q27" s="13"/>
      <c r="R27" s="167" t="s">
        <v>1224</v>
      </c>
      <c r="S27" s="13"/>
      <c r="T27" s="6" t="s">
        <v>1188</v>
      </c>
      <c r="BA27" s="9"/>
    </row>
    <row r="28" spans="2:53" x14ac:dyDescent="0.2">
      <c r="B28" s="13" t="s">
        <v>1169</v>
      </c>
      <c r="C28" s="13" t="s">
        <v>28</v>
      </c>
      <c r="D28" s="13">
        <v>24</v>
      </c>
      <c r="E28" s="158">
        <v>0</v>
      </c>
      <c r="F28" s="33">
        <v>168</v>
      </c>
      <c r="H28" s="15">
        <v>1.8919999999999999</v>
      </c>
      <c r="I28" s="15">
        <v>1.879</v>
      </c>
      <c r="J28" s="120">
        <f t="shared" si="2"/>
        <v>1.2999999999999901E-2</v>
      </c>
      <c r="K28" s="121">
        <f t="shared" si="3"/>
        <v>7.3104448105436575</v>
      </c>
      <c r="L28" s="15" t="s">
        <v>22</v>
      </c>
      <c r="M28" s="34">
        <f>VLOOKUP(L28,[1]allgemein!$B$3:$C$13,2,FALSE)</f>
        <v>1</v>
      </c>
      <c r="N28" s="14">
        <v>25</v>
      </c>
      <c r="O28" s="13" t="s">
        <v>28</v>
      </c>
      <c r="P28" s="13"/>
      <c r="Q28" s="13" t="s">
        <v>1192</v>
      </c>
      <c r="R28" s="167" t="s">
        <v>1224</v>
      </c>
      <c r="S28" s="13"/>
      <c r="T28" s="147" t="s">
        <v>1034</v>
      </c>
      <c r="BA28" s="9"/>
    </row>
    <row r="29" spans="2:53" x14ac:dyDescent="0.2">
      <c r="B29" s="13" t="s">
        <v>1170</v>
      </c>
      <c r="C29" s="13" t="s">
        <v>28</v>
      </c>
      <c r="D29" s="13">
        <v>23.6</v>
      </c>
      <c r="E29" s="158">
        <v>0</v>
      </c>
      <c r="F29" s="33">
        <v>167</v>
      </c>
      <c r="H29" s="15">
        <v>1.89</v>
      </c>
      <c r="I29" s="15">
        <v>1.877</v>
      </c>
      <c r="J29" s="120">
        <f t="shared" si="2"/>
        <v>1.2999999999999901E-2</v>
      </c>
      <c r="K29" s="121">
        <f t="shared" si="3"/>
        <v>7.2571480871316139</v>
      </c>
      <c r="L29" s="15" t="s">
        <v>22</v>
      </c>
      <c r="M29" s="34">
        <f>VLOOKUP(L29,[1]allgemein!$B$3:$C$13,2,FALSE)</f>
        <v>1</v>
      </c>
      <c r="N29" s="14">
        <v>25</v>
      </c>
      <c r="O29" s="13" t="s">
        <v>28</v>
      </c>
      <c r="P29" s="13"/>
      <c r="Q29" s="67" t="s">
        <v>1193</v>
      </c>
      <c r="R29" s="167" t="s">
        <v>1224</v>
      </c>
      <c r="S29" s="13"/>
      <c r="T29" s="147" t="s">
        <v>1034</v>
      </c>
      <c r="BA29" s="9"/>
    </row>
    <row r="30" spans="2:53" x14ac:dyDescent="0.2">
      <c r="B30" s="13" t="s">
        <v>1171</v>
      </c>
      <c r="C30" s="13" t="s">
        <v>28</v>
      </c>
      <c r="D30" s="13">
        <v>23.5</v>
      </c>
      <c r="E30" s="158">
        <v>0</v>
      </c>
      <c r="F30" s="33">
        <v>167</v>
      </c>
      <c r="H30" s="15">
        <v>1.883</v>
      </c>
      <c r="I30" s="15">
        <v>1.869</v>
      </c>
      <c r="J30" s="120">
        <f t="shared" si="2"/>
        <v>1.4000000000000012E-2</v>
      </c>
      <c r="K30" s="121">
        <f t="shared" si="3"/>
        <v>7.254702544389529</v>
      </c>
      <c r="L30" s="15" t="s">
        <v>22</v>
      </c>
      <c r="M30" s="34">
        <f>VLOOKUP(L30,[1]allgemein!$B$3:$C$13,2,FALSE)</f>
        <v>1</v>
      </c>
      <c r="N30" s="14">
        <v>25</v>
      </c>
      <c r="O30" s="13" t="s">
        <v>28</v>
      </c>
      <c r="P30" s="13"/>
      <c r="Q30" s="67"/>
      <c r="R30" s="167" t="s">
        <v>1224</v>
      </c>
      <c r="S30" s="13"/>
      <c r="T30" s="147" t="s">
        <v>1034</v>
      </c>
      <c r="BA30" s="9"/>
    </row>
    <row r="31" spans="2:53" x14ac:dyDescent="0.2">
      <c r="B31" s="13" t="s">
        <v>1172</v>
      </c>
      <c r="C31" s="13" t="s">
        <v>28</v>
      </c>
      <c r="D31" s="13">
        <v>23.6</v>
      </c>
      <c r="E31" s="158">
        <v>0</v>
      </c>
      <c r="F31" s="33">
        <v>165</v>
      </c>
      <c r="H31" s="15">
        <v>1.871</v>
      </c>
      <c r="I31" s="15">
        <v>1.8620000000000001</v>
      </c>
      <c r="J31" s="120">
        <f t="shared" si="2"/>
        <v>8.999999999999897E-3</v>
      </c>
      <c r="K31" s="121">
        <f t="shared" si="3"/>
        <v>7.1702361339923133</v>
      </c>
      <c r="L31" s="15" t="s">
        <v>22</v>
      </c>
      <c r="M31" s="34">
        <f>VLOOKUP(L31,[1]allgemein!$B$3:$C$13,2,FALSE)</f>
        <v>1</v>
      </c>
      <c r="N31" s="14">
        <v>25</v>
      </c>
      <c r="O31" s="13" t="s">
        <v>28</v>
      </c>
      <c r="P31" s="13"/>
      <c r="Q31" s="67"/>
      <c r="R31" s="167" t="s">
        <v>1224</v>
      </c>
      <c r="S31" s="13"/>
      <c r="T31" s="147" t="s">
        <v>1034</v>
      </c>
      <c r="BA31" s="9"/>
    </row>
    <row r="32" spans="2:53" x14ac:dyDescent="0.2">
      <c r="B32" s="13" t="s">
        <v>1173</v>
      </c>
      <c r="C32" s="13" t="s">
        <v>28</v>
      </c>
      <c r="D32" s="13">
        <v>23.9</v>
      </c>
      <c r="E32" s="158">
        <v>0</v>
      </c>
      <c r="F32" s="33">
        <v>165</v>
      </c>
      <c r="H32" s="15">
        <v>1.86</v>
      </c>
      <c r="I32" s="15">
        <v>1.8480000000000001</v>
      </c>
      <c r="J32" s="120">
        <f t="shared" si="2"/>
        <v>1.2000000000000011E-2</v>
      </c>
      <c r="K32" s="121">
        <f t="shared" si="3"/>
        <v>7.1774848984074673</v>
      </c>
      <c r="L32" s="15" t="s">
        <v>22</v>
      </c>
      <c r="M32" s="34">
        <f>VLOOKUP(L32,[1]allgemein!$B$3:$C$13,2,FALSE)</f>
        <v>1</v>
      </c>
      <c r="N32" s="14">
        <v>25</v>
      </c>
      <c r="O32" s="13" t="s">
        <v>28</v>
      </c>
      <c r="P32" s="13"/>
      <c r="Q32" s="13"/>
      <c r="R32" s="167" t="s">
        <v>1224</v>
      </c>
      <c r="S32" s="13"/>
      <c r="T32" s="147" t="s">
        <v>1034</v>
      </c>
      <c r="BA32" s="9"/>
    </row>
    <row r="33" spans="2:53" x14ac:dyDescent="0.2">
      <c r="B33" s="13" t="s">
        <v>1174</v>
      </c>
      <c r="C33" s="13" t="s">
        <v>28</v>
      </c>
      <c r="D33" s="13">
        <v>23.9</v>
      </c>
      <c r="E33" s="158">
        <v>0</v>
      </c>
      <c r="F33" s="33">
        <v>166</v>
      </c>
      <c r="H33" s="15">
        <v>1.865</v>
      </c>
      <c r="I33" s="15">
        <v>1.8520000000000001</v>
      </c>
      <c r="J33" s="120">
        <f t="shared" si="2"/>
        <v>1.2999999999999901E-2</v>
      </c>
      <c r="K33" s="121">
        <f t="shared" si="3"/>
        <v>7.2209848068826652</v>
      </c>
      <c r="L33" s="15" t="s">
        <v>22</v>
      </c>
      <c r="M33" s="34">
        <f>VLOOKUP(L33,[1]allgemein!$B$3:$C$13,2,FALSE)</f>
        <v>1</v>
      </c>
      <c r="N33" s="14">
        <v>25</v>
      </c>
      <c r="O33" s="13" t="s">
        <v>28</v>
      </c>
      <c r="P33" s="13"/>
      <c r="Q33" s="67"/>
      <c r="R33" s="167" t="s">
        <v>1224</v>
      </c>
      <c r="S33" s="13"/>
      <c r="T33" s="147" t="s">
        <v>1034</v>
      </c>
      <c r="BA33" s="9"/>
    </row>
    <row r="34" spans="2:53" x14ac:dyDescent="0.2">
      <c r="B34" s="13" t="s">
        <v>1175</v>
      </c>
      <c r="C34" s="13" t="s">
        <v>28</v>
      </c>
      <c r="D34" s="13">
        <v>23.9</v>
      </c>
      <c r="E34" s="158">
        <v>0</v>
      </c>
      <c r="F34" s="33">
        <v>165</v>
      </c>
      <c r="H34" s="15">
        <v>1.867</v>
      </c>
      <c r="I34" s="15">
        <v>1.855</v>
      </c>
      <c r="J34" s="120">
        <f t="shared" si="2"/>
        <v>1.2000000000000011E-2</v>
      </c>
      <c r="K34" s="121">
        <f t="shared" si="3"/>
        <v>7.1774848984074673</v>
      </c>
      <c r="L34" s="15" t="s">
        <v>22</v>
      </c>
      <c r="M34" s="34">
        <f>VLOOKUP(L34,[1]allgemein!$B$3:$C$13,2,FALSE)</f>
        <v>1</v>
      </c>
      <c r="N34" s="14">
        <v>25</v>
      </c>
      <c r="O34" s="13" t="s">
        <v>28</v>
      </c>
      <c r="P34" s="13"/>
      <c r="Q34" s="13"/>
      <c r="R34" s="167" t="s">
        <v>1224</v>
      </c>
      <c r="S34" s="13"/>
      <c r="T34" s="147" t="s">
        <v>1034</v>
      </c>
      <c r="BA34" s="9"/>
    </row>
    <row r="35" spans="2:53" x14ac:dyDescent="0.2">
      <c r="B35" s="13" t="s">
        <v>1176</v>
      </c>
      <c r="C35" s="13" t="s">
        <v>28</v>
      </c>
      <c r="D35" s="13">
        <v>23.9</v>
      </c>
      <c r="E35" s="158">
        <v>0</v>
      </c>
      <c r="F35" s="33">
        <v>166</v>
      </c>
      <c r="H35" s="15">
        <v>1.87</v>
      </c>
      <c r="I35" s="15">
        <v>1.8580000000000001</v>
      </c>
      <c r="J35" s="120">
        <f t="shared" si="2"/>
        <v>1.2000000000000011E-2</v>
      </c>
      <c r="K35" s="121">
        <f t="shared" si="3"/>
        <v>7.2209848068826652</v>
      </c>
      <c r="L35" s="15" t="s">
        <v>22</v>
      </c>
      <c r="M35" s="34">
        <f>VLOOKUP(L35,[1]allgemein!$B$3:$C$13,2,FALSE)</f>
        <v>1</v>
      </c>
      <c r="N35" s="14">
        <v>25</v>
      </c>
      <c r="O35" s="13" t="s">
        <v>28</v>
      </c>
      <c r="P35" s="13"/>
      <c r="Q35" s="13" t="s">
        <v>1192</v>
      </c>
      <c r="R35" s="167" t="s">
        <v>1224</v>
      </c>
      <c r="S35" s="13"/>
      <c r="T35" s="147" t="s">
        <v>1034</v>
      </c>
      <c r="BA35" s="9"/>
    </row>
    <row r="36" spans="2:53" x14ac:dyDescent="0.2">
      <c r="B36" s="13" t="s">
        <v>1177</v>
      </c>
      <c r="C36" s="13">
        <v>512134</v>
      </c>
      <c r="D36" s="13">
        <v>27.1</v>
      </c>
      <c r="E36" s="158">
        <v>0.1</v>
      </c>
      <c r="F36" s="33">
        <v>0</v>
      </c>
      <c r="H36" s="15">
        <v>1.831</v>
      </c>
      <c r="I36" s="15">
        <v>1.82</v>
      </c>
      <c r="J36" s="120">
        <f t="shared" ref="J36:J43" si="4">IF(M36&lt;&gt;"",(H36-I36)/M36,"")</f>
        <v>1.0999999999999899E-2</v>
      </c>
      <c r="K36" s="121">
        <f t="shared" ref="K36:K43" si="5">(F36*(273.15+D36)/273.15)/(M36*N36)</f>
        <v>0</v>
      </c>
      <c r="L36" s="15" t="s">
        <v>22</v>
      </c>
      <c r="M36" s="34">
        <f>VLOOKUP(L36,[1]allgemein!$B$3:$C$13,2,FALSE)</f>
        <v>1</v>
      </c>
      <c r="N36" s="14">
        <v>25</v>
      </c>
      <c r="O36" s="13" t="s">
        <v>28</v>
      </c>
      <c r="P36" s="13"/>
      <c r="Q36" s="13" t="s">
        <v>1190</v>
      </c>
      <c r="R36" s="167" t="s">
        <v>1227</v>
      </c>
      <c r="S36" s="13"/>
      <c r="T36" s="6" t="s">
        <v>862</v>
      </c>
      <c r="BA36" s="9"/>
    </row>
    <row r="37" spans="2:53" x14ac:dyDescent="0.2">
      <c r="B37" s="13" t="s">
        <v>1178</v>
      </c>
      <c r="C37" s="13" t="s">
        <v>28</v>
      </c>
      <c r="D37" s="13">
        <v>25.8</v>
      </c>
      <c r="E37" s="158">
        <v>0</v>
      </c>
      <c r="F37" s="33">
        <v>0</v>
      </c>
      <c r="H37" s="15">
        <v>1.8720000000000001</v>
      </c>
      <c r="I37" s="15">
        <v>1.86</v>
      </c>
      <c r="J37" s="120">
        <f t="shared" si="4"/>
        <v>1.2000000000000011E-2</v>
      </c>
      <c r="K37" s="121">
        <f t="shared" si="5"/>
        <v>0</v>
      </c>
      <c r="L37" s="15" t="s">
        <v>22</v>
      </c>
      <c r="M37" s="34">
        <f>VLOOKUP(L37,[1]allgemein!$B$3:$C$13,2,FALSE)</f>
        <v>1</v>
      </c>
      <c r="N37" s="14">
        <v>25</v>
      </c>
      <c r="O37" s="13" t="s">
        <v>28</v>
      </c>
      <c r="P37" s="13"/>
      <c r="Q37" s="13"/>
      <c r="R37" s="165"/>
      <c r="S37" s="13"/>
      <c r="T37" s="6" t="s">
        <v>862</v>
      </c>
      <c r="BA37" s="9"/>
    </row>
    <row r="38" spans="2:53" x14ac:dyDescent="0.2">
      <c r="B38" s="13" t="s">
        <v>1179</v>
      </c>
      <c r="C38" s="13" t="s">
        <v>28</v>
      </c>
      <c r="D38" s="13">
        <v>25.9</v>
      </c>
      <c r="E38" s="158">
        <v>0.1</v>
      </c>
      <c r="F38" s="33">
        <v>0</v>
      </c>
      <c r="H38" s="15">
        <v>1.875</v>
      </c>
      <c r="I38" s="15">
        <v>1.865</v>
      </c>
      <c r="J38" s="120">
        <f t="shared" si="4"/>
        <v>1.0000000000000009E-2</v>
      </c>
      <c r="K38" s="121">
        <f t="shared" si="5"/>
        <v>0</v>
      </c>
      <c r="L38" s="15" t="s">
        <v>22</v>
      </c>
      <c r="M38" s="34">
        <f>VLOOKUP(L38,[1]allgemein!$B$3:$C$13,2,FALSE)</f>
        <v>1</v>
      </c>
      <c r="N38" s="14">
        <v>25</v>
      </c>
      <c r="O38" s="13" t="s">
        <v>28</v>
      </c>
      <c r="P38" s="13"/>
      <c r="Q38" s="13"/>
      <c r="R38" s="165"/>
      <c r="S38" s="13"/>
      <c r="T38" s="6" t="s">
        <v>862</v>
      </c>
      <c r="BA38" s="9"/>
    </row>
    <row r="39" spans="2:53" x14ac:dyDescent="0.2">
      <c r="B39" s="13" t="s">
        <v>1180</v>
      </c>
      <c r="C39" s="13" t="s">
        <v>28</v>
      </c>
      <c r="D39" s="13">
        <v>25.6</v>
      </c>
      <c r="E39" s="158">
        <v>0</v>
      </c>
      <c r="F39" s="33">
        <v>0</v>
      </c>
      <c r="H39" s="15">
        <v>1.8979999999999999</v>
      </c>
      <c r="I39" s="15">
        <v>1.8859999999999999</v>
      </c>
      <c r="J39" s="120">
        <f t="shared" si="4"/>
        <v>1.2000000000000011E-2</v>
      </c>
      <c r="K39" s="121">
        <f t="shared" si="5"/>
        <v>0</v>
      </c>
      <c r="L39" s="15" t="s">
        <v>22</v>
      </c>
      <c r="M39" s="34">
        <f>VLOOKUP(L39,[1]allgemein!$B$3:$C$13,2,FALSE)</f>
        <v>1</v>
      </c>
      <c r="N39" s="14">
        <v>25</v>
      </c>
      <c r="O39" s="13" t="s">
        <v>28</v>
      </c>
      <c r="P39" s="13"/>
      <c r="Q39" s="13"/>
      <c r="R39" s="165"/>
      <c r="S39" s="13"/>
      <c r="T39" s="6" t="s">
        <v>862</v>
      </c>
      <c r="BA39" s="9"/>
    </row>
    <row r="40" spans="2:53" x14ac:dyDescent="0.2">
      <c r="B40" s="13" t="s">
        <v>1181</v>
      </c>
      <c r="C40" s="13" t="s">
        <v>28</v>
      </c>
      <c r="D40" s="13">
        <v>26.1</v>
      </c>
      <c r="E40" s="158">
        <v>0</v>
      </c>
      <c r="F40" s="33">
        <v>0</v>
      </c>
      <c r="H40" s="15">
        <v>1.883</v>
      </c>
      <c r="I40" s="15">
        <v>1.87</v>
      </c>
      <c r="J40" s="120">
        <f t="shared" si="4"/>
        <v>1.2999999999999901E-2</v>
      </c>
      <c r="K40" s="121">
        <f t="shared" si="5"/>
        <v>0</v>
      </c>
      <c r="L40" s="15" t="s">
        <v>22</v>
      </c>
      <c r="M40" s="34">
        <f>VLOOKUP(L40,[1]allgemein!$B$3:$C$13,2,FALSE)</f>
        <v>1</v>
      </c>
      <c r="N40" s="14">
        <v>25</v>
      </c>
      <c r="O40" s="13" t="s">
        <v>28</v>
      </c>
      <c r="P40" s="13"/>
      <c r="Q40" s="13"/>
      <c r="R40" s="165"/>
      <c r="S40" s="13"/>
      <c r="T40" s="6" t="s">
        <v>862</v>
      </c>
      <c r="BA40" s="9"/>
    </row>
    <row r="41" spans="2:53" x14ac:dyDescent="0.2">
      <c r="B41" s="13" t="s">
        <v>1182</v>
      </c>
      <c r="C41" s="13" t="s">
        <v>28</v>
      </c>
      <c r="D41" s="13">
        <v>26.2</v>
      </c>
      <c r="E41" s="158">
        <v>0</v>
      </c>
      <c r="F41" s="33">
        <v>0</v>
      </c>
      <c r="H41" s="15">
        <v>1.879</v>
      </c>
      <c r="I41" s="15">
        <v>1.8640000000000001</v>
      </c>
      <c r="J41" s="120">
        <f t="shared" si="4"/>
        <v>1.4999999999999902E-2</v>
      </c>
      <c r="K41" s="121">
        <f t="shared" si="5"/>
        <v>0</v>
      </c>
      <c r="L41" s="15" t="s">
        <v>22</v>
      </c>
      <c r="M41" s="34">
        <f>VLOOKUP(L41,[1]allgemein!$B$3:$C$13,2,FALSE)</f>
        <v>1</v>
      </c>
      <c r="N41" s="14">
        <v>25</v>
      </c>
      <c r="O41" s="13" t="s">
        <v>28</v>
      </c>
      <c r="P41" s="13"/>
      <c r="Q41" s="67"/>
      <c r="R41" s="165"/>
      <c r="S41" s="13"/>
      <c r="T41" s="6" t="s">
        <v>862</v>
      </c>
      <c r="BA41" s="9"/>
    </row>
    <row r="42" spans="2:53" x14ac:dyDescent="0.2">
      <c r="B42" s="13" t="s">
        <v>1183</v>
      </c>
      <c r="C42" s="13" t="s">
        <v>28</v>
      </c>
      <c r="D42" s="13">
        <v>26.2</v>
      </c>
      <c r="E42" s="158">
        <v>0.1</v>
      </c>
      <c r="F42" s="33">
        <v>0</v>
      </c>
      <c r="H42" s="15">
        <v>1.8740000000000001</v>
      </c>
      <c r="I42" s="15">
        <v>1.8620000000000001</v>
      </c>
      <c r="J42" s="120">
        <f t="shared" si="4"/>
        <v>1.2000000000000011E-2</v>
      </c>
      <c r="K42" s="121">
        <f t="shared" si="5"/>
        <v>0</v>
      </c>
      <c r="L42" s="15" t="s">
        <v>22</v>
      </c>
      <c r="M42" s="34">
        <f>VLOOKUP(L42,[1]allgemein!$B$3:$C$13,2,FALSE)</f>
        <v>1</v>
      </c>
      <c r="N42" s="14">
        <v>25</v>
      </c>
      <c r="O42" s="13" t="s">
        <v>28</v>
      </c>
      <c r="P42" s="13"/>
      <c r="Q42" s="67"/>
      <c r="R42" s="165"/>
      <c r="S42" s="13"/>
      <c r="T42" s="6" t="s">
        <v>862</v>
      </c>
      <c r="BA42" s="9"/>
    </row>
    <row r="43" spans="2:53" x14ac:dyDescent="0.2">
      <c r="B43" s="13" t="s">
        <v>1184</v>
      </c>
      <c r="C43" s="13" t="s">
        <v>28</v>
      </c>
      <c r="D43" s="13">
        <v>26.3</v>
      </c>
      <c r="E43" s="158">
        <v>0.1</v>
      </c>
      <c r="F43" s="33">
        <v>0</v>
      </c>
      <c r="H43" s="15">
        <v>1.883</v>
      </c>
      <c r="I43" s="15">
        <v>1.869</v>
      </c>
      <c r="J43" s="120">
        <f t="shared" si="4"/>
        <v>1.4000000000000012E-2</v>
      </c>
      <c r="K43" s="121">
        <f t="shared" si="5"/>
        <v>0</v>
      </c>
      <c r="L43" s="15" t="s">
        <v>22</v>
      </c>
      <c r="M43" s="34">
        <f>VLOOKUP(L43,[1]allgemein!$B$3:$C$13,2,FALSE)</f>
        <v>1</v>
      </c>
      <c r="N43" s="14">
        <v>25</v>
      </c>
      <c r="O43" s="13" t="s">
        <v>28</v>
      </c>
      <c r="P43" s="13"/>
      <c r="Q43" s="13"/>
      <c r="R43" s="165"/>
      <c r="S43" s="13"/>
      <c r="T43" s="6" t="s">
        <v>862</v>
      </c>
      <c r="BA43" s="9"/>
    </row>
    <row r="44" spans="2:53" x14ac:dyDescent="0.2">
      <c r="B44" s="13" t="s">
        <v>1189</v>
      </c>
      <c r="C44" s="13">
        <v>512134</v>
      </c>
      <c r="D44" s="32">
        <v>26.4</v>
      </c>
      <c r="E44" s="158">
        <v>0</v>
      </c>
      <c r="F44" s="33">
        <v>0</v>
      </c>
      <c r="H44" s="15">
        <v>1.885</v>
      </c>
      <c r="I44" s="15">
        <v>1.875</v>
      </c>
      <c r="J44" s="120">
        <f>IF(M44&lt;&gt;"",(H44-I44)/M44,"")</f>
        <v>1.0000000000000009E-2</v>
      </c>
      <c r="K44" s="121">
        <f>(F44*(273.15+D44)/273.15)/(M44*N44)</f>
        <v>0</v>
      </c>
      <c r="L44" s="15" t="s">
        <v>22</v>
      </c>
      <c r="M44" s="34">
        <f>VLOOKUP(L44,[1]allgemein!$B$3:$C$13,2,FALSE)</f>
        <v>1</v>
      </c>
      <c r="N44" s="14">
        <v>25</v>
      </c>
      <c r="O44" s="13" t="s">
        <v>28</v>
      </c>
      <c r="P44" s="13"/>
      <c r="Q44" s="67" t="s">
        <v>1191</v>
      </c>
      <c r="R44" s="165"/>
      <c r="S44" s="13"/>
      <c r="T44" s="6" t="s">
        <v>862</v>
      </c>
      <c r="BA44" s="9"/>
    </row>
    <row r="45" spans="2:53" x14ac:dyDescent="0.2">
      <c r="B45" s="13" t="s">
        <v>1195</v>
      </c>
      <c r="C45" s="13">
        <v>512134</v>
      </c>
      <c r="D45" s="32">
        <v>23.2</v>
      </c>
      <c r="E45" s="158">
        <v>0.1</v>
      </c>
      <c r="F45" s="33">
        <v>167</v>
      </c>
      <c r="H45" s="15">
        <v>1.86</v>
      </c>
      <c r="I45" s="15">
        <v>1.8460000000000001</v>
      </c>
      <c r="J45" s="120">
        <f>IF(M45&lt;&gt;"",(H45-I45)/M45,"")</f>
        <v>1.4000000000000012E-2</v>
      </c>
      <c r="K45" s="121">
        <f>(F45*(273.15+D45)/273.15)/(M45*N45)</f>
        <v>7.2473659161632806</v>
      </c>
      <c r="L45" s="15" t="s">
        <v>22</v>
      </c>
      <c r="M45" s="34">
        <f>VLOOKUP(L45,[1]allgemein!$B$3:$C$13,2,FALSE)</f>
        <v>1</v>
      </c>
      <c r="N45" s="14">
        <v>25</v>
      </c>
      <c r="O45" s="13">
        <v>516461</v>
      </c>
      <c r="P45" s="13"/>
      <c r="Q45" s="67" t="s">
        <v>1226</v>
      </c>
      <c r="R45" s="165"/>
      <c r="S45" s="13"/>
      <c r="T45" s="6" t="s">
        <v>1236</v>
      </c>
      <c r="BA45" s="9"/>
    </row>
    <row r="46" spans="2:53" x14ac:dyDescent="0.2">
      <c r="B46" s="13" t="s">
        <v>1196</v>
      </c>
      <c r="C46" s="13" t="s">
        <v>28</v>
      </c>
      <c r="D46" s="32">
        <v>27.7</v>
      </c>
      <c r="E46" s="158">
        <v>0</v>
      </c>
      <c r="F46" s="33">
        <v>0</v>
      </c>
      <c r="H46" s="15">
        <v>1.8979999999999999</v>
      </c>
      <c r="I46" s="15">
        <v>1.887</v>
      </c>
      <c r="J46" s="120">
        <f t="shared" ref="J46:J60" si="6">IF(M46&lt;&gt;"",(H46-I46)/M46,"")</f>
        <v>1.0999999999999899E-2</v>
      </c>
      <c r="K46" s="121">
        <f t="shared" ref="K46:K60" si="7">(F46*(273.15+D46)/273.15)/(M46*N46)</f>
        <v>0</v>
      </c>
      <c r="L46" s="15" t="s">
        <v>22</v>
      </c>
      <c r="M46" s="34">
        <f>VLOOKUP(L46,[1]allgemein!$B$3:$C$13,2,FALSE)</f>
        <v>1</v>
      </c>
      <c r="N46" s="14">
        <v>25</v>
      </c>
      <c r="O46" s="13" t="s">
        <v>28</v>
      </c>
      <c r="P46" s="13"/>
      <c r="Q46" s="67" t="s">
        <v>1225</v>
      </c>
      <c r="R46" s="165"/>
      <c r="S46" s="13"/>
      <c r="T46" s="6" t="s">
        <v>1236</v>
      </c>
      <c r="BA46" s="9"/>
    </row>
    <row r="47" spans="2:53" x14ac:dyDescent="0.2">
      <c r="B47" s="13" t="s">
        <v>1197</v>
      </c>
      <c r="C47" s="13" t="s">
        <v>28</v>
      </c>
      <c r="D47" s="32">
        <v>27.8</v>
      </c>
      <c r="E47" s="158">
        <v>0</v>
      </c>
      <c r="F47" s="33">
        <v>0</v>
      </c>
      <c r="H47" s="15">
        <v>1.9079999999999999</v>
      </c>
      <c r="I47" s="15">
        <v>1.895</v>
      </c>
      <c r="J47" s="120">
        <f t="shared" si="6"/>
        <v>1.2999999999999901E-2</v>
      </c>
      <c r="K47" s="121">
        <f t="shared" si="7"/>
        <v>0</v>
      </c>
      <c r="L47" s="15" t="s">
        <v>22</v>
      </c>
      <c r="M47" s="34">
        <f>VLOOKUP(L47,[1]allgemein!$B$3:$C$13,2,FALSE)</f>
        <v>1</v>
      </c>
      <c r="N47" s="14">
        <v>25</v>
      </c>
      <c r="O47" s="13" t="s">
        <v>28</v>
      </c>
      <c r="P47" s="13"/>
      <c r="Q47" s="67"/>
      <c r="R47" s="165"/>
      <c r="S47" s="13"/>
      <c r="T47" s="6" t="s">
        <v>1236</v>
      </c>
      <c r="BA47" s="9"/>
    </row>
    <row r="48" spans="2:53" x14ac:dyDescent="0.2">
      <c r="B48" s="13" t="s">
        <v>1198</v>
      </c>
      <c r="C48" s="13" t="s">
        <v>28</v>
      </c>
      <c r="D48" s="32">
        <v>28</v>
      </c>
      <c r="E48" s="158">
        <v>0</v>
      </c>
      <c r="F48" s="33">
        <v>0</v>
      </c>
      <c r="H48" s="15">
        <v>1.905</v>
      </c>
      <c r="I48" s="15">
        <v>1.8939999999999999</v>
      </c>
      <c r="J48" s="120">
        <f t="shared" si="6"/>
        <v>1.1000000000000121E-2</v>
      </c>
      <c r="K48" s="121">
        <f t="shared" si="7"/>
        <v>0</v>
      </c>
      <c r="L48" s="15" t="s">
        <v>22</v>
      </c>
      <c r="M48" s="34">
        <f>VLOOKUP(L48,[1]allgemein!$B$3:$C$13,2,FALSE)</f>
        <v>1</v>
      </c>
      <c r="N48" s="14">
        <v>25</v>
      </c>
      <c r="O48" s="13" t="s">
        <v>28</v>
      </c>
      <c r="P48" s="13"/>
      <c r="Q48" s="67"/>
      <c r="R48" s="165"/>
      <c r="S48" s="13"/>
      <c r="T48" s="6" t="s">
        <v>1236</v>
      </c>
      <c r="BA48" s="9"/>
    </row>
    <row r="49" spans="2:53" x14ac:dyDescent="0.2">
      <c r="B49" s="13" t="s">
        <v>1199</v>
      </c>
      <c r="C49" s="13" t="s">
        <v>28</v>
      </c>
      <c r="D49" s="32">
        <v>28.1</v>
      </c>
      <c r="E49" s="158">
        <v>0</v>
      </c>
      <c r="F49" s="33">
        <v>0</v>
      </c>
      <c r="H49" s="15">
        <v>1.9</v>
      </c>
      <c r="I49" s="15">
        <v>1.89</v>
      </c>
      <c r="J49" s="120">
        <f t="shared" si="6"/>
        <v>1.0000000000000009E-2</v>
      </c>
      <c r="K49" s="121">
        <f t="shared" si="7"/>
        <v>0</v>
      </c>
      <c r="L49" s="15" t="s">
        <v>22</v>
      </c>
      <c r="M49" s="34">
        <f>VLOOKUP(L49,[1]allgemein!$B$3:$C$13,2,FALSE)</f>
        <v>1</v>
      </c>
      <c r="N49" s="14">
        <v>25</v>
      </c>
      <c r="O49" s="13" t="s">
        <v>28</v>
      </c>
      <c r="P49" s="13"/>
      <c r="Q49" s="67"/>
      <c r="R49" s="165"/>
      <c r="S49" s="13"/>
      <c r="T49" s="6" t="s">
        <v>1236</v>
      </c>
      <c r="BA49" s="9"/>
    </row>
    <row r="50" spans="2:53" x14ac:dyDescent="0.2">
      <c r="B50" s="13" t="s">
        <v>1200</v>
      </c>
      <c r="C50" s="13" t="s">
        <v>28</v>
      </c>
      <c r="D50" s="32">
        <v>28.2</v>
      </c>
      <c r="E50" s="158">
        <v>0</v>
      </c>
      <c r="F50" s="33">
        <v>0</v>
      </c>
      <c r="H50" s="15">
        <v>1.899</v>
      </c>
      <c r="I50" s="15">
        <v>1.8879999999999999</v>
      </c>
      <c r="J50" s="120">
        <f t="shared" si="6"/>
        <v>1.1000000000000121E-2</v>
      </c>
      <c r="K50" s="121">
        <f t="shared" si="7"/>
        <v>0</v>
      </c>
      <c r="L50" s="15" t="s">
        <v>22</v>
      </c>
      <c r="M50" s="34">
        <f>VLOOKUP(L50,[1]allgemein!$B$3:$C$13,2,FALSE)</f>
        <v>1</v>
      </c>
      <c r="N50" s="14">
        <v>25</v>
      </c>
      <c r="O50" s="13" t="s">
        <v>28</v>
      </c>
      <c r="P50" s="13"/>
      <c r="Q50" s="67"/>
      <c r="R50" s="165"/>
      <c r="S50" s="13"/>
      <c r="T50" s="6" t="s">
        <v>1236</v>
      </c>
      <c r="BA50" s="9"/>
    </row>
    <row r="51" spans="2:53" x14ac:dyDescent="0.2">
      <c r="B51" s="13" t="s">
        <v>1201</v>
      </c>
      <c r="C51" s="13" t="s">
        <v>28</v>
      </c>
      <c r="D51" s="32">
        <v>23</v>
      </c>
      <c r="E51" s="158">
        <v>0</v>
      </c>
      <c r="F51" s="33">
        <v>167</v>
      </c>
      <c r="H51" s="15">
        <v>1.9059999999999999</v>
      </c>
      <c r="I51" s="15">
        <v>1.897</v>
      </c>
      <c r="J51" s="120">
        <f t="shared" si="6"/>
        <v>8.999999999999897E-3</v>
      </c>
      <c r="K51" s="121">
        <f t="shared" si="7"/>
        <v>7.2424748306791136</v>
      </c>
      <c r="L51" s="15" t="s">
        <v>22</v>
      </c>
      <c r="M51" s="34">
        <f>VLOOKUP(L51,[1]allgemein!$B$3:$C$13,2,FALSE)</f>
        <v>1</v>
      </c>
      <c r="N51" s="14">
        <v>25</v>
      </c>
      <c r="O51" s="13" t="s">
        <v>28</v>
      </c>
      <c r="P51" s="13"/>
      <c r="Q51" s="67"/>
      <c r="R51" s="165"/>
      <c r="S51" s="13"/>
      <c r="T51" s="6" t="s">
        <v>1236</v>
      </c>
      <c r="BA51" s="9"/>
    </row>
    <row r="52" spans="2:53" x14ac:dyDescent="0.2">
      <c r="B52" s="13" t="s">
        <v>1202</v>
      </c>
      <c r="C52" s="13" t="s">
        <v>28</v>
      </c>
      <c r="D52" s="13">
        <v>23.6</v>
      </c>
      <c r="E52" s="158">
        <v>0</v>
      </c>
      <c r="F52" s="33">
        <v>166</v>
      </c>
      <c r="H52" s="15">
        <v>1.895</v>
      </c>
      <c r="I52" s="15">
        <v>1.885</v>
      </c>
      <c r="J52" s="120">
        <f t="shared" si="6"/>
        <v>1.0000000000000009E-2</v>
      </c>
      <c r="K52" s="121">
        <f t="shared" si="7"/>
        <v>7.2136921105619622</v>
      </c>
      <c r="L52" s="15" t="s">
        <v>22</v>
      </c>
      <c r="M52" s="34">
        <f>VLOOKUP(L52,[1]allgemein!$B$3:$C$13,2,FALSE)</f>
        <v>1</v>
      </c>
      <c r="N52" s="14">
        <v>25</v>
      </c>
      <c r="O52" s="13" t="s">
        <v>28</v>
      </c>
      <c r="P52" s="13"/>
      <c r="Q52" s="67"/>
      <c r="R52" s="165"/>
      <c r="S52" s="13"/>
      <c r="T52" s="6" t="s">
        <v>1236</v>
      </c>
      <c r="BA52" s="9"/>
    </row>
    <row r="53" spans="2:53" x14ac:dyDescent="0.2">
      <c r="B53" s="13" t="s">
        <v>1203</v>
      </c>
      <c r="C53" s="13" t="s">
        <v>28</v>
      </c>
      <c r="D53" s="13">
        <v>23.7</v>
      </c>
      <c r="E53" s="158">
        <v>0</v>
      </c>
      <c r="F53" s="33">
        <v>166</v>
      </c>
      <c r="H53" s="15">
        <v>1.9079999999999999</v>
      </c>
      <c r="I53" s="15">
        <v>1.895</v>
      </c>
      <c r="J53" s="120">
        <f t="shared" si="6"/>
        <v>1.2999999999999901E-2</v>
      </c>
      <c r="K53" s="121">
        <f t="shared" si="7"/>
        <v>7.2161230093355293</v>
      </c>
      <c r="L53" s="15" t="s">
        <v>22</v>
      </c>
      <c r="M53" s="34">
        <f>VLOOKUP(L53,[1]allgemein!$B$3:$C$13,2,FALSE)</f>
        <v>1</v>
      </c>
      <c r="N53" s="14">
        <v>25</v>
      </c>
      <c r="O53" s="13" t="s">
        <v>28</v>
      </c>
      <c r="P53" s="13"/>
      <c r="Q53" s="67" t="s">
        <v>1205</v>
      </c>
      <c r="R53" s="165"/>
      <c r="S53" s="13"/>
      <c r="T53" s="6" t="s">
        <v>1236</v>
      </c>
      <c r="BA53" s="9"/>
    </row>
    <row r="54" spans="2:53" x14ac:dyDescent="0.2">
      <c r="B54" s="13" t="s">
        <v>1204</v>
      </c>
      <c r="C54" s="13" t="s">
        <v>28</v>
      </c>
      <c r="D54" s="13">
        <v>23.6</v>
      </c>
      <c r="E54" s="158">
        <v>0</v>
      </c>
      <c r="F54" s="33">
        <v>166</v>
      </c>
      <c r="H54" s="15">
        <v>1.905</v>
      </c>
      <c r="I54" s="15">
        <v>1.895</v>
      </c>
      <c r="J54" s="120">
        <f t="shared" si="6"/>
        <v>1.0000000000000009E-2</v>
      </c>
      <c r="K54" s="121">
        <f t="shared" si="7"/>
        <v>7.2136921105619622</v>
      </c>
      <c r="L54" s="15" t="s">
        <v>22</v>
      </c>
      <c r="M54" s="34">
        <f>VLOOKUP(L54,[1]allgemein!$B$3:$C$13,2,FALSE)</f>
        <v>1</v>
      </c>
      <c r="N54" s="14">
        <v>25</v>
      </c>
      <c r="O54" s="13" t="s">
        <v>28</v>
      </c>
      <c r="P54" s="13"/>
      <c r="Q54" s="67" t="s">
        <v>1205</v>
      </c>
      <c r="R54" s="165"/>
      <c r="S54" s="13"/>
      <c r="T54" s="6" t="s">
        <v>1236</v>
      </c>
      <c r="BA54" s="9"/>
    </row>
    <row r="55" spans="2:53" x14ac:dyDescent="0.2">
      <c r="B55" s="13" t="s">
        <v>1206</v>
      </c>
      <c r="C55" s="13">
        <v>516443</v>
      </c>
      <c r="D55" s="13">
        <v>23.3</v>
      </c>
      <c r="E55" s="158">
        <v>0.2</v>
      </c>
      <c r="F55" s="33">
        <v>272</v>
      </c>
      <c r="H55" s="15">
        <v>1.92</v>
      </c>
      <c r="I55" s="15">
        <v>1.909</v>
      </c>
      <c r="J55" s="120">
        <f t="shared" si="6"/>
        <v>1.0999999999999899E-2</v>
      </c>
      <c r="K55" s="121">
        <f t="shared" si="7"/>
        <v>7.3800475928976752</v>
      </c>
      <c r="L55" s="15" t="s">
        <v>9</v>
      </c>
      <c r="M55" s="34">
        <f>VLOOKUP(L55,[1]allgemein!$B$3:$C$13,2,FALSE)</f>
        <v>1</v>
      </c>
      <c r="N55" s="14">
        <v>40</v>
      </c>
      <c r="O55" s="13" t="s">
        <v>1221</v>
      </c>
      <c r="P55" s="13" t="s">
        <v>683</v>
      </c>
      <c r="Q55" s="67"/>
      <c r="R55" s="165"/>
      <c r="S55" s="13"/>
      <c r="T55" s="6" t="s">
        <v>1034</v>
      </c>
      <c r="BA55" s="9"/>
    </row>
    <row r="56" spans="2:53" x14ac:dyDescent="0.2">
      <c r="B56" s="13" t="s">
        <v>1207</v>
      </c>
      <c r="C56" s="13" t="s">
        <v>28</v>
      </c>
      <c r="D56" s="13">
        <v>23.4</v>
      </c>
      <c r="E56" s="158">
        <v>0.2</v>
      </c>
      <c r="F56" s="33">
        <v>274</v>
      </c>
      <c r="H56" s="15">
        <v>1.919</v>
      </c>
      <c r="I56" s="15">
        <v>1.907</v>
      </c>
      <c r="J56" s="120">
        <f t="shared" si="6"/>
        <v>1.2000000000000011E-2</v>
      </c>
      <c r="K56" s="121">
        <f t="shared" si="7"/>
        <v>7.4368204283360786</v>
      </c>
      <c r="L56" s="15" t="s">
        <v>9</v>
      </c>
      <c r="M56" s="34">
        <f>VLOOKUP(L56,[1]allgemein!$B$3:$C$13,2,FALSE)</f>
        <v>1</v>
      </c>
      <c r="N56" s="14">
        <v>40</v>
      </c>
      <c r="O56" s="13" t="s">
        <v>28</v>
      </c>
      <c r="P56" s="13" t="s">
        <v>683</v>
      </c>
      <c r="Q56" s="67"/>
      <c r="R56" s="165"/>
      <c r="S56" s="13"/>
      <c r="T56" s="6" t="s">
        <v>1034</v>
      </c>
      <c r="BA56" s="9"/>
    </row>
    <row r="57" spans="2:53" x14ac:dyDescent="0.2">
      <c r="B57" s="13" t="s">
        <v>1208</v>
      </c>
      <c r="C57" s="13" t="s">
        <v>28</v>
      </c>
      <c r="D57" s="13">
        <v>23.6</v>
      </c>
      <c r="E57" s="158">
        <v>0.4</v>
      </c>
      <c r="F57" s="33">
        <v>273</v>
      </c>
      <c r="H57" s="15">
        <v>1.92</v>
      </c>
      <c r="I57" s="15">
        <v>1.9079999999999999</v>
      </c>
      <c r="J57" s="120">
        <f t="shared" si="6"/>
        <v>1.2000000000000011E-2</v>
      </c>
      <c r="K57" s="121">
        <f t="shared" si="7"/>
        <v>7.4146760021965958</v>
      </c>
      <c r="L57" s="15" t="s">
        <v>9</v>
      </c>
      <c r="M57" s="34">
        <f>VLOOKUP(L57,[1]allgemein!$B$3:$C$13,2,FALSE)</f>
        <v>1</v>
      </c>
      <c r="N57" s="14">
        <v>40</v>
      </c>
      <c r="O57" s="13" t="s">
        <v>28</v>
      </c>
      <c r="P57" s="13" t="s">
        <v>683</v>
      </c>
      <c r="Q57" s="67" t="s">
        <v>1222</v>
      </c>
      <c r="R57" s="165"/>
      <c r="S57" s="13"/>
      <c r="T57" s="6" t="s">
        <v>1034</v>
      </c>
      <c r="BA57" s="9"/>
    </row>
    <row r="58" spans="2:53" x14ac:dyDescent="0.2">
      <c r="B58" s="13" t="s">
        <v>1209</v>
      </c>
      <c r="C58" s="13" t="s">
        <v>28</v>
      </c>
      <c r="D58" s="13">
        <v>23.9</v>
      </c>
      <c r="E58" s="158">
        <v>0.6</v>
      </c>
      <c r="F58" s="33">
        <v>271</v>
      </c>
      <c r="H58" s="15">
        <v>1.923</v>
      </c>
      <c r="I58" s="15">
        <v>1.915</v>
      </c>
      <c r="J58" s="120">
        <f t="shared" si="6"/>
        <v>8.0000000000000071E-3</v>
      </c>
      <c r="K58" s="121">
        <f t="shared" si="7"/>
        <v>7.3677969979864546</v>
      </c>
      <c r="L58" s="15" t="s">
        <v>9</v>
      </c>
      <c r="M58" s="34">
        <f>VLOOKUP(L58,[1]allgemein!$B$3:$C$13,2,FALSE)</f>
        <v>1</v>
      </c>
      <c r="N58" s="14">
        <v>40</v>
      </c>
      <c r="O58" s="13" t="s">
        <v>28</v>
      </c>
      <c r="P58" s="13" t="s">
        <v>683</v>
      </c>
      <c r="Q58" s="67" t="s">
        <v>1223</v>
      </c>
      <c r="R58" s="165"/>
      <c r="S58" s="13"/>
      <c r="T58" s="6" t="s">
        <v>1034</v>
      </c>
      <c r="BA58" s="9"/>
    </row>
    <row r="59" spans="2:53" x14ac:dyDescent="0.2">
      <c r="B59" s="13" t="s">
        <v>1210</v>
      </c>
      <c r="C59" s="13">
        <v>523010</v>
      </c>
      <c r="D59" s="13">
        <v>23.6</v>
      </c>
      <c r="E59" s="158">
        <v>0</v>
      </c>
      <c r="F59" s="33">
        <v>272</v>
      </c>
      <c r="H59" s="15">
        <v>1.9119999999999999</v>
      </c>
      <c r="I59" s="15">
        <v>1.8919999999999999</v>
      </c>
      <c r="J59" s="120">
        <f t="shared" si="6"/>
        <v>2.0000000000000018E-2</v>
      </c>
      <c r="K59" s="121">
        <f t="shared" si="7"/>
        <v>7.3875160168405642</v>
      </c>
      <c r="L59" s="15" t="s">
        <v>9</v>
      </c>
      <c r="M59" s="34">
        <f>VLOOKUP(L59,[1]allgemein!$B$3:$C$13,2,FALSE)</f>
        <v>1</v>
      </c>
      <c r="N59" s="14">
        <v>40</v>
      </c>
      <c r="O59" s="13" t="s">
        <v>28</v>
      </c>
      <c r="P59" s="13" t="s">
        <v>683</v>
      </c>
      <c r="Q59" s="67"/>
      <c r="R59" s="165"/>
      <c r="S59" s="13"/>
      <c r="T59" s="6" t="s">
        <v>1034</v>
      </c>
      <c r="BA59" s="9"/>
    </row>
    <row r="60" spans="2:53" x14ac:dyDescent="0.2">
      <c r="B60" s="13" t="s">
        <v>1211</v>
      </c>
      <c r="C60" s="13" t="s">
        <v>28</v>
      </c>
      <c r="D60" s="13">
        <v>23.7</v>
      </c>
      <c r="E60" s="158">
        <v>0.1</v>
      </c>
      <c r="F60" s="33">
        <v>272</v>
      </c>
      <c r="H60" s="15">
        <v>1.91</v>
      </c>
      <c r="I60" s="15">
        <v>1.8959999999999999</v>
      </c>
      <c r="J60" s="120">
        <f t="shared" si="6"/>
        <v>1.4000000000000012E-2</v>
      </c>
      <c r="K60" s="121">
        <f t="shared" si="7"/>
        <v>7.3900054914881936</v>
      </c>
      <c r="L60" s="15" t="s">
        <v>9</v>
      </c>
      <c r="M60" s="34">
        <f>VLOOKUP(L60,[1]allgemein!$B$3:$C$13,2,FALSE)</f>
        <v>1</v>
      </c>
      <c r="N60" s="14">
        <v>40</v>
      </c>
      <c r="O60" s="13" t="s">
        <v>28</v>
      </c>
      <c r="P60" s="13" t="s">
        <v>683</v>
      </c>
      <c r="Q60" s="67"/>
      <c r="R60" s="165"/>
      <c r="S60" s="13"/>
      <c r="T60" s="6" t="s">
        <v>1034</v>
      </c>
      <c r="BA60" s="9"/>
    </row>
    <row r="61" spans="2:53" x14ac:dyDescent="0.2">
      <c r="B61" s="13" t="s">
        <v>1212</v>
      </c>
      <c r="C61" s="13" t="s">
        <v>28</v>
      </c>
      <c r="D61" s="13">
        <v>23.9</v>
      </c>
      <c r="E61" s="158">
        <v>0.3</v>
      </c>
      <c r="F61" s="33">
        <v>273</v>
      </c>
      <c r="H61" s="15">
        <v>1.9019999999999999</v>
      </c>
      <c r="I61" s="15">
        <v>1.8879999999999999</v>
      </c>
      <c r="J61" s="120">
        <f>IF(M61&lt;&gt;"",(H61-I61)/M61,"")</f>
        <v>1.4000000000000012E-2</v>
      </c>
      <c r="K61" s="121">
        <f t="shared" ref="K61:K70" si="8">(F61*(273.15+D61)/273.15)/(M61*N61)</f>
        <v>7.4221718835804511</v>
      </c>
      <c r="L61" s="15" t="s">
        <v>9</v>
      </c>
      <c r="M61" s="34">
        <f>VLOOKUP(L61,[1]allgemein!$B$3:$C$13,2,FALSE)</f>
        <v>1</v>
      </c>
      <c r="N61" s="14">
        <v>40</v>
      </c>
      <c r="O61" s="13" t="s">
        <v>28</v>
      </c>
      <c r="P61" s="13" t="s">
        <v>683</v>
      </c>
      <c r="Q61" s="13"/>
      <c r="R61" s="165"/>
      <c r="S61" s="13"/>
      <c r="T61" s="6" t="s">
        <v>1034</v>
      </c>
      <c r="BA61" s="9"/>
    </row>
    <row r="62" spans="2:53" x14ac:dyDescent="0.2">
      <c r="B62" s="13" t="s">
        <v>1213</v>
      </c>
      <c r="C62" s="13" t="s">
        <v>28</v>
      </c>
      <c r="D62" s="32">
        <v>24.2</v>
      </c>
      <c r="E62" s="158">
        <v>0.4</v>
      </c>
      <c r="F62" s="33">
        <v>272</v>
      </c>
      <c r="H62" s="15">
        <v>1.8919999999999999</v>
      </c>
      <c r="I62" s="15">
        <v>1.879</v>
      </c>
      <c r="J62" s="120">
        <f t="shared" ref="J62:J78" si="9">IF(M62&lt;&gt;"",(H62-I62)/M62,"")</f>
        <v>1.2999999999999901E-2</v>
      </c>
      <c r="K62" s="121">
        <f t="shared" si="8"/>
        <v>7.4024528647263406</v>
      </c>
      <c r="L62" s="15" t="s">
        <v>9</v>
      </c>
      <c r="M62" s="34">
        <f>VLOOKUP(L62,[1]allgemein!$B$3:$C$13,2,FALSE)</f>
        <v>1</v>
      </c>
      <c r="N62" s="14">
        <v>40</v>
      </c>
      <c r="O62" s="13" t="s">
        <v>28</v>
      </c>
      <c r="P62" s="13" t="s">
        <v>683</v>
      </c>
      <c r="Q62" s="67"/>
      <c r="R62" s="165"/>
      <c r="S62" s="13"/>
      <c r="T62" s="6" t="s">
        <v>1034</v>
      </c>
      <c r="BA62" s="9"/>
    </row>
    <row r="63" spans="2:53" x14ac:dyDescent="0.2">
      <c r="B63" s="13" t="s">
        <v>1214</v>
      </c>
      <c r="C63" s="13" t="s">
        <v>28</v>
      </c>
      <c r="D63" s="32">
        <v>24.5</v>
      </c>
      <c r="E63" s="158">
        <v>0.7</v>
      </c>
      <c r="F63" s="33">
        <v>272</v>
      </c>
      <c r="H63" s="15">
        <v>1.879</v>
      </c>
      <c r="I63" s="15">
        <v>1.867</v>
      </c>
      <c r="J63" s="120">
        <f t="shared" si="9"/>
        <v>1.2000000000000011E-2</v>
      </c>
      <c r="K63" s="121">
        <f t="shared" si="8"/>
        <v>7.4099212886692287</v>
      </c>
      <c r="L63" s="15" t="s">
        <v>9</v>
      </c>
      <c r="M63" s="34">
        <f>VLOOKUP(L63,[1]allgemein!$B$3:$C$13,2,FALSE)</f>
        <v>1</v>
      </c>
      <c r="N63" s="14">
        <v>40</v>
      </c>
      <c r="O63" s="13" t="s">
        <v>28</v>
      </c>
      <c r="P63" s="13" t="s">
        <v>683</v>
      </c>
      <c r="Q63" s="67"/>
      <c r="R63" s="165"/>
      <c r="S63" s="13"/>
      <c r="T63" s="6" t="s">
        <v>1034</v>
      </c>
      <c r="BA63" s="9"/>
    </row>
    <row r="64" spans="2:53" x14ac:dyDescent="0.2">
      <c r="B64" s="13" t="s">
        <v>1215</v>
      </c>
      <c r="C64" s="13" t="s">
        <v>28</v>
      </c>
      <c r="D64" s="32">
        <v>24.2</v>
      </c>
      <c r="E64" s="158">
        <v>0</v>
      </c>
      <c r="F64" s="33">
        <v>274</v>
      </c>
      <c r="H64" s="15">
        <v>1.901</v>
      </c>
      <c r="I64" s="15">
        <v>1.89</v>
      </c>
      <c r="J64" s="120">
        <f t="shared" ref="J64:J70" si="10">IF(M64&lt;&gt;"",(H64-I64)/M64,"")</f>
        <v>1.1000000000000121E-2</v>
      </c>
      <c r="K64" s="121">
        <f t="shared" si="8"/>
        <v>7.4568826652022695</v>
      </c>
      <c r="L64" s="15" t="s">
        <v>9</v>
      </c>
      <c r="M64" s="34">
        <f>VLOOKUP(L64,[1]allgemein!$B$3:$C$13,2,FALSE)</f>
        <v>1</v>
      </c>
      <c r="N64" s="14">
        <v>40</v>
      </c>
      <c r="O64" s="13" t="s">
        <v>28</v>
      </c>
      <c r="P64" s="13" t="s">
        <v>683</v>
      </c>
      <c r="Q64" s="67"/>
      <c r="R64" s="165"/>
      <c r="S64" s="13"/>
      <c r="T64" s="6" t="s">
        <v>1034</v>
      </c>
      <c r="BA64" s="9"/>
    </row>
    <row r="65" spans="2:53" x14ac:dyDescent="0.2">
      <c r="B65" s="13" t="s">
        <v>1216</v>
      </c>
      <c r="C65" s="13" t="s">
        <v>28</v>
      </c>
      <c r="D65" s="32">
        <v>24.1</v>
      </c>
      <c r="E65" s="158">
        <v>0</v>
      </c>
      <c r="F65" s="33">
        <v>274</v>
      </c>
      <c r="H65" s="15">
        <v>1.88</v>
      </c>
      <c r="I65" s="15">
        <v>1.867</v>
      </c>
      <c r="J65" s="120">
        <f t="shared" si="10"/>
        <v>1.2999999999999901E-2</v>
      </c>
      <c r="K65" s="121">
        <f t="shared" si="8"/>
        <v>7.4543748855939969</v>
      </c>
      <c r="L65" s="15" t="s">
        <v>9</v>
      </c>
      <c r="M65" s="34">
        <f>VLOOKUP(L65,[1]allgemein!$B$3:$C$13,2,FALSE)</f>
        <v>1</v>
      </c>
      <c r="N65" s="14">
        <v>40</v>
      </c>
      <c r="O65" s="13" t="s">
        <v>28</v>
      </c>
      <c r="P65" s="13" t="s">
        <v>683</v>
      </c>
      <c r="Q65" s="67"/>
      <c r="R65" s="165"/>
      <c r="S65" s="13"/>
      <c r="T65" s="6" t="s">
        <v>1034</v>
      </c>
      <c r="BA65" s="9"/>
    </row>
    <row r="66" spans="2:53" x14ac:dyDescent="0.2">
      <c r="B66" s="13" t="s">
        <v>1217</v>
      </c>
      <c r="C66" s="13" t="s">
        <v>28</v>
      </c>
      <c r="D66" s="32">
        <v>23.7</v>
      </c>
      <c r="E66" s="158">
        <v>0</v>
      </c>
      <c r="F66" s="33">
        <v>275</v>
      </c>
      <c r="H66" s="15">
        <v>1.89</v>
      </c>
      <c r="I66" s="15">
        <v>1.875</v>
      </c>
      <c r="J66" s="120">
        <f t="shared" si="10"/>
        <v>1.4999999999999902E-2</v>
      </c>
      <c r="K66" s="121">
        <f t="shared" si="8"/>
        <v>7.4715129049972528</v>
      </c>
      <c r="L66" s="15" t="s">
        <v>9</v>
      </c>
      <c r="M66" s="34">
        <f>VLOOKUP(L66,[1]allgemein!$B$3:$C$13,2,FALSE)</f>
        <v>1</v>
      </c>
      <c r="N66" s="14">
        <v>40</v>
      </c>
      <c r="O66" s="13" t="s">
        <v>28</v>
      </c>
      <c r="P66" s="13" t="s">
        <v>683</v>
      </c>
      <c r="Q66" s="67"/>
      <c r="R66" s="165"/>
      <c r="S66" s="13"/>
      <c r="T66" s="6" t="s">
        <v>1034</v>
      </c>
      <c r="BA66" s="9"/>
    </row>
    <row r="67" spans="2:53" x14ac:dyDescent="0.2">
      <c r="B67" s="13" t="s">
        <v>1218</v>
      </c>
      <c r="C67" s="13" t="s">
        <v>28</v>
      </c>
      <c r="D67" s="32">
        <v>23.5</v>
      </c>
      <c r="E67" s="158">
        <v>0</v>
      </c>
      <c r="F67" s="33">
        <v>276</v>
      </c>
      <c r="H67" s="15">
        <v>1.8839999999999999</v>
      </c>
      <c r="I67" s="15">
        <v>1.869</v>
      </c>
      <c r="J67" s="120">
        <f t="shared" si="10"/>
        <v>1.4999999999999902E-2</v>
      </c>
      <c r="K67" s="121">
        <f t="shared" si="8"/>
        <v>7.4936298736957712</v>
      </c>
      <c r="L67" s="15" t="s">
        <v>9</v>
      </c>
      <c r="M67" s="34">
        <f>VLOOKUP(L67,[1]allgemein!$B$3:$C$13,2,FALSE)</f>
        <v>1</v>
      </c>
      <c r="N67" s="14">
        <v>40</v>
      </c>
      <c r="O67" s="13" t="s">
        <v>28</v>
      </c>
      <c r="P67" s="13" t="s">
        <v>683</v>
      </c>
      <c r="Q67" s="67"/>
      <c r="R67" s="165"/>
      <c r="S67" s="13"/>
      <c r="T67" s="6" t="s">
        <v>1034</v>
      </c>
      <c r="BA67" s="9"/>
    </row>
    <row r="68" spans="2:53" x14ac:dyDescent="0.2">
      <c r="B68" s="13" t="s">
        <v>1219</v>
      </c>
      <c r="C68" s="13" t="s">
        <v>28</v>
      </c>
      <c r="D68" s="32">
        <v>23.3</v>
      </c>
      <c r="E68" s="158">
        <v>0</v>
      </c>
      <c r="F68" s="33">
        <v>275</v>
      </c>
      <c r="H68" s="15">
        <v>1.8959999999999999</v>
      </c>
      <c r="I68" s="15">
        <v>1.873</v>
      </c>
      <c r="J68" s="120">
        <f t="shared" si="10"/>
        <v>2.2999999999999909E-2</v>
      </c>
      <c r="K68" s="121">
        <f t="shared" si="8"/>
        <v>7.4614451766428713</v>
      </c>
      <c r="L68" s="15" t="s">
        <v>9</v>
      </c>
      <c r="M68" s="34">
        <f>VLOOKUP(L68,[1]allgemein!$B$3:$C$13,2,FALSE)</f>
        <v>1</v>
      </c>
      <c r="N68" s="14">
        <v>40</v>
      </c>
      <c r="O68" s="13" t="s">
        <v>28</v>
      </c>
      <c r="P68" s="13" t="s">
        <v>683</v>
      </c>
      <c r="Q68" s="67"/>
      <c r="R68" s="165"/>
      <c r="S68" s="13"/>
      <c r="T68" s="6" t="s">
        <v>1034</v>
      </c>
      <c r="BA68" s="9"/>
    </row>
    <row r="69" spans="2:53" x14ac:dyDescent="0.2">
      <c r="B69" s="13" t="s">
        <v>1220</v>
      </c>
      <c r="C69" s="13" t="s">
        <v>28</v>
      </c>
      <c r="D69" s="32">
        <v>23</v>
      </c>
      <c r="E69" s="158">
        <v>0</v>
      </c>
      <c r="F69" s="33">
        <v>275</v>
      </c>
      <c r="H69" s="15">
        <v>1.8879999999999999</v>
      </c>
      <c r="I69" s="15">
        <v>1.8720000000000001</v>
      </c>
      <c r="J69" s="120">
        <f t="shared" si="10"/>
        <v>1.5999999999999792E-2</v>
      </c>
      <c r="K69" s="121">
        <f t="shared" si="8"/>
        <v>7.4538943803770836</v>
      </c>
      <c r="L69" s="15" t="s">
        <v>9</v>
      </c>
      <c r="M69" s="34">
        <f>VLOOKUP(L69,[1]allgemein!$B$3:$C$13,2,FALSE)</f>
        <v>1</v>
      </c>
      <c r="N69" s="14">
        <v>40</v>
      </c>
      <c r="O69" s="13" t="s">
        <v>28</v>
      </c>
      <c r="P69" s="13" t="s">
        <v>683</v>
      </c>
      <c r="Q69" s="67"/>
      <c r="R69" s="165"/>
      <c r="S69" s="13"/>
      <c r="T69" s="6" t="s">
        <v>1034</v>
      </c>
      <c r="BA69" s="9"/>
    </row>
    <row r="70" spans="2:53" x14ac:dyDescent="0.2">
      <c r="B70" s="13" t="s">
        <v>1228</v>
      </c>
      <c r="C70" s="13" t="s">
        <v>28</v>
      </c>
      <c r="D70" s="32">
        <v>23</v>
      </c>
      <c r="E70" s="158">
        <v>0</v>
      </c>
      <c r="F70" s="33">
        <v>562</v>
      </c>
      <c r="G70" s="40">
        <v>1.8879999999999999</v>
      </c>
      <c r="H70" s="15">
        <v>3.7839999999999998</v>
      </c>
      <c r="I70" s="15">
        <v>3.7570000000000001</v>
      </c>
      <c r="J70" s="120">
        <f t="shared" si="10"/>
        <v>1.3499999999999845E-2</v>
      </c>
      <c r="K70" s="121">
        <f t="shared" si="8"/>
        <v>7.6165248032216741</v>
      </c>
      <c r="L70" s="15" t="s">
        <v>8</v>
      </c>
      <c r="M70" s="34">
        <f>VLOOKUP(L70,[1]allgemein!$B$3:$C$13,2,FALSE)</f>
        <v>2</v>
      </c>
      <c r="N70" s="14">
        <v>40</v>
      </c>
      <c r="O70" s="13" t="s">
        <v>1229</v>
      </c>
      <c r="P70" s="13"/>
      <c r="Q70" s="67"/>
      <c r="R70" s="165"/>
      <c r="S70" s="13"/>
      <c r="T70" s="6" t="s">
        <v>1034</v>
      </c>
      <c r="BA70" s="9"/>
    </row>
    <row r="71" spans="2:53" x14ac:dyDescent="0.2">
      <c r="B71" s="13"/>
      <c r="C71" s="13" t="s">
        <v>28</v>
      </c>
      <c r="D71" s="32"/>
      <c r="E71" s="158"/>
      <c r="F71" s="33"/>
      <c r="G71" s="40">
        <v>1.895</v>
      </c>
      <c r="H71" s="15"/>
      <c r="I71" s="15"/>
      <c r="J71" s="120" t="str">
        <f t="shared" si="9"/>
        <v/>
      </c>
      <c r="K71" s="120" t="str">
        <f t="shared" ref="K71:K77" si="11">IF(N71&lt;&gt;"",(I71-J71)/N71,"")</f>
        <v/>
      </c>
      <c r="L71" s="15"/>
      <c r="M71" s="34"/>
      <c r="N71" s="14"/>
      <c r="O71" s="13"/>
      <c r="P71" s="13" t="s">
        <v>683</v>
      </c>
      <c r="Q71" s="13"/>
      <c r="R71" s="165"/>
      <c r="S71" s="13"/>
      <c r="T71" s="6" t="s">
        <v>1034</v>
      </c>
      <c r="BA71" s="9"/>
    </row>
    <row r="72" spans="2:53" x14ac:dyDescent="0.2">
      <c r="B72" s="13" t="s">
        <v>1230</v>
      </c>
      <c r="C72" s="13" t="s">
        <v>28</v>
      </c>
      <c r="D72" s="32">
        <v>23</v>
      </c>
      <c r="E72" s="158">
        <v>0.1</v>
      </c>
      <c r="F72" s="33">
        <v>561</v>
      </c>
      <c r="G72" s="40">
        <v>1.8959999999999999</v>
      </c>
      <c r="H72" s="15">
        <v>3.7959999999999998</v>
      </c>
      <c r="I72" s="15">
        <v>3.7730000000000001</v>
      </c>
      <c r="J72" s="120">
        <f>IF(M72&lt;&gt;"",(H72-I72)/M72,"")</f>
        <v>1.1499999999999844E-2</v>
      </c>
      <c r="K72" s="121">
        <f>(F72*(273.15+D72)/273.15)/(M72*N72)</f>
        <v>7.6029722679846241</v>
      </c>
      <c r="L72" s="15" t="s">
        <v>8</v>
      </c>
      <c r="M72" s="34">
        <f>VLOOKUP(L72,[1]allgemein!$B$3:$C$13,2,FALSE)</f>
        <v>2</v>
      </c>
      <c r="N72" s="14">
        <v>40</v>
      </c>
      <c r="O72" s="13" t="s">
        <v>1234</v>
      </c>
      <c r="P72" s="13"/>
      <c r="Q72" s="138"/>
      <c r="R72" s="165"/>
      <c r="S72" s="13"/>
      <c r="T72" s="6" t="s">
        <v>1034</v>
      </c>
      <c r="BA72" s="9"/>
    </row>
    <row r="73" spans="2:53" x14ac:dyDescent="0.2">
      <c r="B73" s="13"/>
      <c r="C73" s="13" t="s">
        <v>28</v>
      </c>
      <c r="D73" s="32"/>
      <c r="E73" s="158"/>
      <c r="F73" s="33"/>
      <c r="G73" s="40">
        <v>1.897</v>
      </c>
      <c r="H73" s="15"/>
      <c r="I73" s="15"/>
      <c r="J73" s="120" t="str">
        <f t="shared" si="9"/>
        <v/>
      </c>
      <c r="K73" s="120" t="str">
        <f t="shared" si="11"/>
        <v/>
      </c>
      <c r="L73" s="15"/>
      <c r="M73" s="34"/>
      <c r="N73" s="14"/>
      <c r="O73" s="13"/>
      <c r="P73" s="13" t="s">
        <v>683</v>
      </c>
      <c r="Q73" s="67"/>
      <c r="R73" s="165"/>
      <c r="S73" s="13"/>
      <c r="T73" s="6" t="s">
        <v>1034</v>
      </c>
      <c r="BA73" s="9"/>
    </row>
    <row r="74" spans="2:53" x14ac:dyDescent="0.2">
      <c r="B74" s="178" t="s">
        <v>1231</v>
      </c>
      <c r="C74" s="13" t="s">
        <v>28</v>
      </c>
      <c r="D74" s="32">
        <v>24.2</v>
      </c>
      <c r="E74" s="158">
        <v>2.8</v>
      </c>
      <c r="F74" s="33">
        <v>560</v>
      </c>
      <c r="G74" s="40">
        <v>1.8819999999999999</v>
      </c>
      <c r="H74" s="15">
        <v>3.7730000000000001</v>
      </c>
      <c r="I74" s="15">
        <v>3.7440000000000002</v>
      </c>
      <c r="J74" s="120">
        <f t="shared" si="9"/>
        <v>1.4499999999999957E-2</v>
      </c>
      <c r="K74" s="121">
        <f>(F74*(273.15+D74)/273.15)/(M74*N74)</f>
        <v>7.6201720666300563</v>
      </c>
      <c r="L74" s="15" t="s">
        <v>8</v>
      </c>
      <c r="M74" s="34">
        <f>VLOOKUP(L74,[1]allgemein!$B$3:$C$13,2,FALSE)</f>
        <v>2</v>
      </c>
      <c r="N74" s="14">
        <v>40</v>
      </c>
      <c r="O74" s="13" t="s">
        <v>28</v>
      </c>
      <c r="P74" s="13"/>
      <c r="Q74" s="67"/>
      <c r="R74" s="165"/>
      <c r="S74" s="13"/>
      <c r="T74" s="6" t="s">
        <v>1034</v>
      </c>
      <c r="BA74" s="9"/>
    </row>
    <row r="75" spans="2:53" x14ac:dyDescent="0.2">
      <c r="B75" s="177"/>
      <c r="C75" s="13" t="s">
        <v>28</v>
      </c>
      <c r="D75" s="32"/>
      <c r="E75" s="158"/>
      <c r="F75" s="33"/>
      <c r="G75" s="40">
        <v>1.89</v>
      </c>
      <c r="H75" s="15"/>
      <c r="I75" s="15"/>
      <c r="J75" s="120" t="str">
        <f t="shared" si="9"/>
        <v/>
      </c>
      <c r="K75" s="120" t="str">
        <f t="shared" si="11"/>
        <v/>
      </c>
      <c r="L75" s="15"/>
      <c r="M75" s="34"/>
      <c r="N75" s="14"/>
      <c r="O75" s="13"/>
      <c r="P75" s="13" t="s">
        <v>683</v>
      </c>
      <c r="Q75" s="67" t="s">
        <v>1235</v>
      </c>
      <c r="R75" s="165"/>
      <c r="S75" s="13"/>
      <c r="T75" s="6" t="s">
        <v>1034</v>
      </c>
      <c r="BA75" s="9"/>
    </row>
    <row r="76" spans="2:53" x14ac:dyDescent="0.2">
      <c r="B76" s="178" t="s">
        <v>1232</v>
      </c>
      <c r="C76" s="13" t="s">
        <v>28</v>
      </c>
      <c r="D76" s="32">
        <v>24.2</v>
      </c>
      <c r="E76" s="158">
        <v>2.4</v>
      </c>
      <c r="F76" s="33">
        <v>561</v>
      </c>
      <c r="G76" s="40">
        <v>1.89</v>
      </c>
      <c r="H76" s="15">
        <v>3.78</v>
      </c>
      <c r="I76" s="15">
        <v>3.7440000000000002</v>
      </c>
      <c r="J76" s="120">
        <f t="shared" si="9"/>
        <v>1.7999999999999794E-2</v>
      </c>
      <c r="K76" s="121">
        <f>(F76*(273.15+D76)/273.15)/(M76*N76)</f>
        <v>7.6337795167490388</v>
      </c>
      <c r="L76" s="15" t="s">
        <v>8</v>
      </c>
      <c r="M76" s="34">
        <f>VLOOKUP(L76,[1]allgemein!$B$3:$C$13,2,FALSE)</f>
        <v>2</v>
      </c>
      <c r="N76" s="14">
        <v>40</v>
      </c>
      <c r="O76" s="13" t="s">
        <v>28</v>
      </c>
      <c r="P76" s="13"/>
      <c r="Q76" s="67"/>
      <c r="R76" s="165"/>
      <c r="S76" s="13"/>
      <c r="T76" s="6" t="s">
        <v>1034</v>
      </c>
      <c r="BA76" s="9"/>
    </row>
    <row r="77" spans="2:53" x14ac:dyDescent="0.2">
      <c r="B77" s="177"/>
      <c r="C77" s="13" t="s">
        <v>28</v>
      </c>
      <c r="D77" s="32"/>
      <c r="E77" s="158"/>
      <c r="F77" s="33"/>
      <c r="G77" s="40">
        <v>1.8879999999999999</v>
      </c>
      <c r="H77" s="15"/>
      <c r="I77" s="15"/>
      <c r="J77" s="120" t="str">
        <f t="shared" si="9"/>
        <v/>
      </c>
      <c r="K77" s="120" t="str">
        <f t="shared" si="11"/>
        <v/>
      </c>
      <c r="L77" s="15"/>
      <c r="M77" s="34"/>
      <c r="N77" s="14"/>
      <c r="O77" s="13"/>
      <c r="P77" s="13" t="s">
        <v>683</v>
      </c>
      <c r="Q77" s="67" t="s">
        <v>1235</v>
      </c>
      <c r="R77" s="165"/>
      <c r="S77" s="13"/>
      <c r="T77" s="6" t="s">
        <v>1034</v>
      </c>
      <c r="BA77" s="9"/>
    </row>
    <row r="78" spans="2:53" x14ac:dyDescent="0.2">
      <c r="B78" s="178" t="s">
        <v>1233</v>
      </c>
      <c r="C78" s="13">
        <v>523010</v>
      </c>
      <c r="D78" s="32">
        <v>24.2</v>
      </c>
      <c r="E78" s="158">
        <v>2.4</v>
      </c>
      <c r="F78" s="33">
        <v>560</v>
      </c>
      <c r="G78" s="40">
        <v>1.8759999999999999</v>
      </c>
      <c r="H78" s="15">
        <v>3.7480000000000002</v>
      </c>
      <c r="I78" s="15">
        <v>3.72</v>
      </c>
      <c r="J78" s="120">
        <f t="shared" si="9"/>
        <v>1.4000000000000012E-2</v>
      </c>
      <c r="K78" s="121">
        <f>(F78*(273.15+D78)/273.15)/(M78*N78)</f>
        <v>7.6201720666300563</v>
      </c>
      <c r="L78" s="15" t="s">
        <v>8</v>
      </c>
      <c r="M78" s="34">
        <f>VLOOKUP(L78,[1]allgemein!$B$3:$C$13,2,FALSE)</f>
        <v>2</v>
      </c>
      <c r="N78" s="14">
        <v>40</v>
      </c>
      <c r="O78" s="13" t="s">
        <v>28</v>
      </c>
      <c r="P78" s="13"/>
      <c r="Q78" s="67"/>
      <c r="R78" s="165"/>
      <c r="S78" s="13"/>
      <c r="T78" s="6" t="s">
        <v>1034</v>
      </c>
      <c r="BA78" s="9"/>
    </row>
    <row r="79" spans="2:53" x14ac:dyDescent="0.2">
      <c r="B79" s="13"/>
      <c r="C79" s="13" t="s">
        <v>28</v>
      </c>
      <c r="D79" s="32"/>
      <c r="E79" s="158"/>
      <c r="F79" s="33"/>
      <c r="G79" s="40">
        <v>1.87</v>
      </c>
      <c r="H79" s="15"/>
      <c r="I79" s="15"/>
      <c r="J79" s="120"/>
      <c r="K79" s="121"/>
      <c r="L79" s="15"/>
      <c r="M79" s="34"/>
      <c r="N79" s="14"/>
      <c r="O79" s="13"/>
      <c r="P79" s="13" t="s">
        <v>683</v>
      </c>
      <c r="Q79" s="67"/>
      <c r="R79" s="165"/>
      <c r="S79" s="13"/>
      <c r="T79" s="6" t="s">
        <v>1034</v>
      </c>
      <c r="BA79" s="9"/>
    </row>
    <row r="80" spans="2:53" x14ac:dyDescent="0.2">
      <c r="B80" s="74" t="s">
        <v>1237</v>
      </c>
      <c r="C80" s="74">
        <v>523010</v>
      </c>
      <c r="D80" s="74">
        <v>23.9</v>
      </c>
      <c r="E80" s="179">
        <v>3.8</v>
      </c>
      <c r="F80" s="68">
        <v>1136</v>
      </c>
      <c r="G80" s="180">
        <v>1.9079999999999999</v>
      </c>
      <c r="H80" s="181">
        <v>7.64</v>
      </c>
      <c r="I80" s="181">
        <v>7.57</v>
      </c>
      <c r="J80" s="120">
        <f>IF(M80&lt;&gt;"",(H80-I80)/M80,"")</f>
        <v>1.7499999999999849E-2</v>
      </c>
      <c r="K80" s="121">
        <f>(F80*(273.15+D80)/273.15)/(M80*N80)</f>
        <v>7.7212337543474279</v>
      </c>
      <c r="L80" s="181" t="s">
        <v>39</v>
      </c>
      <c r="M80" s="184">
        <f>VLOOKUP(L80,[1]allgemein!$B$3:$C$13,2,FALSE)</f>
        <v>4</v>
      </c>
      <c r="N80" s="185">
        <v>40</v>
      </c>
      <c r="O80" s="74"/>
      <c r="P80" s="74"/>
      <c r="Q80" s="82"/>
      <c r="R80" s="186" t="s">
        <v>1238</v>
      </c>
      <c r="S80" s="74"/>
      <c r="T80" s="187" t="s">
        <v>1034</v>
      </c>
      <c r="BA80" s="9"/>
    </row>
    <row r="81" spans="2:53" x14ac:dyDescent="0.2">
      <c r="B81" s="74"/>
      <c r="C81" s="74" t="s">
        <v>28</v>
      </c>
      <c r="D81" s="179"/>
      <c r="E81" s="179"/>
      <c r="F81" s="68"/>
      <c r="G81" s="180">
        <v>1.92</v>
      </c>
      <c r="H81" s="181"/>
      <c r="I81" s="181"/>
      <c r="J81" s="120"/>
      <c r="K81" s="121"/>
      <c r="L81" s="181"/>
      <c r="M81" s="184"/>
      <c r="N81" s="185"/>
      <c r="O81" s="74"/>
      <c r="P81" s="74"/>
      <c r="Q81" s="82"/>
      <c r="R81" s="186"/>
      <c r="S81" s="74"/>
      <c r="T81" s="187" t="s">
        <v>1034</v>
      </c>
      <c r="BA81" s="9"/>
    </row>
    <row r="82" spans="2:53" x14ac:dyDescent="0.2">
      <c r="B82" s="74"/>
      <c r="C82" s="74" t="s">
        <v>28</v>
      </c>
      <c r="D82" s="179"/>
      <c r="E82" s="179"/>
      <c r="F82" s="68"/>
      <c r="G82" s="180">
        <v>1.911</v>
      </c>
      <c r="H82" s="181"/>
      <c r="I82" s="181"/>
      <c r="J82" s="120"/>
      <c r="K82" s="121"/>
      <c r="L82" s="181"/>
      <c r="M82" s="184"/>
      <c r="N82" s="185"/>
      <c r="O82" s="74"/>
      <c r="P82" s="74"/>
      <c r="Q82" s="82"/>
      <c r="R82" s="186"/>
      <c r="S82" s="74"/>
      <c r="T82" s="187" t="s">
        <v>1034</v>
      </c>
      <c r="BA82" s="9"/>
    </row>
    <row r="83" spans="2:53" x14ac:dyDescent="0.2">
      <c r="B83" s="74"/>
      <c r="C83" s="74" t="s">
        <v>28</v>
      </c>
      <c r="D83" s="179"/>
      <c r="E83" s="179"/>
      <c r="F83" s="68"/>
      <c r="G83" s="180">
        <v>1.91</v>
      </c>
      <c r="H83" s="181"/>
      <c r="I83" s="181"/>
      <c r="J83" s="120"/>
      <c r="K83" s="121"/>
      <c r="L83" s="181"/>
      <c r="M83" s="184"/>
      <c r="N83" s="185"/>
      <c r="O83" s="74"/>
      <c r="P83" s="74" t="s">
        <v>683</v>
      </c>
      <c r="Q83" s="82" t="s">
        <v>1235</v>
      </c>
      <c r="R83" s="186"/>
      <c r="S83" s="74"/>
      <c r="T83" s="187" t="s">
        <v>1034</v>
      </c>
      <c r="BA83" s="9"/>
    </row>
    <row r="84" spans="2:53" x14ac:dyDescent="0.2">
      <c r="B84" s="216" t="s">
        <v>1237</v>
      </c>
      <c r="C84" s="188">
        <v>523010</v>
      </c>
      <c r="D84" s="188">
        <v>23.9</v>
      </c>
      <c r="E84" s="189">
        <v>4.5999999999999996</v>
      </c>
      <c r="F84" s="190">
        <v>1126</v>
      </c>
      <c r="G84" s="191">
        <v>1.889</v>
      </c>
      <c r="H84" s="192">
        <v>7.57</v>
      </c>
      <c r="I84" s="192">
        <v>7.53</v>
      </c>
      <c r="J84" s="120">
        <f>IF(M84&lt;&gt;"",(H84-I84)/M84,"")</f>
        <v>1.0000000000000009E-2</v>
      </c>
      <c r="K84" s="121">
        <f>(F84*(273.15+D84)/273.15)/(M84*N84)</f>
        <v>7.653265147354932</v>
      </c>
      <c r="L84" s="192" t="s">
        <v>39</v>
      </c>
      <c r="M84" s="195">
        <f>VLOOKUP(L84,[1]allgemein!$B$3:$C$13,2,FALSE)</f>
        <v>4</v>
      </c>
      <c r="N84" s="196">
        <v>40</v>
      </c>
      <c r="O84" s="188"/>
      <c r="P84" s="188"/>
      <c r="Q84" s="197"/>
      <c r="R84" s="198"/>
      <c r="S84" s="188"/>
      <c r="T84" s="199" t="s">
        <v>1034</v>
      </c>
      <c r="BA84" s="9"/>
    </row>
    <row r="85" spans="2:53" x14ac:dyDescent="0.2">
      <c r="B85" s="188"/>
      <c r="C85" s="188" t="s">
        <v>28</v>
      </c>
      <c r="D85" s="189"/>
      <c r="E85" s="189"/>
      <c r="F85" s="190"/>
      <c r="G85" s="191">
        <v>1.9</v>
      </c>
      <c r="H85" s="192"/>
      <c r="I85" s="192"/>
      <c r="J85" s="193"/>
      <c r="K85" s="194"/>
      <c r="L85" s="192"/>
      <c r="M85" s="195"/>
      <c r="N85" s="196"/>
      <c r="O85" s="188"/>
      <c r="P85" s="188"/>
      <c r="Q85" s="197"/>
      <c r="R85" s="198"/>
      <c r="S85" s="188"/>
      <c r="T85" s="199" t="s">
        <v>1034</v>
      </c>
      <c r="BA85" s="9"/>
    </row>
    <row r="86" spans="2:53" x14ac:dyDescent="0.2">
      <c r="B86" s="188"/>
      <c r="C86" s="188" t="s">
        <v>28</v>
      </c>
      <c r="D86" s="189"/>
      <c r="E86" s="189"/>
      <c r="F86" s="190"/>
      <c r="G86" s="191">
        <v>1.891</v>
      </c>
      <c r="H86" s="192"/>
      <c r="I86" s="192"/>
      <c r="J86" s="193"/>
      <c r="K86" s="194"/>
      <c r="L86" s="192"/>
      <c r="M86" s="195"/>
      <c r="N86" s="196"/>
      <c r="O86" s="188"/>
      <c r="P86" s="188"/>
      <c r="Q86" s="197"/>
      <c r="R86" s="198"/>
      <c r="S86" s="188"/>
      <c r="T86" s="199" t="s">
        <v>1034</v>
      </c>
      <c r="BA86" s="9"/>
    </row>
    <row r="87" spans="2:53" x14ac:dyDescent="0.2">
      <c r="B87" s="188"/>
      <c r="C87" s="188" t="s">
        <v>28</v>
      </c>
      <c r="D87" s="189"/>
      <c r="E87" s="189"/>
      <c r="F87" s="190"/>
      <c r="G87" s="191">
        <v>1.8919999999999999</v>
      </c>
      <c r="H87" s="192"/>
      <c r="I87" s="192"/>
      <c r="J87" s="193"/>
      <c r="K87" s="194"/>
      <c r="L87" s="192"/>
      <c r="M87" s="195"/>
      <c r="N87" s="196"/>
      <c r="O87" s="188"/>
      <c r="P87" s="188" t="s">
        <v>683</v>
      </c>
      <c r="Q87" s="197" t="s">
        <v>1235</v>
      </c>
      <c r="R87" s="198"/>
      <c r="S87" s="188"/>
      <c r="T87" s="199" t="s">
        <v>1034</v>
      </c>
      <c r="BA87" s="9"/>
    </row>
    <row r="88" spans="2:53" x14ac:dyDescent="0.2">
      <c r="B88" s="201" t="s">
        <v>1237</v>
      </c>
      <c r="C88" s="201">
        <v>523010</v>
      </c>
      <c r="D88" s="201">
        <v>24.4</v>
      </c>
      <c r="E88" s="202">
        <v>5.8</v>
      </c>
      <c r="F88" s="203">
        <v>1127</v>
      </c>
      <c r="G88" s="204">
        <v>1.8560000000000001</v>
      </c>
      <c r="H88" s="205">
        <v>7.45</v>
      </c>
      <c r="I88" s="205">
        <v>7.4</v>
      </c>
      <c r="J88" s="206">
        <f>IF(M88&lt;&gt;"",(H88-I88)/M88,"")</f>
        <v>1.2499999999999956E-2</v>
      </c>
      <c r="K88" s="207">
        <f>(F88*(273.15+D88)/273.15)/(M88*N88)</f>
        <v>7.6729555647080359</v>
      </c>
      <c r="L88" s="205" t="s">
        <v>39</v>
      </c>
      <c r="M88" s="208">
        <f>VLOOKUP(L88,[1]allgemein!$B$3:$C$13,2,FALSE)</f>
        <v>4</v>
      </c>
      <c r="N88" s="209">
        <v>40</v>
      </c>
      <c r="O88" s="201"/>
      <c r="P88" s="201"/>
      <c r="Q88" s="210"/>
      <c r="R88" s="215" t="s">
        <v>1257</v>
      </c>
      <c r="S88" s="188"/>
      <c r="T88" s="214" t="s">
        <v>1034</v>
      </c>
      <c r="BA88" s="9"/>
    </row>
    <row r="89" spans="2:53" x14ac:dyDescent="0.2">
      <c r="B89" s="201"/>
      <c r="C89" s="201" t="s">
        <v>28</v>
      </c>
      <c r="D89" s="202"/>
      <c r="E89" s="202"/>
      <c r="F89" s="203"/>
      <c r="G89" s="204">
        <v>1.8680000000000001</v>
      </c>
      <c r="H89" s="205"/>
      <c r="I89" s="205"/>
      <c r="J89" s="206"/>
      <c r="K89" s="207"/>
      <c r="L89" s="205"/>
      <c r="M89" s="208"/>
      <c r="N89" s="209"/>
      <c r="O89" s="201"/>
      <c r="P89" s="201"/>
      <c r="Q89" s="210"/>
      <c r="R89" s="198"/>
      <c r="S89" s="188"/>
      <c r="T89" s="214" t="s">
        <v>1034</v>
      </c>
      <c r="BA89" s="9"/>
    </row>
    <row r="90" spans="2:53" x14ac:dyDescent="0.2">
      <c r="B90" s="201"/>
      <c r="C90" s="201" t="s">
        <v>28</v>
      </c>
      <c r="D90" s="202"/>
      <c r="E90" s="202"/>
      <c r="F90" s="203"/>
      <c r="G90" s="204">
        <v>1.86</v>
      </c>
      <c r="H90" s="205"/>
      <c r="I90" s="205"/>
      <c r="J90" s="206"/>
      <c r="K90" s="207"/>
      <c r="L90" s="205"/>
      <c r="M90" s="208"/>
      <c r="N90" s="209"/>
      <c r="O90" s="201"/>
      <c r="P90" s="201"/>
      <c r="Q90" s="210"/>
      <c r="R90" s="198"/>
      <c r="S90" s="188"/>
      <c r="T90" s="214" t="s">
        <v>1034</v>
      </c>
      <c r="BA90" s="9"/>
    </row>
    <row r="91" spans="2:53" x14ac:dyDescent="0.2">
      <c r="B91" s="201"/>
      <c r="C91" s="201" t="s">
        <v>28</v>
      </c>
      <c r="D91" s="202"/>
      <c r="E91" s="202"/>
      <c r="F91" s="203"/>
      <c r="G91" s="204">
        <v>1.857</v>
      </c>
      <c r="H91" s="205"/>
      <c r="I91" s="205"/>
      <c r="J91" s="206"/>
      <c r="K91" s="207"/>
      <c r="L91" s="205"/>
      <c r="M91" s="208"/>
      <c r="N91" s="209"/>
      <c r="O91" s="201"/>
      <c r="P91" s="201" t="s">
        <v>683</v>
      </c>
      <c r="Q91" s="210" t="s">
        <v>1235</v>
      </c>
      <c r="R91" s="198"/>
      <c r="S91" s="188"/>
      <c r="T91" s="214" t="s">
        <v>1034</v>
      </c>
      <c r="BA91" s="9"/>
    </row>
    <row r="92" spans="2:53" x14ac:dyDescent="0.2">
      <c r="B92" s="74" t="s">
        <v>1239</v>
      </c>
      <c r="C92" s="74">
        <v>523010</v>
      </c>
      <c r="D92" s="179">
        <v>24.8</v>
      </c>
      <c r="E92" s="200">
        <v>3.1</v>
      </c>
      <c r="F92" s="68">
        <v>850</v>
      </c>
      <c r="G92" s="180">
        <v>1.925</v>
      </c>
      <c r="H92" s="181">
        <v>5.7610000000000001</v>
      </c>
      <c r="I92" s="181">
        <v>5.6909999999999998</v>
      </c>
      <c r="J92" s="182">
        <f>IF(M92&lt;&gt;"",(H92-I92)/M92,"")</f>
        <v>2.3333333333333428E-2</v>
      </c>
      <c r="K92" s="183">
        <f>(F92*(273.15+D92)/273.15)/(M92*N92)</f>
        <v>7.7264476173042897</v>
      </c>
      <c r="L92" s="181" t="s">
        <v>10</v>
      </c>
      <c r="M92" s="184">
        <f>VLOOKUP(L92,[1]allgemein!$B$3:$C$13,2,FALSE)</f>
        <v>3</v>
      </c>
      <c r="N92" s="185">
        <v>40</v>
      </c>
      <c r="O92" s="74" t="s">
        <v>1240</v>
      </c>
      <c r="P92" s="74"/>
      <c r="Q92" s="82"/>
      <c r="R92" s="186" t="s">
        <v>1238</v>
      </c>
      <c r="S92" s="13"/>
      <c r="T92" s="187" t="s">
        <v>1034</v>
      </c>
      <c r="BA92" s="9"/>
    </row>
    <row r="93" spans="2:53" x14ac:dyDescent="0.2">
      <c r="B93" s="74"/>
      <c r="C93" s="74" t="s">
        <v>28</v>
      </c>
      <c r="D93" s="179"/>
      <c r="E93" s="200"/>
      <c r="F93" s="68"/>
      <c r="G93" s="180">
        <v>1.921</v>
      </c>
      <c r="H93" s="181"/>
      <c r="I93" s="181"/>
      <c r="J93" s="182"/>
      <c r="K93" s="183"/>
      <c r="L93" s="181"/>
      <c r="M93" s="184"/>
      <c r="N93" s="185"/>
      <c r="O93" s="74"/>
      <c r="P93" s="74"/>
      <c r="Q93" s="74"/>
      <c r="R93" s="13"/>
      <c r="S93" s="13"/>
      <c r="T93" s="187" t="s">
        <v>1034</v>
      </c>
      <c r="BA93" s="9"/>
    </row>
    <row r="94" spans="2:53" ht="11.25" customHeight="1" x14ac:dyDescent="0.2">
      <c r="B94" s="74"/>
      <c r="C94" s="74" t="s">
        <v>28</v>
      </c>
      <c r="D94" s="179"/>
      <c r="E94" s="200"/>
      <c r="F94" s="68"/>
      <c r="G94" s="180">
        <v>1.919</v>
      </c>
      <c r="H94" s="181"/>
      <c r="I94" s="181"/>
      <c r="J94" s="182"/>
      <c r="K94" s="183"/>
      <c r="L94" s="181"/>
      <c r="M94" s="184"/>
      <c r="N94" s="185"/>
      <c r="O94" s="74"/>
      <c r="P94" s="74" t="s">
        <v>683</v>
      </c>
      <c r="Q94" s="74" t="s">
        <v>1244</v>
      </c>
      <c r="R94" s="13"/>
      <c r="S94" s="13"/>
      <c r="T94" s="187" t="s">
        <v>1034</v>
      </c>
      <c r="BA94" s="9"/>
    </row>
    <row r="95" spans="2:53" ht="11.25" customHeight="1" x14ac:dyDescent="0.2">
      <c r="B95" s="13" t="s">
        <v>1239</v>
      </c>
      <c r="C95" s="188">
        <v>523010</v>
      </c>
      <c r="D95" s="32">
        <v>23.4</v>
      </c>
      <c r="E95" s="88">
        <v>1</v>
      </c>
      <c r="F95" s="33">
        <v>845</v>
      </c>
      <c r="G95" s="40">
        <v>1.92</v>
      </c>
      <c r="H95" s="15">
        <v>5.7329999999999997</v>
      </c>
      <c r="I95" s="15">
        <v>5.6619999999999999</v>
      </c>
      <c r="J95" s="120">
        <f>IF(M95&lt;&gt;"",(H95-I95)/M95,"")</f>
        <v>2.3666666666666576E-2</v>
      </c>
      <c r="K95" s="121">
        <f>(F95*(273.15+D95)/273.15)/(M95*N95)</f>
        <v>7.6449066447007139</v>
      </c>
      <c r="L95" s="15" t="s">
        <v>10</v>
      </c>
      <c r="M95" s="34">
        <f>VLOOKUP(L95,[1]allgemein!$B$3:$C$13,2,FALSE)</f>
        <v>3</v>
      </c>
      <c r="N95" s="14">
        <v>40</v>
      </c>
      <c r="O95" s="13" t="s">
        <v>1240</v>
      </c>
      <c r="P95" s="13"/>
      <c r="Q95" s="67"/>
      <c r="R95" s="13"/>
      <c r="S95" s="13"/>
      <c r="T95" s="199" t="s">
        <v>1034</v>
      </c>
      <c r="BA95" s="9"/>
    </row>
    <row r="96" spans="2:53" ht="11.25" customHeight="1" x14ac:dyDescent="0.2">
      <c r="B96" s="13"/>
      <c r="C96" s="188"/>
      <c r="D96" s="32"/>
      <c r="E96" s="88"/>
      <c r="F96" s="33"/>
      <c r="G96" s="40">
        <v>1.905</v>
      </c>
      <c r="H96" s="15"/>
      <c r="I96" s="15"/>
      <c r="J96" s="120"/>
      <c r="K96" s="121"/>
      <c r="L96" s="15"/>
      <c r="M96" s="34"/>
      <c r="N96" s="14"/>
      <c r="O96" s="13"/>
      <c r="P96" s="13"/>
      <c r="Q96" s="67"/>
      <c r="R96" s="13"/>
      <c r="S96" s="13"/>
      <c r="T96" s="199" t="s">
        <v>1034</v>
      </c>
      <c r="BA96" s="9"/>
    </row>
    <row r="97" spans="2:53" ht="11.25" customHeight="1" x14ac:dyDescent="0.2">
      <c r="B97" s="13"/>
      <c r="C97" s="13" t="s">
        <v>28</v>
      </c>
      <c r="D97" s="32"/>
      <c r="E97" s="88"/>
      <c r="F97" s="33"/>
      <c r="G97" s="40">
        <v>1.905</v>
      </c>
      <c r="H97" s="15"/>
      <c r="I97" s="15"/>
      <c r="J97" s="120"/>
      <c r="K97" s="121"/>
      <c r="L97" s="15"/>
      <c r="M97" s="34"/>
      <c r="N97" s="14"/>
      <c r="O97" s="13"/>
      <c r="P97" s="13" t="s">
        <v>683</v>
      </c>
      <c r="Q97" s="13" t="s">
        <v>1244</v>
      </c>
      <c r="R97" s="13"/>
      <c r="S97" s="13"/>
      <c r="T97" s="199" t="s">
        <v>1034</v>
      </c>
      <c r="BA97" s="9"/>
    </row>
    <row r="98" spans="2:53" ht="11.25" customHeight="1" x14ac:dyDescent="0.2">
      <c r="B98" s="201" t="s">
        <v>1239</v>
      </c>
      <c r="C98" s="201">
        <v>523010</v>
      </c>
      <c r="D98" s="202">
        <v>24.3</v>
      </c>
      <c r="E98" s="211">
        <v>1.2</v>
      </c>
      <c r="F98" s="203">
        <v>843</v>
      </c>
      <c r="G98" s="204">
        <v>1.8660000000000001</v>
      </c>
      <c r="H98" s="205">
        <v>5.5890000000000004</v>
      </c>
      <c r="I98" s="205">
        <v>5.5430000000000001</v>
      </c>
      <c r="J98" s="206">
        <f>IF(M98&lt;&gt;"",(H98-I98)/M98,"")</f>
        <v>1.5333333333333421E-2</v>
      </c>
      <c r="K98" s="207">
        <f>(F98*(273.15+D98)/273.15)/(M98*N98)</f>
        <v>7.6499588138385501</v>
      </c>
      <c r="L98" s="205" t="s">
        <v>10</v>
      </c>
      <c r="M98" s="208">
        <f>VLOOKUP(L98,[1]allgemein!$B$3:$C$13,2,FALSE)</f>
        <v>3</v>
      </c>
      <c r="N98" s="209">
        <v>40</v>
      </c>
      <c r="O98" s="201" t="s">
        <v>1240</v>
      </c>
      <c r="P98" s="201"/>
      <c r="Q98" s="210"/>
      <c r="R98" s="215" t="s">
        <v>1257</v>
      </c>
      <c r="S98" s="13"/>
      <c r="T98" s="214" t="s">
        <v>1034</v>
      </c>
      <c r="BA98" s="9"/>
    </row>
    <row r="99" spans="2:53" ht="11.25" customHeight="1" x14ac:dyDescent="0.2">
      <c r="B99" s="201"/>
      <c r="C99" s="201"/>
      <c r="D99" s="202"/>
      <c r="E99" s="211"/>
      <c r="F99" s="203"/>
      <c r="G99" s="204">
        <v>1.86</v>
      </c>
      <c r="H99" s="205"/>
      <c r="I99" s="205"/>
      <c r="J99" s="206"/>
      <c r="K99" s="207"/>
      <c r="L99" s="205"/>
      <c r="M99" s="208"/>
      <c r="N99" s="209"/>
      <c r="O99" s="201"/>
      <c r="P99" s="201"/>
      <c r="Q99" s="210"/>
      <c r="R99" s="13"/>
      <c r="S99" s="13"/>
      <c r="T99" s="214" t="s">
        <v>1034</v>
      </c>
      <c r="BA99" s="9"/>
    </row>
    <row r="100" spans="2:53" ht="11.25" customHeight="1" x14ac:dyDescent="0.2">
      <c r="B100" s="201"/>
      <c r="C100" s="201" t="s">
        <v>28</v>
      </c>
      <c r="D100" s="202"/>
      <c r="E100" s="211"/>
      <c r="F100" s="203"/>
      <c r="G100" s="204">
        <v>1.861</v>
      </c>
      <c r="H100" s="205"/>
      <c r="I100" s="205"/>
      <c r="J100" s="206"/>
      <c r="K100" s="207"/>
      <c r="L100" s="205"/>
      <c r="M100" s="208"/>
      <c r="N100" s="209"/>
      <c r="O100" s="201"/>
      <c r="P100" s="212" t="s">
        <v>683</v>
      </c>
      <c r="Q100" s="201" t="s">
        <v>1244</v>
      </c>
      <c r="R100" s="13"/>
      <c r="S100" s="13"/>
      <c r="T100" s="214" t="s">
        <v>1034</v>
      </c>
      <c r="BA100" s="9"/>
    </row>
    <row r="101" spans="2:53" ht="11.25" customHeight="1" x14ac:dyDescent="0.2">
      <c r="B101" s="74" t="s">
        <v>1241</v>
      </c>
      <c r="C101" s="74">
        <v>523010</v>
      </c>
      <c r="D101" s="179">
        <v>24.8</v>
      </c>
      <c r="E101" s="200">
        <v>3</v>
      </c>
      <c r="F101" s="68">
        <v>847</v>
      </c>
      <c r="G101" s="180">
        <v>1.9</v>
      </c>
      <c r="H101" s="181">
        <v>5.6980000000000004</v>
      </c>
      <c r="I101" s="181">
        <v>5.6260000000000003</v>
      </c>
      <c r="J101" s="182">
        <f>IF(M101&lt;&gt;"",(H101-I101)/M101,"")</f>
        <v>2.4000000000000021E-2</v>
      </c>
      <c r="K101" s="183">
        <f>(F101*(273.15+D101)/273.15)/(M101*N101)</f>
        <v>7.6991778021843924</v>
      </c>
      <c r="L101" s="181" t="s">
        <v>10</v>
      </c>
      <c r="M101" s="184">
        <f>VLOOKUP(L101,[1]allgemein!$B$3:$C$13,2,FALSE)</f>
        <v>3</v>
      </c>
      <c r="N101" s="185">
        <v>40</v>
      </c>
      <c r="O101" s="74" t="s">
        <v>1240</v>
      </c>
      <c r="P101" s="74"/>
      <c r="Q101" s="13"/>
      <c r="R101" s="13"/>
      <c r="S101" s="13"/>
      <c r="T101" s="187" t="s">
        <v>1034</v>
      </c>
      <c r="BA101" s="9"/>
    </row>
    <row r="102" spans="2:53" ht="11.25" customHeight="1" x14ac:dyDescent="0.2">
      <c r="B102" s="74"/>
      <c r="C102" s="74" t="s">
        <v>28</v>
      </c>
      <c r="D102" s="179"/>
      <c r="E102" s="200"/>
      <c r="F102" s="68"/>
      <c r="G102" s="180">
        <v>1.897</v>
      </c>
      <c r="H102" s="181"/>
      <c r="I102" s="181"/>
      <c r="J102" s="182"/>
      <c r="K102" s="183"/>
      <c r="L102" s="181"/>
      <c r="M102" s="184"/>
      <c r="N102" s="185"/>
      <c r="O102" s="74"/>
      <c r="P102" s="74"/>
      <c r="Q102" s="13"/>
      <c r="R102" s="13"/>
      <c r="S102" s="13"/>
      <c r="T102" s="187" t="s">
        <v>1034</v>
      </c>
      <c r="BA102" s="9"/>
    </row>
    <row r="103" spans="2:53" ht="11.25" customHeight="1" x14ac:dyDescent="0.2">
      <c r="B103" s="74"/>
      <c r="C103" s="74" t="s">
        <v>28</v>
      </c>
      <c r="D103" s="179"/>
      <c r="E103" s="200"/>
      <c r="F103" s="68"/>
      <c r="G103" s="180">
        <v>1.9019999999999999</v>
      </c>
      <c r="H103" s="181"/>
      <c r="I103" s="181"/>
      <c r="J103" s="182"/>
      <c r="K103" s="183"/>
      <c r="L103" s="181"/>
      <c r="M103" s="184"/>
      <c r="N103" s="185"/>
      <c r="O103" s="74"/>
      <c r="P103" s="74" t="s">
        <v>683</v>
      </c>
      <c r="Q103" s="74" t="s">
        <v>1235</v>
      </c>
      <c r="R103" s="186" t="s">
        <v>1238</v>
      </c>
      <c r="S103" s="13"/>
      <c r="T103" s="187" t="s">
        <v>1034</v>
      </c>
      <c r="BA103" s="9"/>
    </row>
    <row r="104" spans="2:53" x14ac:dyDescent="0.2">
      <c r="B104" s="13" t="s">
        <v>1241</v>
      </c>
      <c r="C104" s="188">
        <v>523010</v>
      </c>
      <c r="D104" s="32">
        <v>24.5</v>
      </c>
      <c r="E104" s="88">
        <v>6.9</v>
      </c>
      <c r="F104" s="33">
        <v>844</v>
      </c>
      <c r="G104" s="40">
        <v>1.911</v>
      </c>
      <c r="H104" s="15">
        <v>5.7270000000000003</v>
      </c>
      <c r="I104" s="15">
        <v>5.6779999999999999</v>
      </c>
      <c r="J104" s="120">
        <f>IF(M104&lt;&gt;"",(H104-I104)/M104,"")</f>
        <v>1.633333333333346E-2</v>
      </c>
      <c r="K104" s="121">
        <f>(F104*(273.15+D104)/273.15)/(M104*N104)</f>
        <v>7.6641832936725844</v>
      </c>
      <c r="L104" s="15" t="s">
        <v>10</v>
      </c>
      <c r="M104" s="34">
        <f>VLOOKUP(L104,[1]allgemein!$B$3:$C$13,2,FALSE)</f>
        <v>3</v>
      </c>
      <c r="N104" s="14">
        <v>40</v>
      </c>
      <c r="O104" s="13" t="s">
        <v>1240</v>
      </c>
      <c r="P104" s="13"/>
      <c r="Q104" s="67"/>
      <c r="R104" s="13"/>
      <c r="S104" s="13"/>
      <c r="T104" s="199" t="s">
        <v>1034</v>
      </c>
      <c r="BA104" s="9"/>
    </row>
    <row r="105" spans="2:53" x14ac:dyDescent="0.2">
      <c r="B105" s="13"/>
      <c r="C105" s="13" t="s">
        <v>28</v>
      </c>
      <c r="D105" s="32"/>
      <c r="E105" s="88"/>
      <c r="F105" s="33"/>
      <c r="G105" s="40">
        <v>1.9079999999999999</v>
      </c>
      <c r="H105" s="15"/>
      <c r="I105" s="15"/>
      <c r="J105" s="120"/>
      <c r="K105" s="121"/>
      <c r="L105" s="15"/>
      <c r="M105" s="34"/>
      <c r="N105" s="14"/>
      <c r="O105" s="13"/>
      <c r="P105" s="13"/>
      <c r="Q105" s="13"/>
      <c r="R105" s="13"/>
      <c r="S105" s="13"/>
      <c r="T105" s="199" t="s">
        <v>1034</v>
      </c>
      <c r="BA105" s="9"/>
    </row>
    <row r="106" spans="2:53" x14ac:dyDescent="0.2">
      <c r="B106" s="13"/>
      <c r="C106" s="13" t="s">
        <v>28</v>
      </c>
      <c r="D106" s="32"/>
      <c r="E106" s="88"/>
      <c r="F106" s="33"/>
      <c r="G106" s="40">
        <v>1.907</v>
      </c>
      <c r="H106" s="15"/>
      <c r="I106" s="15"/>
      <c r="J106" s="120"/>
      <c r="K106" s="121"/>
      <c r="L106" s="15"/>
      <c r="M106" s="34"/>
      <c r="N106" s="14"/>
      <c r="O106" s="13"/>
      <c r="P106" s="213" t="s">
        <v>683</v>
      </c>
      <c r="Q106" s="13" t="s">
        <v>1235</v>
      </c>
      <c r="R106" s="13"/>
      <c r="S106" s="13"/>
      <c r="T106" s="199" t="s">
        <v>1034</v>
      </c>
      <c r="BA106" s="9"/>
    </row>
    <row r="107" spans="2:53" x14ac:dyDescent="0.2">
      <c r="B107" s="201" t="s">
        <v>1241</v>
      </c>
      <c r="C107" s="201">
        <v>523010</v>
      </c>
      <c r="D107" s="202">
        <v>24.5</v>
      </c>
      <c r="E107" s="211">
        <v>3.9</v>
      </c>
      <c r="F107" s="203">
        <v>843</v>
      </c>
      <c r="G107" s="204">
        <v>1.883</v>
      </c>
      <c r="H107" s="205">
        <v>5.6440000000000001</v>
      </c>
      <c r="I107" s="205">
        <v>5.6029999999999998</v>
      </c>
      <c r="J107" s="206">
        <f>IF(M107&lt;&gt;"",(H107-I107)/M107,"")</f>
        <v>1.366666666666679E-2</v>
      </c>
      <c r="K107" s="207">
        <f>(F107*(273.15+D107)/273.15)/(M107*N107)</f>
        <v>7.655102507779608</v>
      </c>
      <c r="L107" s="205" t="s">
        <v>10</v>
      </c>
      <c r="M107" s="208">
        <f>VLOOKUP(L107,[1]allgemein!$B$3:$C$13,2,FALSE)</f>
        <v>3</v>
      </c>
      <c r="N107" s="209">
        <v>40</v>
      </c>
      <c r="O107" s="201" t="s">
        <v>1240</v>
      </c>
      <c r="P107" s="201"/>
      <c r="Q107" s="210"/>
      <c r="R107" s="215" t="s">
        <v>1257</v>
      </c>
      <c r="S107" s="13"/>
      <c r="T107" s="214" t="s">
        <v>1034</v>
      </c>
      <c r="BA107" s="9"/>
    </row>
    <row r="108" spans="2:53" x14ac:dyDescent="0.2">
      <c r="B108" s="201"/>
      <c r="C108" s="201" t="s">
        <v>28</v>
      </c>
      <c r="D108" s="202"/>
      <c r="E108" s="211"/>
      <c r="F108" s="203"/>
      <c r="G108" s="204">
        <v>1.881</v>
      </c>
      <c r="H108" s="205"/>
      <c r="I108" s="205"/>
      <c r="J108" s="206"/>
      <c r="K108" s="207"/>
      <c r="L108" s="205"/>
      <c r="M108" s="208"/>
      <c r="N108" s="209"/>
      <c r="O108" s="201"/>
      <c r="P108" s="201"/>
      <c r="Q108" s="201"/>
      <c r="R108" s="13"/>
      <c r="S108" s="13"/>
      <c r="T108" s="214" t="s">
        <v>1034</v>
      </c>
      <c r="BA108" s="9"/>
    </row>
    <row r="109" spans="2:53" x14ac:dyDescent="0.2">
      <c r="B109" s="201"/>
      <c r="C109" s="201" t="s">
        <v>28</v>
      </c>
      <c r="D109" s="202"/>
      <c r="E109" s="211"/>
      <c r="F109" s="203"/>
      <c r="G109" s="204">
        <v>1.8779999999999999</v>
      </c>
      <c r="H109" s="205"/>
      <c r="I109" s="205"/>
      <c r="J109" s="206"/>
      <c r="K109" s="207"/>
      <c r="L109" s="205"/>
      <c r="M109" s="208"/>
      <c r="N109" s="209"/>
      <c r="O109" s="201"/>
      <c r="P109" s="201" t="s">
        <v>683</v>
      </c>
      <c r="Q109" s="201" t="s">
        <v>1235</v>
      </c>
      <c r="R109" s="13"/>
      <c r="S109" s="13"/>
      <c r="T109" s="214" t="s">
        <v>1034</v>
      </c>
      <c r="BA109" s="9"/>
    </row>
    <row r="110" spans="2:53" x14ac:dyDescent="0.2">
      <c r="B110" s="74" t="s">
        <v>1242</v>
      </c>
      <c r="C110" s="74">
        <v>523010</v>
      </c>
      <c r="D110" s="179">
        <v>24.9</v>
      </c>
      <c r="E110" s="200">
        <v>3.2</v>
      </c>
      <c r="F110" s="68">
        <v>847</v>
      </c>
      <c r="G110" s="180">
        <v>1.8919999999999999</v>
      </c>
      <c r="H110" s="181">
        <v>5.673</v>
      </c>
      <c r="I110" s="181">
        <v>5.6120000000000001</v>
      </c>
      <c r="J110" s="182">
        <f>IF(M110&lt;&gt;"",(H110-I110)/M110,"")</f>
        <v>2.0333333333333314E-2</v>
      </c>
      <c r="K110" s="183">
        <f>(F110*(273.15+D110)/273.15)/(M110*N110)</f>
        <v>7.7017618524620159</v>
      </c>
      <c r="L110" s="181" t="s">
        <v>10</v>
      </c>
      <c r="M110" s="184">
        <f>VLOOKUP(L110,[1]allgemein!$B$3:$C$13,2,FALSE)</f>
        <v>3</v>
      </c>
      <c r="N110" s="185">
        <v>40</v>
      </c>
      <c r="O110" s="74" t="s">
        <v>1240</v>
      </c>
      <c r="P110" s="74"/>
      <c r="Q110" s="67"/>
      <c r="R110" s="13"/>
      <c r="S110" s="13"/>
      <c r="T110" s="187" t="s">
        <v>1034</v>
      </c>
      <c r="BA110" s="9"/>
    </row>
    <row r="111" spans="2:53" x14ac:dyDescent="0.2">
      <c r="B111" s="74"/>
      <c r="C111" s="74" t="s">
        <v>28</v>
      </c>
      <c r="D111" s="179"/>
      <c r="E111" s="200"/>
      <c r="F111" s="68"/>
      <c r="G111" s="180">
        <v>1.8879999999999999</v>
      </c>
      <c r="H111" s="181"/>
      <c r="I111" s="181"/>
      <c r="J111" s="182"/>
      <c r="K111" s="183"/>
      <c r="L111" s="181"/>
      <c r="M111" s="184"/>
      <c r="N111" s="185"/>
      <c r="O111" s="74"/>
      <c r="P111" s="74"/>
      <c r="Q111" s="13"/>
      <c r="R111" s="13"/>
      <c r="S111" s="13"/>
      <c r="T111" s="187" t="s">
        <v>1034</v>
      </c>
      <c r="BA111" s="9"/>
    </row>
    <row r="112" spans="2:53" x14ac:dyDescent="0.2">
      <c r="B112" s="74"/>
      <c r="C112" s="74" t="s">
        <v>28</v>
      </c>
      <c r="D112" s="179"/>
      <c r="E112" s="200"/>
      <c r="F112" s="68"/>
      <c r="G112" s="180">
        <v>1.895</v>
      </c>
      <c r="H112" s="181"/>
      <c r="I112" s="181"/>
      <c r="J112" s="182"/>
      <c r="K112" s="183"/>
      <c r="L112" s="181"/>
      <c r="M112" s="184"/>
      <c r="N112" s="185"/>
      <c r="O112" s="74"/>
      <c r="P112" s="74" t="s">
        <v>683</v>
      </c>
      <c r="Q112" s="82" t="s">
        <v>1245</v>
      </c>
      <c r="R112" s="74"/>
      <c r="S112" s="74"/>
      <c r="T112" s="187" t="s">
        <v>1034</v>
      </c>
      <c r="BA112" s="9"/>
    </row>
    <row r="113" spans="2:53" x14ac:dyDescent="0.2">
      <c r="B113" s="13" t="s">
        <v>1242</v>
      </c>
      <c r="C113" s="188">
        <v>523010</v>
      </c>
      <c r="D113" s="32">
        <v>24.4</v>
      </c>
      <c r="E113" s="88">
        <v>5.8</v>
      </c>
      <c r="F113" s="33">
        <v>845</v>
      </c>
      <c r="G113" s="40">
        <v>1.905</v>
      </c>
      <c r="H113" s="15">
        <v>5.71</v>
      </c>
      <c r="I113" s="15">
        <v>5.6660000000000004</v>
      </c>
      <c r="J113" s="120">
        <f>IF(M113&lt;&gt;"",(H113-I113)/M113,"")</f>
        <v>1.4666666666666531E-2</v>
      </c>
      <c r="K113" s="121">
        <f>(F113*(273.15+D113)/273.15)/(M113*N113)</f>
        <v>7.6706861309414851</v>
      </c>
      <c r="L113" s="15" t="s">
        <v>10</v>
      </c>
      <c r="M113" s="34">
        <f>VLOOKUP(L113,[1]allgemein!$B$3:$C$13,2,FALSE)</f>
        <v>3</v>
      </c>
      <c r="N113" s="14">
        <v>40</v>
      </c>
      <c r="O113" s="13" t="s">
        <v>1240</v>
      </c>
      <c r="P113" s="13"/>
      <c r="Q113" s="67"/>
      <c r="R113" s="13"/>
      <c r="S113" s="13"/>
      <c r="T113" s="199" t="s">
        <v>1034</v>
      </c>
      <c r="BA113" s="9"/>
    </row>
    <row r="114" spans="2:53" x14ac:dyDescent="0.2">
      <c r="B114" s="13"/>
      <c r="C114" s="13" t="s">
        <v>28</v>
      </c>
      <c r="D114" s="32"/>
      <c r="E114" s="88"/>
      <c r="F114" s="33"/>
      <c r="G114" s="40">
        <v>1.897</v>
      </c>
      <c r="H114" s="15"/>
      <c r="I114" s="15"/>
      <c r="J114" s="120"/>
      <c r="K114" s="121"/>
      <c r="L114" s="15"/>
      <c r="M114" s="34"/>
      <c r="N114" s="14"/>
      <c r="O114" s="13"/>
      <c r="P114" s="13"/>
      <c r="Q114" s="13"/>
      <c r="R114" s="13"/>
      <c r="S114" s="13"/>
      <c r="T114" s="199" t="s">
        <v>1034</v>
      </c>
      <c r="BA114" s="9"/>
    </row>
    <row r="115" spans="2:53" x14ac:dyDescent="0.2">
      <c r="B115" s="13"/>
      <c r="C115" s="13" t="s">
        <v>28</v>
      </c>
      <c r="D115" s="32"/>
      <c r="E115" s="88"/>
      <c r="F115" s="33"/>
      <c r="G115" s="40">
        <v>1.907</v>
      </c>
      <c r="H115" s="15"/>
      <c r="I115" s="15"/>
      <c r="J115" s="120"/>
      <c r="K115" s="121"/>
      <c r="L115" s="15"/>
      <c r="M115" s="34"/>
      <c r="N115" s="14"/>
      <c r="O115" s="13"/>
      <c r="P115" s="13" t="s">
        <v>683</v>
      </c>
      <c r="Q115" s="67" t="s">
        <v>1245</v>
      </c>
      <c r="R115" s="13"/>
      <c r="S115" s="13"/>
      <c r="T115" s="199" t="s">
        <v>1034</v>
      </c>
      <c r="BA115" s="9"/>
    </row>
    <row r="116" spans="2:53" x14ac:dyDescent="0.2">
      <c r="B116" s="201" t="s">
        <v>1242</v>
      </c>
      <c r="C116" s="201">
        <v>523010</v>
      </c>
      <c r="D116" s="202">
        <v>24.2</v>
      </c>
      <c r="E116" s="211">
        <v>2</v>
      </c>
      <c r="F116" s="203">
        <v>844</v>
      </c>
      <c r="G116" s="204">
        <v>1.8779999999999999</v>
      </c>
      <c r="H116" s="205">
        <v>5.625</v>
      </c>
      <c r="I116" s="205">
        <v>5.5869999999999997</v>
      </c>
      <c r="J116" s="206">
        <f>IF(M116&lt;&gt;"",(H116-I116)/M116,"")</f>
        <v>1.2666666666666751E-2</v>
      </c>
      <c r="K116" s="207">
        <f>(F116*(273.15+D116)/273.15)/(M116*N116)</f>
        <v>7.6564586002806756</v>
      </c>
      <c r="L116" s="205" t="s">
        <v>10</v>
      </c>
      <c r="M116" s="208">
        <f>VLOOKUP(L116,[1]allgemein!$B$3:$C$13,2,FALSE)</f>
        <v>3</v>
      </c>
      <c r="N116" s="209">
        <v>40</v>
      </c>
      <c r="O116" s="201" t="s">
        <v>1240</v>
      </c>
      <c r="P116" s="201"/>
      <c r="Q116" s="210"/>
      <c r="R116" s="201"/>
      <c r="S116" s="201"/>
      <c r="T116" s="214" t="s">
        <v>1034</v>
      </c>
      <c r="BA116" s="9"/>
    </row>
    <row r="117" spans="2:53" x14ac:dyDescent="0.2">
      <c r="B117" s="201"/>
      <c r="C117" s="201" t="s">
        <v>28</v>
      </c>
      <c r="D117" s="202"/>
      <c r="E117" s="211"/>
      <c r="F117" s="203"/>
      <c r="G117" s="204">
        <v>1.87</v>
      </c>
      <c r="H117" s="205"/>
      <c r="I117" s="205"/>
      <c r="J117" s="206"/>
      <c r="K117" s="207"/>
      <c r="L117" s="205"/>
      <c r="M117" s="208"/>
      <c r="N117" s="209"/>
      <c r="O117" s="201"/>
      <c r="P117" s="201"/>
      <c r="Q117" s="201"/>
      <c r="R117" s="201"/>
      <c r="S117" s="201"/>
      <c r="T117" s="214" t="s">
        <v>1034</v>
      </c>
      <c r="BA117" s="9"/>
    </row>
    <row r="118" spans="2:53" x14ac:dyDescent="0.2">
      <c r="B118" s="201"/>
      <c r="C118" s="201" t="s">
        <v>28</v>
      </c>
      <c r="D118" s="202"/>
      <c r="E118" s="211"/>
      <c r="F118" s="203"/>
      <c r="G118" s="204">
        <v>1.8759999999999999</v>
      </c>
      <c r="H118" s="205"/>
      <c r="I118" s="205"/>
      <c r="J118" s="206"/>
      <c r="K118" s="207"/>
      <c r="L118" s="205"/>
      <c r="M118" s="208"/>
      <c r="N118" s="209"/>
      <c r="O118" s="201"/>
      <c r="P118" s="201" t="s">
        <v>683</v>
      </c>
      <c r="Q118" s="210" t="s">
        <v>1245</v>
      </c>
      <c r="R118" s="201"/>
      <c r="S118" s="201"/>
      <c r="T118" s="214" t="s">
        <v>1034</v>
      </c>
      <c r="BA118" s="9"/>
    </row>
    <row r="119" spans="2:53" x14ac:dyDescent="0.2">
      <c r="B119" s="74" t="s">
        <v>1243</v>
      </c>
      <c r="C119" s="74">
        <v>523010</v>
      </c>
      <c r="D119" s="179">
        <v>25</v>
      </c>
      <c r="E119" s="200">
        <v>4</v>
      </c>
      <c r="F119" s="68">
        <v>847</v>
      </c>
      <c r="G119" s="180">
        <v>1.899</v>
      </c>
      <c r="H119" s="181">
        <v>5.6740000000000004</v>
      </c>
      <c r="I119" s="181">
        <v>5.6150000000000002</v>
      </c>
      <c r="J119" s="182">
        <f>IF(M119&lt;&gt;"",(H119-I119)/M119,"")</f>
        <v>1.9666666666666721E-2</v>
      </c>
      <c r="K119" s="183">
        <f>(F119*(273.15+D119)/273.15)/(M119*N119)</f>
        <v>7.704345902739643</v>
      </c>
      <c r="L119" s="181" t="s">
        <v>10</v>
      </c>
      <c r="M119" s="184">
        <f>VLOOKUP(L119,[1]allgemein!$B$3:$C$13,2,FALSE)</f>
        <v>3</v>
      </c>
      <c r="N119" s="185">
        <v>40</v>
      </c>
      <c r="O119" s="74" t="s">
        <v>1240</v>
      </c>
      <c r="P119" s="74"/>
      <c r="Q119" s="67"/>
      <c r="R119" s="13"/>
      <c r="S119" s="13"/>
      <c r="T119" s="187" t="s">
        <v>1034</v>
      </c>
      <c r="BA119" s="9"/>
    </row>
    <row r="120" spans="2:53" x14ac:dyDescent="0.2">
      <c r="B120" s="74"/>
      <c r="C120" s="74" t="s">
        <v>28</v>
      </c>
      <c r="D120" s="179"/>
      <c r="E120" s="200"/>
      <c r="F120" s="68"/>
      <c r="G120" s="180">
        <v>1.8859999999999999</v>
      </c>
      <c r="H120" s="181"/>
      <c r="I120" s="181"/>
      <c r="J120" s="182"/>
      <c r="K120" s="183"/>
      <c r="L120" s="181"/>
      <c r="M120" s="184"/>
      <c r="N120" s="185"/>
      <c r="O120" s="74"/>
      <c r="P120" s="74"/>
      <c r="Q120" s="13"/>
      <c r="R120" s="13"/>
      <c r="S120" s="13"/>
      <c r="T120" s="187" t="s">
        <v>1034</v>
      </c>
      <c r="BA120" s="9"/>
    </row>
    <row r="121" spans="2:53" x14ac:dyDescent="0.2">
      <c r="B121" s="74"/>
      <c r="C121" s="74" t="s">
        <v>28</v>
      </c>
      <c r="D121" s="179"/>
      <c r="E121" s="200"/>
      <c r="F121" s="68"/>
      <c r="G121" s="180">
        <v>1.891</v>
      </c>
      <c r="H121" s="181"/>
      <c r="I121" s="181"/>
      <c r="J121" s="182"/>
      <c r="K121" s="183"/>
      <c r="L121" s="181"/>
      <c r="M121" s="184"/>
      <c r="N121" s="185"/>
      <c r="O121" s="74"/>
      <c r="P121" s="74" t="s">
        <v>683</v>
      </c>
      <c r="Q121" s="74" t="s">
        <v>1235</v>
      </c>
      <c r="R121" s="186" t="s">
        <v>1238</v>
      </c>
      <c r="S121" s="13"/>
      <c r="T121" s="187" t="s">
        <v>1034</v>
      </c>
      <c r="BA121" s="9"/>
    </row>
    <row r="122" spans="2:53" x14ac:dyDescent="0.2">
      <c r="B122" s="13" t="s">
        <v>1243</v>
      </c>
      <c r="C122" s="188">
        <v>523010</v>
      </c>
      <c r="D122" s="32">
        <v>24.2</v>
      </c>
      <c r="E122" s="88">
        <v>5.0999999999999996</v>
      </c>
      <c r="F122" s="33">
        <v>844</v>
      </c>
      <c r="G122" s="40">
        <v>1.9139999999999999</v>
      </c>
      <c r="H122" s="15">
        <v>5.7119999999999997</v>
      </c>
      <c r="I122" s="15">
        <v>5.6630000000000003</v>
      </c>
      <c r="J122" s="120">
        <f>IF(M122&lt;&gt;"",(H122-I122)/M122,"")</f>
        <v>1.6333333333333162E-2</v>
      </c>
      <c r="K122" s="121">
        <f>(F122*(273.15+D122)/273.15)/(M122*N122)</f>
        <v>7.6564586002806756</v>
      </c>
      <c r="L122" s="15" t="s">
        <v>10</v>
      </c>
      <c r="M122" s="34">
        <f>VLOOKUP(L122,[1]allgemein!$B$3:$C$13,2,FALSE)</f>
        <v>3</v>
      </c>
      <c r="N122" s="14">
        <v>40</v>
      </c>
      <c r="O122" s="13" t="s">
        <v>1240</v>
      </c>
      <c r="P122" s="13"/>
      <c r="Q122" s="67"/>
      <c r="R122" s="13"/>
      <c r="S122" s="13"/>
      <c r="T122" s="199" t="s">
        <v>1034</v>
      </c>
      <c r="BA122" s="9"/>
    </row>
    <row r="123" spans="2:53" x14ac:dyDescent="0.2">
      <c r="B123" s="13"/>
      <c r="C123" s="13" t="s">
        <v>28</v>
      </c>
      <c r="D123" s="32"/>
      <c r="E123" s="88"/>
      <c r="F123" s="33"/>
      <c r="G123" s="40">
        <v>1.8959999999999999</v>
      </c>
      <c r="H123" s="15"/>
      <c r="I123" s="15"/>
      <c r="J123" s="120"/>
      <c r="K123" s="121"/>
      <c r="L123" s="15"/>
      <c r="M123" s="34"/>
      <c r="N123" s="14"/>
      <c r="O123" s="13"/>
      <c r="P123" s="13"/>
      <c r="Q123" s="13"/>
      <c r="R123" s="13"/>
      <c r="S123" s="13"/>
      <c r="T123" s="199" t="s">
        <v>1034</v>
      </c>
      <c r="BA123" s="9"/>
    </row>
    <row r="124" spans="2:53" x14ac:dyDescent="0.2">
      <c r="B124" s="13"/>
      <c r="C124" s="13" t="s">
        <v>28</v>
      </c>
      <c r="D124" s="32"/>
      <c r="E124" s="88"/>
      <c r="F124" s="33"/>
      <c r="G124" s="40">
        <v>1.9</v>
      </c>
      <c r="H124" s="15"/>
      <c r="I124" s="15"/>
      <c r="J124" s="120"/>
      <c r="K124" s="121"/>
      <c r="L124" s="15"/>
      <c r="M124" s="34"/>
      <c r="N124" s="14"/>
      <c r="O124" s="13"/>
      <c r="P124" s="13" t="s">
        <v>683</v>
      </c>
      <c r="Q124" s="13" t="s">
        <v>1235</v>
      </c>
      <c r="R124" s="13"/>
      <c r="S124" s="13"/>
      <c r="T124" s="199" t="s">
        <v>1034</v>
      </c>
      <c r="BA124" s="9"/>
    </row>
    <row r="125" spans="2:53" x14ac:dyDescent="0.2">
      <c r="B125" s="201" t="s">
        <v>1243</v>
      </c>
      <c r="C125" s="201">
        <v>523010</v>
      </c>
      <c r="D125" s="202">
        <v>24.1</v>
      </c>
      <c r="E125" s="211">
        <v>3.8</v>
      </c>
      <c r="F125" s="203">
        <v>844</v>
      </c>
      <c r="G125" s="204">
        <v>1.8859999999999999</v>
      </c>
      <c r="H125" s="205">
        <v>5.6379999999999999</v>
      </c>
      <c r="I125" s="205">
        <v>5.5970000000000004</v>
      </c>
      <c r="J125" s="206">
        <f>IF(M125&lt;&gt;"",(H125-I125)/M125,"")</f>
        <v>1.3666666666666494E-2</v>
      </c>
      <c r="K125" s="207">
        <f>(F125*(273.15+D125)/273.15)/(M125*N125)</f>
        <v>7.6538837024833732</v>
      </c>
      <c r="L125" s="205" t="s">
        <v>10</v>
      </c>
      <c r="M125" s="208">
        <f>VLOOKUP(L125,[1]allgemein!$B$3:$C$13,2,FALSE)</f>
        <v>3</v>
      </c>
      <c r="N125" s="209">
        <v>40</v>
      </c>
      <c r="O125" s="201" t="s">
        <v>1240</v>
      </c>
      <c r="P125" s="201"/>
      <c r="Q125" s="210"/>
      <c r="R125" s="215" t="s">
        <v>1257</v>
      </c>
      <c r="S125" s="201"/>
      <c r="T125" s="214" t="s">
        <v>1034</v>
      </c>
      <c r="BA125" s="9"/>
    </row>
    <row r="126" spans="2:53" x14ac:dyDescent="0.2">
      <c r="B126" s="201"/>
      <c r="C126" s="201" t="s">
        <v>28</v>
      </c>
      <c r="D126" s="202"/>
      <c r="E126" s="211"/>
      <c r="F126" s="203"/>
      <c r="G126" s="204">
        <v>1.873</v>
      </c>
      <c r="H126" s="205"/>
      <c r="I126" s="205"/>
      <c r="J126" s="206"/>
      <c r="K126" s="207"/>
      <c r="L126" s="205"/>
      <c r="M126" s="208"/>
      <c r="N126" s="209"/>
      <c r="O126" s="201"/>
      <c r="P126" s="201"/>
      <c r="Q126" s="201"/>
      <c r="R126" s="201"/>
      <c r="S126" s="201"/>
      <c r="T126" s="214" t="s">
        <v>1034</v>
      </c>
      <c r="BA126" s="9"/>
    </row>
    <row r="127" spans="2:53" x14ac:dyDescent="0.2">
      <c r="B127" s="201"/>
      <c r="C127" s="201" t="s">
        <v>28</v>
      </c>
      <c r="D127" s="202"/>
      <c r="E127" s="211"/>
      <c r="F127" s="203"/>
      <c r="G127" s="204">
        <v>1.875</v>
      </c>
      <c r="H127" s="205"/>
      <c r="I127" s="205"/>
      <c r="J127" s="206"/>
      <c r="K127" s="207"/>
      <c r="L127" s="205"/>
      <c r="M127" s="208"/>
      <c r="N127" s="209"/>
      <c r="O127" s="201"/>
      <c r="P127" s="201" t="s">
        <v>683</v>
      </c>
      <c r="Q127" s="201" t="s">
        <v>1235</v>
      </c>
      <c r="R127" s="201"/>
      <c r="S127" s="201"/>
      <c r="T127" s="214" t="s">
        <v>1034</v>
      </c>
      <c r="BA127" s="9"/>
    </row>
    <row r="128" spans="2:53" x14ac:dyDescent="0.2">
      <c r="B128" s="13" t="s">
        <v>1247</v>
      </c>
      <c r="C128" s="13" t="s">
        <v>28</v>
      </c>
      <c r="D128" s="32">
        <v>24.5</v>
      </c>
      <c r="E128" s="158">
        <v>0</v>
      </c>
      <c r="F128" s="33">
        <v>274</v>
      </c>
      <c r="H128" s="15">
        <v>1.895</v>
      </c>
      <c r="I128" s="15">
        <v>1.8819999999999999</v>
      </c>
      <c r="J128" s="120">
        <f t="shared" ref="J128:J139" si="12">IF(M128&lt;&gt;"",(H128-I128)/M128,"")</f>
        <v>1.3000000000000123E-2</v>
      </c>
      <c r="K128" s="121">
        <f t="shared" ref="K128:K138" si="13">(F128*(273.15+D128)/273.15)/(M128*N128)</f>
        <v>7.4644060040270919</v>
      </c>
      <c r="L128" s="15" t="s">
        <v>23</v>
      </c>
      <c r="M128" s="34">
        <f>VLOOKUP(L128,[1]allgemein!$B$3:$C$13,2,FALSE)</f>
        <v>1</v>
      </c>
      <c r="N128" s="14">
        <v>40</v>
      </c>
      <c r="O128" s="13" t="s">
        <v>28</v>
      </c>
      <c r="P128" s="13"/>
      <c r="Q128" s="67" t="s">
        <v>1113</v>
      </c>
      <c r="R128" s="165"/>
      <c r="S128" s="13"/>
      <c r="T128" s="199" t="s">
        <v>1034</v>
      </c>
      <c r="BA128" s="9"/>
    </row>
    <row r="129" spans="2:53" x14ac:dyDescent="0.2">
      <c r="B129" s="13" t="s">
        <v>1248</v>
      </c>
      <c r="C129" s="13" t="s">
        <v>28</v>
      </c>
      <c r="D129" s="32">
        <v>24.3</v>
      </c>
      <c r="E129" s="158">
        <v>0</v>
      </c>
      <c r="F129" s="33">
        <v>275</v>
      </c>
      <c r="H129" s="15">
        <v>1.893</v>
      </c>
      <c r="I129" s="15">
        <v>1.879</v>
      </c>
      <c r="J129" s="120">
        <f t="shared" si="12"/>
        <v>1.4000000000000012E-2</v>
      </c>
      <c r="K129" s="121">
        <f t="shared" si="13"/>
        <v>7.4866144975288309</v>
      </c>
      <c r="L129" s="15" t="s">
        <v>23</v>
      </c>
      <c r="M129" s="34">
        <f>VLOOKUP(L129,[1]allgemein!$B$3:$C$13,2,FALSE)</f>
        <v>1</v>
      </c>
      <c r="N129" s="14">
        <v>40</v>
      </c>
      <c r="O129" s="13" t="s">
        <v>28</v>
      </c>
      <c r="P129" s="13"/>
      <c r="Q129" s="13"/>
      <c r="R129" s="165"/>
      <c r="S129" s="13"/>
      <c r="T129" s="199" t="s">
        <v>1034</v>
      </c>
      <c r="BA129" s="9"/>
    </row>
    <row r="130" spans="2:53" x14ac:dyDescent="0.2">
      <c r="B130" s="13" t="s">
        <v>1249</v>
      </c>
      <c r="C130" s="13" t="s">
        <v>28</v>
      </c>
      <c r="D130" s="32">
        <v>24.8</v>
      </c>
      <c r="E130" s="158">
        <v>0</v>
      </c>
      <c r="F130" s="33">
        <v>272</v>
      </c>
      <c r="H130" s="15">
        <v>1.875</v>
      </c>
      <c r="I130" s="15">
        <v>1.861</v>
      </c>
      <c r="J130" s="120">
        <f t="shared" si="12"/>
        <v>1.4000000000000012E-2</v>
      </c>
      <c r="K130" s="121">
        <f t="shared" si="13"/>
        <v>7.4173897126121178</v>
      </c>
      <c r="L130" s="15" t="s">
        <v>23</v>
      </c>
      <c r="M130" s="34">
        <f>VLOOKUP(L130,[1]allgemein!$B$3:$C$13,2,FALSE)</f>
        <v>1</v>
      </c>
      <c r="N130" s="14">
        <v>40</v>
      </c>
      <c r="O130" s="13" t="s">
        <v>28</v>
      </c>
      <c r="P130" s="13"/>
      <c r="Q130" s="13"/>
      <c r="R130" s="165"/>
      <c r="S130" s="13"/>
      <c r="T130" s="199" t="s">
        <v>1034</v>
      </c>
      <c r="BA130" s="9"/>
    </row>
    <row r="131" spans="2:53" x14ac:dyDescent="0.2">
      <c r="B131" s="13" t="s">
        <v>1250</v>
      </c>
      <c r="C131" s="13" t="s">
        <v>28</v>
      </c>
      <c r="D131" s="32">
        <v>25</v>
      </c>
      <c r="E131" s="158">
        <v>0</v>
      </c>
      <c r="F131" s="33">
        <v>272</v>
      </c>
      <c r="H131" s="40">
        <v>1.851</v>
      </c>
      <c r="I131" s="15">
        <v>1.8380000000000001</v>
      </c>
      <c r="J131" s="120">
        <f t="shared" si="12"/>
        <v>1.2999999999999901E-2</v>
      </c>
      <c r="K131" s="121">
        <f t="shared" si="13"/>
        <v>7.4223686619073757</v>
      </c>
      <c r="L131" s="15" t="s">
        <v>23</v>
      </c>
      <c r="M131" s="34">
        <f>VLOOKUP(L131,[1]allgemein!$B$3:$C$13,2,FALSE)</f>
        <v>1</v>
      </c>
      <c r="N131" s="14">
        <v>40</v>
      </c>
      <c r="O131" s="13" t="s">
        <v>28</v>
      </c>
      <c r="P131" s="13"/>
      <c r="Q131" s="13"/>
      <c r="R131" s="165"/>
      <c r="S131" s="13"/>
      <c r="T131" s="199" t="s">
        <v>1034</v>
      </c>
      <c r="BA131" s="9"/>
    </row>
    <row r="132" spans="2:53" x14ac:dyDescent="0.2">
      <c r="B132" s="13" t="s">
        <v>1251</v>
      </c>
      <c r="C132" s="13" t="s">
        <v>28</v>
      </c>
      <c r="D132" s="32">
        <v>24.8</v>
      </c>
      <c r="E132" s="158">
        <v>0</v>
      </c>
      <c r="F132" s="33">
        <v>272</v>
      </c>
      <c r="H132" s="15">
        <v>1.901</v>
      </c>
      <c r="I132" s="15">
        <v>1.887</v>
      </c>
      <c r="J132" s="120">
        <f t="shared" si="12"/>
        <v>1.4000000000000012E-2</v>
      </c>
      <c r="K132" s="121">
        <f t="shared" si="13"/>
        <v>7.4173897126121178</v>
      </c>
      <c r="L132" s="15" t="s">
        <v>23</v>
      </c>
      <c r="M132" s="34">
        <f>VLOOKUP(L132,[1]allgemein!$B$3:$C$13,2,FALSE)</f>
        <v>1</v>
      </c>
      <c r="N132" s="14">
        <v>40</v>
      </c>
      <c r="O132" s="13" t="s">
        <v>28</v>
      </c>
      <c r="P132" s="13"/>
      <c r="Q132" s="13"/>
      <c r="R132" s="165"/>
      <c r="S132" s="13"/>
      <c r="T132" s="199" t="s">
        <v>1034</v>
      </c>
      <c r="BA132" s="9"/>
    </row>
    <row r="133" spans="2:53" x14ac:dyDescent="0.2">
      <c r="B133" s="13" t="s">
        <v>1252</v>
      </c>
      <c r="C133" s="13" t="s">
        <v>28</v>
      </c>
      <c r="D133" s="32">
        <v>24.8</v>
      </c>
      <c r="E133" s="158">
        <v>0</v>
      </c>
      <c r="F133" s="33">
        <v>273</v>
      </c>
      <c r="H133" s="15">
        <v>1.91</v>
      </c>
      <c r="I133" s="15">
        <v>1.895</v>
      </c>
      <c r="J133" s="120">
        <f t="shared" si="12"/>
        <v>1.4999999999999902E-2</v>
      </c>
      <c r="K133" s="121">
        <f t="shared" si="13"/>
        <v>7.444659527732016</v>
      </c>
      <c r="L133" s="15" t="s">
        <v>23</v>
      </c>
      <c r="M133" s="34">
        <f>VLOOKUP(L133,[1]allgemein!$B$3:$C$13,2,FALSE)</f>
        <v>1</v>
      </c>
      <c r="N133" s="14">
        <v>40</v>
      </c>
      <c r="O133" s="13" t="s">
        <v>28</v>
      </c>
      <c r="P133" s="13"/>
      <c r="Q133" s="13"/>
      <c r="R133" s="165"/>
      <c r="S133" s="13"/>
      <c r="T133" s="199" t="s">
        <v>1034</v>
      </c>
      <c r="BA133" s="9"/>
    </row>
    <row r="134" spans="2:53" x14ac:dyDescent="0.2">
      <c r="B134" s="13" t="s">
        <v>1253</v>
      </c>
      <c r="C134" s="13" t="s">
        <v>28</v>
      </c>
      <c r="D134" s="32">
        <v>24.7</v>
      </c>
      <c r="E134" s="158">
        <v>0</v>
      </c>
      <c r="F134" s="33">
        <v>273</v>
      </c>
      <c r="H134" s="15">
        <v>1.901</v>
      </c>
      <c r="I134" s="15">
        <v>1.8859999999999999</v>
      </c>
      <c r="J134" s="120">
        <f t="shared" si="12"/>
        <v>1.5000000000000124E-2</v>
      </c>
      <c r="K134" s="121">
        <f t="shared" si="13"/>
        <v>7.4421609006040628</v>
      </c>
      <c r="L134" s="15" t="s">
        <v>23</v>
      </c>
      <c r="M134" s="34">
        <f>VLOOKUP(L134,[1]allgemein!$B$3:$C$13,2,FALSE)</f>
        <v>1</v>
      </c>
      <c r="N134" s="14">
        <v>40</v>
      </c>
      <c r="O134" s="13" t="s">
        <v>28</v>
      </c>
      <c r="P134" s="13"/>
      <c r="Q134" s="13"/>
      <c r="R134" s="165"/>
      <c r="S134" s="13"/>
      <c r="T134" s="199" t="s">
        <v>1034</v>
      </c>
      <c r="BA134" s="9"/>
    </row>
    <row r="135" spans="2:53" x14ac:dyDescent="0.2">
      <c r="B135" s="13" t="s">
        <v>1254</v>
      </c>
      <c r="C135" s="13" t="s">
        <v>28</v>
      </c>
      <c r="D135" s="32">
        <v>24.6</v>
      </c>
      <c r="E135" s="158">
        <v>0</v>
      </c>
      <c r="F135" s="33">
        <v>273</v>
      </c>
      <c r="H135" s="15">
        <v>1.9159999999999999</v>
      </c>
      <c r="I135" s="15">
        <v>1.9019999999999999</v>
      </c>
      <c r="J135" s="120">
        <f t="shared" si="12"/>
        <v>1.4000000000000012E-2</v>
      </c>
      <c r="K135" s="121">
        <f t="shared" si="13"/>
        <v>7.4396622734761122</v>
      </c>
      <c r="L135" s="15" t="s">
        <v>23</v>
      </c>
      <c r="M135" s="34">
        <f>VLOOKUP(L135,[1]allgemein!$B$3:$C$13,2,FALSE)</f>
        <v>1</v>
      </c>
      <c r="N135" s="14">
        <v>40</v>
      </c>
      <c r="O135" s="13" t="s">
        <v>28</v>
      </c>
      <c r="P135" s="13"/>
      <c r="Q135" s="13"/>
      <c r="R135" s="165"/>
      <c r="S135" s="13"/>
      <c r="T135" s="199" t="s">
        <v>1034</v>
      </c>
      <c r="BA135" s="9"/>
    </row>
    <row r="136" spans="2:53" x14ac:dyDescent="0.2">
      <c r="B136" s="13" t="s">
        <v>1255</v>
      </c>
      <c r="C136" s="13" t="s">
        <v>28</v>
      </c>
      <c r="D136" s="32">
        <v>24.5</v>
      </c>
      <c r="E136" s="158">
        <v>0</v>
      </c>
      <c r="F136" s="33">
        <v>273</v>
      </c>
      <c r="H136" s="15">
        <v>1.905</v>
      </c>
      <c r="I136" s="15">
        <v>1.891</v>
      </c>
      <c r="J136" s="120">
        <f t="shared" si="12"/>
        <v>1.4000000000000012E-2</v>
      </c>
      <c r="K136" s="121">
        <f t="shared" si="13"/>
        <v>7.4371636463481607</v>
      </c>
      <c r="L136" s="15" t="s">
        <v>23</v>
      </c>
      <c r="M136" s="34">
        <f>VLOOKUP(L136,[1]allgemein!$B$3:$C$13,2,FALSE)</f>
        <v>1</v>
      </c>
      <c r="N136" s="14">
        <v>40</v>
      </c>
      <c r="O136" s="13" t="s">
        <v>28</v>
      </c>
      <c r="P136" s="13"/>
      <c r="Q136" s="13"/>
      <c r="R136" s="165"/>
      <c r="S136" s="13"/>
      <c r="T136" s="199" t="s">
        <v>1034</v>
      </c>
      <c r="BA136" s="9"/>
    </row>
    <row r="137" spans="2:53" x14ac:dyDescent="0.2">
      <c r="B137" s="13" t="s">
        <v>1256</v>
      </c>
      <c r="C137" s="13" t="s">
        <v>28</v>
      </c>
      <c r="D137" s="32">
        <v>24.5</v>
      </c>
      <c r="E137" s="158">
        <v>0</v>
      </c>
      <c r="F137" s="33">
        <v>273</v>
      </c>
      <c r="H137" s="15">
        <v>1.9219999999999999</v>
      </c>
      <c r="I137" s="15">
        <v>1.909</v>
      </c>
      <c r="J137" s="120">
        <f t="shared" si="12"/>
        <v>1.2999999999999901E-2</v>
      </c>
      <c r="K137" s="121">
        <f t="shared" si="13"/>
        <v>7.4371636463481607</v>
      </c>
      <c r="L137" s="15" t="s">
        <v>23</v>
      </c>
      <c r="M137" s="34">
        <f>VLOOKUP(L137,[1]allgemein!$B$3:$C$13,2,FALSE)</f>
        <v>1</v>
      </c>
      <c r="N137" s="14">
        <v>40</v>
      </c>
      <c r="O137" s="13" t="s">
        <v>28</v>
      </c>
      <c r="P137" s="13"/>
      <c r="Q137" s="67"/>
      <c r="R137" s="165"/>
      <c r="S137" s="13"/>
      <c r="T137" s="199" t="s">
        <v>1034</v>
      </c>
      <c r="BA137" s="9"/>
    </row>
    <row r="138" spans="2:53" x14ac:dyDescent="0.2">
      <c r="B138" s="13" t="s">
        <v>1259</v>
      </c>
      <c r="C138" s="13">
        <v>523011</v>
      </c>
      <c r="D138" s="32">
        <v>24.2</v>
      </c>
      <c r="E138" s="145">
        <v>3.5</v>
      </c>
      <c r="F138" s="33">
        <v>559</v>
      </c>
      <c r="G138" s="40">
        <v>1.8819999999999999</v>
      </c>
      <c r="H138" s="15">
        <v>3.7610000000000001</v>
      </c>
      <c r="I138" s="15">
        <v>3.7309999999999999</v>
      </c>
      <c r="J138" s="120">
        <f t="shared" si="12"/>
        <v>1.5000000000000124E-2</v>
      </c>
      <c r="K138" s="121">
        <f t="shared" si="13"/>
        <v>7.6065646165110747</v>
      </c>
      <c r="L138" s="15" t="s">
        <v>8</v>
      </c>
      <c r="M138" s="34">
        <f>VLOOKUP(L138,[1]allgemein!$B$3:$C$13,2,FALSE)</f>
        <v>2</v>
      </c>
      <c r="N138" s="14">
        <v>40</v>
      </c>
      <c r="O138" s="13" t="s">
        <v>1258</v>
      </c>
      <c r="P138" s="13"/>
      <c r="Q138" s="67"/>
      <c r="R138" s="165"/>
      <c r="S138" s="13"/>
      <c r="T138" s="199" t="s">
        <v>1034</v>
      </c>
      <c r="BA138" s="9"/>
    </row>
    <row r="139" spans="2:53" x14ac:dyDescent="0.2">
      <c r="B139" s="13"/>
      <c r="C139" s="13" t="s">
        <v>28</v>
      </c>
      <c r="D139" s="32"/>
      <c r="E139" s="158"/>
      <c r="F139" s="33"/>
      <c r="G139" s="40">
        <v>1.879</v>
      </c>
      <c r="H139" s="15"/>
      <c r="I139" s="15"/>
      <c r="J139" s="120" t="str">
        <f t="shared" si="12"/>
        <v/>
      </c>
      <c r="K139" s="120" t="str">
        <f>IF(N139&lt;&gt;"",(I139-J139)/N139,"")</f>
        <v/>
      </c>
      <c r="L139" s="15"/>
      <c r="M139" s="34"/>
      <c r="N139" s="14"/>
      <c r="O139" s="13"/>
      <c r="P139" s="13" t="s">
        <v>683</v>
      </c>
      <c r="Q139" s="67"/>
      <c r="R139" s="165"/>
      <c r="S139" s="13"/>
      <c r="T139" s="199" t="s">
        <v>1034</v>
      </c>
      <c r="BA139" s="9"/>
    </row>
    <row r="140" spans="2:53" x14ac:dyDescent="0.2">
      <c r="B140" s="13" t="s">
        <v>1260</v>
      </c>
      <c r="C140" s="13" t="s">
        <v>28</v>
      </c>
      <c r="D140" s="32">
        <v>24.2</v>
      </c>
      <c r="E140" s="145">
        <v>3.2</v>
      </c>
      <c r="F140" s="33">
        <v>560</v>
      </c>
      <c r="G140" s="40">
        <v>1.895</v>
      </c>
      <c r="H140" s="15">
        <v>3.7839999999999998</v>
      </c>
      <c r="I140" s="15">
        <v>3.754</v>
      </c>
      <c r="J140" s="120">
        <f t="shared" ref="J140:J158" si="14">IF(M140&lt;&gt;"",(H140-I140)/M140,"")</f>
        <v>1.4999999999999902E-2</v>
      </c>
      <c r="K140" s="121">
        <f>(F140*(273.15+D140)/273.15)/(M140*N140)</f>
        <v>7.6201720666300563</v>
      </c>
      <c r="L140" s="15" t="s">
        <v>8</v>
      </c>
      <c r="M140" s="34">
        <f>VLOOKUP(L140,[1]allgemein!$B$3:$C$13,2,FALSE)</f>
        <v>2</v>
      </c>
      <c r="N140" s="14">
        <v>40</v>
      </c>
      <c r="O140" s="13" t="s">
        <v>1258</v>
      </c>
      <c r="P140" s="13"/>
      <c r="Q140" s="67"/>
      <c r="R140" s="165"/>
      <c r="S140" s="13"/>
      <c r="T140" s="199" t="s">
        <v>1034</v>
      </c>
      <c r="BA140" s="9"/>
    </row>
    <row r="141" spans="2:53" x14ac:dyDescent="0.2">
      <c r="B141" s="13"/>
      <c r="C141" s="13" t="s">
        <v>28</v>
      </c>
      <c r="D141" s="32"/>
      <c r="E141" s="158"/>
      <c r="F141" s="33"/>
      <c r="G141" s="40">
        <v>1.8879999999999999</v>
      </c>
      <c r="H141" s="15"/>
      <c r="I141" s="15"/>
      <c r="J141" s="120" t="str">
        <f t="shared" si="14"/>
        <v/>
      </c>
      <c r="K141" s="120" t="str">
        <f>IF(N141&lt;&gt;"",(I141-J141)/N141,"")</f>
        <v/>
      </c>
      <c r="L141" s="15"/>
      <c r="M141" s="34"/>
      <c r="N141" s="14"/>
      <c r="O141" s="13"/>
      <c r="P141" s="13" t="s">
        <v>683</v>
      </c>
      <c r="Q141" s="67"/>
      <c r="R141" s="165"/>
      <c r="S141" s="13"/>
      <c r="T141" s="199" t="s">
        <v>1034</v>
      </c>
      <c r="BA141" s="9"/>
    </row>
    <row r="142" spans="2:53" x14ac:dyDescent="0.2">
      <c r="B142" s="13" t="s">
        <v>1261</v>
      </c>
      <c r="C142" s="13" t="s">
        <v>28</v>
      </c>
      <c r="D142" s="32">
        <v>24</v>
      </c>
      <c r="E142" s="145">
        <v>4.4000000000000004</v>
      </c>
      <c r="F142" s="33">
        <v>561</v>
      </c>
      <c r="G142" s="40">
        <v>1.881</v>
      </c>
      <c r="H142" s="15">
        <v>3.766</v>
      </c>
      <c r="I142" s="15">
        <v>3.7360000000000002</v>
      </c>
      <c r="J142" s="120">
        <f t="shared" si="14"/>
        <v>1.4999999999999902E-2</v>
      </c>
      <c r="K142" s="121">
        <f>(F142*(273.15+D142)/273.15)/(M142*N142)</f>
        <v>7.628644975288303</v>
      </c>
      <c r="L142" s="15" t="s">
        <v>8</v>
      </c>
      <c r="M142" s="34">
        <f>VLOOKUP(L142,[1]allgemein!$B$3:$C$13,2,FALSE)</f>
        <v>2</v>
      </c>
      <c r="N142" s="14">
        <v>40</v>
      </c>
      <c r="O142" s="13" t="s">
        <v>1258</v>
      </c>
      <c r="P142" s="13"/>
      <c r="Q142" s="67"/>
      <c r="R142" s="167" t="s">
        <v>1270</v>
      </c>
      <c r="S142" s="13"/>
      <c r="T142" s="199" t="s">
        <v>1034</v>
      </c>
      <c r="BA142" s="9"/>
    </row>
    <row r="143" spans="2:53" x14ac:dyDescent="0.2">
      <c r="B143" s="13"/>
      <c r="C143" s="13" t="s">
        <v>28</v>
      </c>
      <c r="D143" s="32"/>
      <c r="E143" s="158"/>
      <c r="F143" s="33"/>
      <c r="G143" s="40">
        <v>1.885</v>
      </c>
      <c r="H143" s="15"/>
      <c r="I143" s="15"/>
      <c r="J143" s="120" t="str">
        <f t="shared" si="14"/>
        <v/>
      </c>
      <c r="K143" s="120" t="str">
        <f>IF(N143&lt;&gt;"",(I143-J143)/N143,"")</f>
        <v/>
      </c>
      <c r="L143" s="15"/>
      <c r="M143" s="34"/>
      <c r="N143" s="14"/>
      <c r="O143" s="13"/>
      <c r="P143" s="13" t="s">
        <v>683</v>
      </c>
      <c r="Q143" s="67"/>
      <c r="R143" s="165"/>
      <c r="S143" s="13"/>
      <c r="T143" s="199" t="s">
        <v>1034</v>
      </c>
      <c r="BA143" s="9"/>
    </row>
    <row r="144" spans="2:53" x14ac:dyDescent="0.2">
      <c r="B144" s="13" t="s">
        <v>1262</v>
      </c>
      <c r="C144" s="13">
        <v>523010</v>
      </c>
      <c r="D144" s="32">
        <v>24.1</v>
      </c>
      <c r="E144" s="145">
        <v>3.2</v>
      </c>
      <c r="F144" s="33">
        <v>561</v>
      </c>
      <c r="G144" s="40">
        <v>1.895</v>
      </c>
      <c r="H144" s="15">
        <v>3.7919999999999998</v>
      </c>
      <c r="I144" s="15">
        <v>3.742</v>
      </c>
      <c r="J144" s="120">
        <f t="shared" si="14"/>
        <v>2.4999999999999911E-2</v>
      </c>
      <c r="K144" s="121">
        <f>(F144*(273.15+D144)/273.15)/(M144*N144)</f>
        <v>7.6312122460186718</v>
      </c>
      <c r="L144" s="15" t="s">
        <v>8</v>
      </c>
      <c r="M144" s="34">
        <f>VLOOKUP(L144,[1]allgemein!$B$3:$C$13,2,FALSE)</f>
        <v>2</v>
      </c>
      <c r="N144" s="14">
        <v>40</v>
      </c>
      <c r="O144" s="13" t="s">
        <v>1258</v>
      </c>
      <c r="P144" s="13"/>
      <c r="Q144" s="67"/>
      <c r="R144" s="165"/>
      <c r="S144" s="13"/>
      <c r="T144" s="199" t="s">
        <v>1034</v>
      </c>
      <c r="BA144" s="9"/>
    </row>
    <row r="145" spans="2:53" x14ac:dyDescent="0.2">
      <c r="B145" s="13"/>
      <c r="C145" s="13" t="s">
        <v>28</v>
      </c>
      <c r="D145" s="32"/>
      <c r="E145" s="158"/>
      <c r="F145" s="33"/>
      <c r="G145" s="40">
        <v>1.8959999999999999</v>
      </c>
      <c r="H145" s="15"/>
      <c r="I145" s="15"/>
      <c r="J145" s="120" t="str">
        <f t="shared" si="14"/>
        <v/>
      </c>
      <c r="K145" s="120" t="str">
        <f>IF(N145&lt;&gt;"",(I145-J145)/N145,"")</f>
        <v/>
      </c>
      <c r="L145" s="15"/>
      <c r="M145" s="34"/>
      <c r="N145" s="14"/>
      <c r="O145" s="13"/>
      <c r="P145" s="13" t="s">
        <v>683</v>
      </c>
      <c r="Q145" s="67"/>
      <c r="R145" s="165"/>
      <c r="S145" s="13"/>
      <c r="T145" s="199" t="s">
        <v>1034</v>
      </c>
      <c r="BA145" s="9"/>
    </row>
    <row r="146" spans="2:53" x14ac:dyDescent="0.2">
      <c r="B146" s="13" t="s">
        <v>1263</v>
      </c>
      <c r="C146" s="13">
        <v>523011</v>
      </c>
      <c r="D146" s="32">
        <v>24.3</v>
      </c>
      <c r="E146" s="145">
        <v>3.4</v>
      </c>
      <c r="F146" s="33">
        <v>561</v>
      </c>
      <c r="G146" s="15">
        <v>1.8640000000000001</v>
      </c>
      <c r="H146" s="15">
        <v>3.7309999999999999</v>
      </c>
      <c r="I146" s="15">
        <v>3.6960000000000002</v>
      </c>
      <c r="J146" s="120">
        <f t="shared" si="14"/>
        <v>1.7499999999999849E-2</v>
      </c>
      <c r="K146" s="121">
        <f>(F146*(273.15+D146)/273.15)/(M146*N146)</f>
        <v>7.6363467874794067</v>
      </c>
      <c r="L146" s="15" t="s">
        <v>8</v>
      </c>
      <c r="M146" s="34">
        <f>VLOOKUP(L146,[1]allgemein!$B$3:$C$13,2,FALSE)</f>
        <v>2</v>
      </c>
      <c r="N146" s="14">
        <v>40</v>
      </c>
      <c r="O146" s="13" t="s">
        <v>1258</v>
      </c>
      <c r="P146" s="13"/>
      <c r="Q146" s="67"/>
      <c r="R146" s="165"/>
      <c r="S146" s="13"/>
      <c r="T146" s="199" t="s">
        <v>1034</v>
      </c>
      <c r="BA146" s="9"/>
    </row>
    <row r="147" spans="2:53" x14ac:dyDescent="0.2">
      <c r="B147" s="13"/>
      <c r="C147" s="13" t="s">
        <v>28</v>
      </c>
      <c r="D147" s="32"/>
      <c r="E147" s="158"/>
      <c r="F147" s="33"/>
      <c r="G147" s="15">
        <v>1.8660000000000001</v>
      </c>
      <c r="H147" s="15"/>
      <c r="I147" s="15"/>
      <c r="J147" s="120" t="str">
        <f t="shared" si="14"/>
        <v/>
      </c>
      <c r="K147" s="120" t="str">
        <f>IF(N147&lt;&gt;"",(I147-J147)/N147,"")</f>
        <v/>
      </c>
      <c r="L147" s="15"/>
      <c r="M147" s="34"/>
      <c r="N147" s="14"/>
      <c r="O147" s="13"/>
      <c r="P147" s="13" t="s">
        <v>683</v>
      </c>
      <c r="Q147" s="67"/>
      <c r="R147" s="165"/>
      <c r="S147" s="13"/>
      <c r="T147" s="199" t="s">
        <v>1034</v>
      </c>
      <c r="BA147" s="9"/>
    </row>
    <row r="148" spans="2:53" x14ac:dyDescent="0.2">
      <c r="B148" s="13" t="s">
        <v>1264</v>
      </c>
      <c r="C148" s="13">
        <v>523011</v>
      </c>
      <c r="D148" s="32">
        <v>24.3</v>
      </c>
      <c r="E148" s="145">
        <v>5.9</v>
      </c>
      <c r="F148" s="33">
        <v>561</v>
      </c>
      <c r="G148" s="40">
        <v>1.8879999999999999</v>
      </c>
      <c r="H148" s="15">
        <v>3.7749999999999999</v>
      </c>
      <c r="I148" s="15">
        <v>3.7429999999999999</v>
      </c>
      <c r="J148" s="120">
        <f t="shared" si="14"/>
        <v>1.6000000000000014E-2</v>
      </c>
      <c r="K148" s="121">
        <f>(F148*(273.15+D148)/273.15)/(M148*N148)</f>
        <v>7.6363467874794067</v>
      </c>
      <c r="L148" s="15" t="s">
        <v>8</v>
      </c>
      <c r="M148" s="34">
        <f>VLOOKUP(L148,[1]allgemein!$B$3:$C$13,2,FALSE)</f>
        <v>2</v>
      </c>
      <c r="N148" s="14">
        <v>40</v>
      </c>
      <c r="O148" s="13" t="s">
        <v>1258</v>
      </c>
      <c r="P148" s="13"/>
      <c r="Q148" s="67"/>
      <c r="R148" s="165"/>
      <c r="S148" s="13"/>
      <c r="T148" s="199" t="s">
        <v>1034</v>
      </c>
      <c r="BA148" s="9"/>
    </row>
    <row r="149" spans="2:53" x14ac:dyDescent="0.2">
      <c r="B149" s="13"/>
      <c r="C149" s="13" t="s">
        <v>28</v>
      </c>
      <c r="D149" s="32"/>
      <c r="E149" s="158"/>
      <c r="F149" s="33"/>
      <c r="G149" s="40">
        <v>1.887</v>
      </c>
      <c r="H149" s="15"/>
      <c r="I149" s="15" t="s">
        <v>1269</v>
      </c>
      <c r="J149" s="120" t="str">
        <f t="shared" si="14"/>
        <v/>
      </c>
      <c r="K149" s="120" t="str">
        <f>IF(N149&lt;&gt;"",(I149-J149)/N149,"")</f>
        <v/>
      </c>
      <c r="L149" s="15"/>
      <c r="M149" s="34"/>
      <c r="N149" s="14"/>
      <c r="O149" s="13"/>
      <c r="P149" s="13" t="s">
        <v>683</v>
      </c>
      <c r="Q149" s="67"/>
      <c r="R149" s="165"/>
      <c r="S149" s="13"/>
      <c r="T149" s="199" t="s">
        <v>1034</v>
      </c>
      <c r="BA149" s="9"/>
    </row>
    <row r="150" spans="2:53" x14ac:dyDescent="0.2">
      <c r="B150" s="13" t="s">
        <v>1265</v>
      </c>
      <c r="C150" s="13" t="s">
        <v>28</v>
      </c>
      <c r="D150" s="32">
        <v>24.3</v>
      </c>
      <c r="E150" s="145">
        <v>7.5</v>
      </c>
      <c r="F150" s="33">
        <v>560</v>
      </c>
      <c r="G150" s="40">
        <v>1.899</v>
      </c>
      <c r="H150" s="15">
        <v>3.7949999999999999</v>
      </c>
      <c r="I150" s="15">
        <v>3.7559999999999998</v>
      </c>
      <c r="J150" s="120">
        <f>IF(M150&lt;&gt;"",(H150-I150)/M150,"")</f>
        <v>1.9500000000000073E-2</v>
      </c>
      <c r="K150" s="121">
        <f>(F150*(273.15+D150)/273.15)/(M150*N150)</f>
        <v>7.6227347611202649</v>
      </c>
      <c r="L150" s="15" t="s">
        <v>8</v>
      </c>
      <c r="M150" s="34">
        <f>VLOOKUP(L150,[1]allgemein!$B$3:$C$13,2,FALSE)</f>
        <v>2</v>
      </c>
      <c r="N150" s="14">
        <v>40</v>
      </c>
      <c r="O150" s="13" t="s">
        <v>1258</v>
      </c>
      <c r="P150" s="13"/>
      <c r="Q150" s="67"/>
      <c r="R150" s="165"/>
      <c r="S150" s="13"/>
      <c r="T150" s="199" t="s">
        <v>1034</v>
      </c>
      <c r="BA150" s="9"/>
    </row>
    <row r="151" spans="2:53" x14ac:dyDescent="0.2">
      <c r="B151" s="13"/>
      <c r="C151" s="13" t="s">
        <v>28</v>
      </c>
      <c r="D151" s="32"/>
      <c r="E151" s="158"/>
      <c r="F151" s="33"/>
      <c r="G151" s="40">
        <v>1.8959999999999999</v>
      </c>
      <c r="H151" s="15"/>
      <c r="I151" s="15"/>
      <c r="J151" s="120" t="str">
        <f t="shared" si="14"/>
        <v/>
      </c>
      <c r="K151" s="120" t="str">
        <f>IF(N151&lt;&gt;"",(I151-J151)/N151,"")</f>
        <v/>
      </c>
      <c r="L151" s="15"/>
      <c r="M151" s="34"/>
      <c r="N151" s="14"/>
      <c r="O151" s="13"/>
      <c r="P151" s="13" t="s">
        <v>683</v>
      </c>
      <c r="Q151" s="67"/>
      <c r="R151" s="165"/>
      <c r="S151" s="13"/>
      <c r="T151" s="199" t="s">
        <v>1034</v>
      </c>
      <c r="BA151" s="9"/>
    </row>
    <row r="152" spans="2:53" x14ac:dyDescent="0.2">
      <c r="B152" s="13" t="s">
        <v>1266</v>
      </c>
      <c r="C152" s="13" t="s">
        <v>28</v>
      </c>
      <c r="D152" s="32">
        <v>24.3</v>
      </c>
      <c r="E152" s="145">
        <v>6</v>
      </c>
      <c r="F152" s="33">
        <v>561</v>
      </c>
      <c r="G152" s="40">
        <v>1.8859999999999999</v>
      </c>
      <c r="H152" s="15">
        <v>3.78</v>
      </c>
      <c r="I152" s="15">
        <v>3.7450000000000001</v>
      </c>
      <c r="J152" s="120">
        <f t="shared" si="14"/>
        <v>1.7499999999999849E-2</v>
      </c>
      <c r="K152" s="121">
        <f>(F152*(273.15+D152)/273.15)/(M152*N152)</f>
        <v>7.6363467874794067</v>
      </c>
      <c r="L152" s="15" t="s">
        <v>8</v>
      </c>
      <c r="M152" s="34">
        <f>VLOOKUP(L152,[1]allgemein!$B$3:$C$13,2,FALSE)</f>
        <v>2</v>
      </c>
      <c r="N152" s="14">
        <v>40</v>
      </c>
      <c r="O152" s="13" t="s">
        <v>1258</v>
      </c>
      <c r="P152" s="13"/>
      <c r="Q152" s="67"/>
      <c r="R152" s="165"/>
      <c r="S152" s="13"/>
      <c r="T152" s="199" t="s">
        <v>1034</v>
      </c>
      <c r="BA152" s="9"/>
    </row>
    <row r="153" spans="2:53" x14ac:dyDescent="0.2">
      <c r="B153" s="13"/>
      <c r="C153" s="13" t="s">
        <v>28</v>
      </c>
      <c r="D153" s="32"/>
      <c r="E153" s="158"/>
      <c r="F153" s="33"/>
      <c r="G153" s="40">
        <v>1.8939999999999999</v>
      </c>
      <c r="H153" s="15"/>
      <c r="I153" s="15"/>
      <c r="J153" s="120" t="str">
        <f t="shared" si="14"/>
        <v/>
      </c>
      <c r="K153" s="120" t="str">
        <f>IF(N153&lt;&gt;"",(I153-J153)/N153,"")</f>
        <v/>
      </c>
      <c r="L153" s="15"/>
      <c r="M153" s="34"/>
      <c r="N153" s="14"/>
      <c r="O153" s="13"/>
      <c r="P153" s="13" t="s">
        <v>683</v>
      </c>
      <c r="Q153" s="67"/>
      <c r="R153" s="165"/>
      <c r="S153" s="13"/>
      <c r="T153" s="199" t="s">
        <v>1034</v>
      </c>
      <c r="BA153" s="9"/>
    </row>
    <row r="154" spans="2:53" x14ac:dyDescent="0.2">
      <c r="B154" s="13" t="s">
        <v>1267</v>
      </c>
      <c r="C154" s="13" t="s">
        <v>28</v>
      </c>
      <c r="D154" s="32">
        <v>24.3</v>
      </c>
      <c r="E154" s="145">
        <v>5.8</v>
      </c>
      <c r="F154" s="33">
        <v>560</v>
      </c>
      <c r="G154" s="40">
        <v>1.885</v>
      </c>
      <c r="H154" s="15">
        <v>3.78</v>
      </c>
      <c r="I154" s="15">
        <v>3.7509999999999999</v>
      </c>
      <c r="J154" s="120">
        <f t="shared" si="14"/>
        <v>1.4499999999999957E-2</v>
      </c>
      <c r="K154" s="121">
        <f>(F154*(273.15+D154)/273.15)/(M154*N154)</f>
        <v>7.6227347611202649</v>
      </c>
      <c r="L154" s="15" t="s">
        <v>8</v>
      </c>
      <c r="M154" s="34">
        <f>VLOOKUP(L154,[1]allgemein!$B$3:$C$13,2,FALSE)</f>
        <v>2</v>
      </c>
      <c r="N154" s="14">
        <v>40</v>
      </c>
      <c r="O154" s="13" t="s">
        <v>1258</v>
      </c>
      <c r="P154" s="13"/>
      <c r="Q154" s="67"/>
      <c r="R154" s="165"/>
      <c r="S154" s="13"/>
      <c r="T154" s="199" t="s">
        <v>1034</v>
      </c>
      <c r="BA154" s="9"/>
    </row>
    <row r="155" spans="2:53" x14ac:dyDescent="0.2">
      <c r="B155" s="13"/>
      <c r="C155" s="13" t="s">
        <v>28</v>
      </c>
      <c r="D155" s="32"/>
      <c r="E155" s="158"/>
      <c r="F155" s="33"/>
      <c r="G155" s="40">
        <v>1.895</v>
      </c>
      <c r="H155" s="15"/>
      <c r="I155" s="15"/>
      <c r="J155" s="120" t="str">
        <f t="shared" si="14"/>
        <v/>
      </c>
      <c r="K155" s="120" t="str">
        <f>IF(N155&lt;&gt;"",(I155-J155)/N155,"")</f>
        <v/>
      </c>
      <c r="L155" s="15"/>
      <c r="M155" s="34"/>
      <c r="N155" s="14"/>
      <c r="O155" s="13"/>
      <c r="P155" s="13" t="s">
        <v>683</v>
      </c>
      <c r="Q155" s="67"/>
      <c r="R155" s="165"/>
      <c r="S155" s="13"/>
      <c r="T155" s="199" t="s">
        <v>1034</v>
      </c>
      <c r="BA155" s="9"/>
    </row>
    <row r="156" spans="2:53" x14ac:dyDescent="0.2">
      <c r="B156" s="13" t="s">
        <v>1268</v>
      </c>
      <c r="C156" s="13" t="s">
        <v>28</v>
      </c>
      <c r="D156" s="32">
        <v>24.3</v>
      </c>
      <c r="E156" s="145">
        <v>4.9000000000000004</v>
      </c>
      <c r="F156" s="33">
        <v>560</v>
      </c>
      <c r="G156" s="40">
        <v>1.889</v>
      </c>
      <c r="H156" s="15">
        <v>3.7719999999999998</v>
      </c>
      <c r="I156" s="15">
        <v>3.7389999999999999</v>
      </c>
      <c r="J156" s="120">
        <f t="shared" si="14"/>
        <v>1.6499999999999959E-2</v>
      </c>
      <c r="K156" s="121">
        <f>(F156*(273.15+D156)/273.15)/(M156*N156)</f>
        <v>7.6227347611202649</v>
      </c>
      <c r="L156" s="15" t="s">
        <v>8</v>
      </c>
      <c r="M156" s="34">
        <f>VLOOKUP(L156,[1]allgemein!$B$3:$C$13,2,FALSE)</f>
        <v>2</v>
      </c>
      <c r="N156" s="14">
        <v>40</v>
      </c>
      <c r="O156" s="13" t="s">
        <v>1258</v>
      </c>
      <c r="P156" s="13"/>
      <c r="Q156" s="67"/>
      <c r="R156" s="165"/>
      <c r="S156" s="13"/>
      <c r="T156" s="199" t="s">
        <v>1034</v>
      </c>
      <c r="BA156" s="9"/>
    </row>
    <row r="157" spans="2:53" x14ac:dyDescent="0.2">
      <c r="B157" s="13"/>
      <c r="C157" s="13" t="s">
        <v>28</v>
      </c>
      <c r="D157" s="32"/>
      <c r="E157" s="158"/>
      <c r="F157" s="33"/>
      <c r="G157" s="40">
        <v>1.883</v>
      </c>
      <c r="H157" s="15"/>
      <c r="I157" s="15"/>
      <c r="J157" s="120" t="str">
        <f t="shared" si="14"/>
        <v/>
      </c>
      <c r="K157" s="120" t="str">
        <f>IF(N157&lt;&gt;"",(I157-J157)/N157,"")</f>
        <v/>
      </c>
      <c r="L157" s="15"/>
      <c r="M157" s="34"/>
      <c r="N157" s="14"/>
      <c r="O157" s="13"/>
      <c r="P157" s="13" t="s">
        <v>683</v>
      </c>
      <c r="Q157" s="67"/>
      <c r="R157" s="165"/>
      <c r="S157" s="13"/>
      <c r="T157" s="199" t="s">
        <v>1034</v>
      </c>
      <c r="BA157" s="9"/>
    </row>
    <row r="158" spans="2:53" x14ac:dyDescent="0.2">
      <c r="B158" s="13" t="s">
        <v>1271</v>
      </c>
      <c r="C158" s="13">
        <v>512134</v>
      </c>
      <c r="D158" s="32">
        <v>24.8</v>
      </c>
      <c r="E158" s="158">
        <v>0.1</v>
      </c>
      <c r="F158" s="33">
        <v>166</v>
      </c>
      <c r="H158" s="15">
        <v>1.8839999999999999</v>
      </c>
      <c r="I158" s="15">
        <v>1.87</v>
      </c>
      <c r="J158" s="120">
        <f t="shared" si="14"/>
        <v>1.399999999999979E-2</v>
      </c>
      <c r="K158" s="121">
        <f>(F158*(273.15+D158)/273.15)/(M158*N158)</f>
        <v>7.2428628958447749</v>
      </c>
      <c r="L158" s="15" t="s">
        <v>22</v>
      </c>
      <c r="M158" s="34">
        <f>VLOOKUP(L158,[1]allgemein!$B$3:$C$13,2,FALSE)</f>
        <v>1</v>
      </c>
      <c r="N158" s="14">
        <v>25</v>
      </c>
      <c r="O158" s="13" t="s">
        <v>1281</v>
      </c>
      <c r="P158" s="13"/>
      <c r="Q158" s="67" t="s">
        <v>1282</v>
      </c>
      <c r="R158" s="167" t="s">
        <v>1284</v>
      </c>
      <c r="S158" s="13"/>
      <c r="T158" s="199" t="s">
        <v>1034</v>
      </c>
      <c r="BA158" s="9"/>
    </row>
    <row r="159" spans="2:53" x14ac:dyDescent="0.2">
      <c r="B159" s="13" t="s">
        <v>1272</v>
      </c>
      <c r="C159" s="13" t="s">
        <v>28</v>
      </c>
      <c r="D159" s="32">
        <v>24.8</v>
      </c>
      <c r="E159" s="158">
        <v>0.1</v>
      </c>
      <c r="F159" s="33">
        <v>166</v>
      </c>
      <c r="H159" s="15">
        <v>1.8620000000000001</v>
      </c>
      <c r="I159" s="15">
        <v>1.849</v>
      </c>
      <c r="J159" s="120">
        <f t="shared" ref="J159:J168" si="15">IF(M159&lt;&gt;"",(H159-I159)/M159,"")</f>
        <v>1.3000000000000123E-2</v>
      </c>
      <c r="K159" s="121">
        <f t="shared" ref="K159:K168" si="16">(F159*(273.15+D159)/273.15)/(M159*N159)</f>
        <v>7.2428628958447749</v>
      </c>
      <c r="L159" s="15" t="s">
        <v>22</v>
      </c>
      <c r="M159" s="34">
        <f>VLOOKUP(L159,[1]allgemein!$B$3:$C$13,2,FALSE)</f>
        <v>1</v>
      </c>
      <c r="N159" s="14">
        <v>25</v>
      </c>
      <c r="O159" s="13" t="s">
        <v>28</v>
      </c>
      <c r="P159" s="13"/>
      <c r="Q159" s="67" t="s">
        <v>1283</v>
      </c>
      <c r="R159" s="165"/>
      <c r="S159" s="13"/>
      <c r="T159" s="199" t="s">
        <v>1034</v>
      </c>
      <c r="BA159" s="9"/>
    </row>
    <row r="160" spans="2:53" x14ac:dyDescent="0.2">
      <c r="B160" s="13" t="s">
        <v>1273</v>
      </c>
      <c r="C160" s="13" t="s">
        <v>28</v>
      </c>
      <c r="D160" s="32">
        <v>25</v>
      </c>
      <c r="E160" s="158">
        <v>0.2</v>
      </c>
      <c r="F160" s="33">
        <v>166</v>
      </c>
      <c r="H160" s="15">
        <v>1.8560000000000001</v>
      </c>
      <c r="I160" s="15">
        <v>1.843</v>
      </c>
      <c r="J160" s="120">
        <f t="shared" si="15"/>
        <v>1.3000000000000123E-2</v>
      </c>
      <c r="K160" s="121">
        <f t="shared" si="16"/>
        <v>7.2477246933919091</v>
      </c>
      <c r="L160" s="15" t="s">
        <v>22</v>
      </c>
      <c r="M160" s="34">
        <f>VLOOKUP(L160,[1]allgemein!$B$3:$C$13,2,FALSE)</f>
        <v>1</v>
      </c>
      <c r="N160" s="14">
        <v>25</v>
      </c>
      <c r="O160" s="13" t="s">
        <v>28</v>
      </c>
      <c r="P160" s="13"/>
      <c r="Q160" s="67" t="s">
        <v>1282</v>
      </c>
      <c r="R160" s="165"/>
      <c r="S160" s="13"/>
      <c r="T160" s="199" t="s">
        <v>1034</v>
      </c>
      <c r="BA160" s="9"/>
    </row>
    <row r="161" spans="2:53" x14ac:dyDescent="0.2">
      <c r="B161" s="13" t="s">
        <v>1274</v>
      </c>
      <c r="C161" s="13" t="s">
        <v>28</v>
      </c>
      <c r="D161" s="32">
        <v>25.2</v>
      </c>
      <c r="E161" s="158">
        <v>0.3</v>
      </c>
      <c r="F161" s="33">
        <v>166</v>
      </c>
      <c r="H161" s="15">
        <v>1.849</v>
      </c>
      <c r="I161" s="15">
        <v>1.833</v>
      </c>
      <c r="J161" s="120">
        <f t="shared" si="15"/>
        <v>1.6000000000000014E-2</v>
      </c>
      <c r="K161" s="121">
        <f t="shared" si="16"/>
        <v>7.2525864909390441</v>
      </c>
      <c r="L161" s="15" t="s">
        <v>22</v>
      </c>
      <c r="M161" s="34">
        <f>VLOOKUP(L161,[1]allgemein!$B$3:$C$13,2,FALSE)</f>
        <v>1</v>
      </c>
      <c r="N161" s="14">
        <v>25</v>
      </c>
      <c r="O161" s="13" t="s">
        <v>28</v>
      </c>
      <c r="P161" s="13"/>
      <c r="Q161" s="67"/>
      <c r="R161" s="165"/>
      <c r="S161" s="13"/>
      <c r="T161" s="199" t="s">
        <v>1034</v>
      </c>
      <c r="BA161" s="9"/>
    </row>
    <row r="162" spans="2:53" x14ac:dyDescent="0.2">
      <c r="B162" s="13" t="s">
        <v>1275</v>
      </c>
      <c r="C162" s="13" t="s">
        <v>28</v>
      </c>
      <c r="D162" s="32">
        <v>25.3</v>
      </c>
      <c r="E162" s="158">
        <v>0.1</v>
      </c>
      <c r="F162" s="33">
        <v>166</v>
      </c>
      <c r="H162" s="15">
        <v>1.863</v>
      </c>
      <c r="I162" s="15">
        <v>1.847</v>
      </c>
      <c r="J162" s="120">
        <f t="shared" si="15"/>
        <v>1.6000000000000014E-2</v>
      </c>
      <c r="K162" s="121">
        <f t="shared" si="16"/>
        <v>7.2550173897126129</v>
      </c>
      <c r="L162" s="15" t="s">
        <v>22</v>
      </c>
      <c r="M162" s="34">
        <f>VLOOKUP(L162,[1]allgemein!$B$3:$C$13,2,FALSE)</f>
        <v>1</v>
      </c>
      <c r="N162" s="14">
        <v>25</v>
      </c>
      <c r="O162" s="13" t="s">
        <v>28</v>
      </c>
      <c r="P162" s="13"/>
      <c r="Q162" s="67" t="s">
        <v>1282</v>
      </c>
      <c r="R162" s="165"/>
      <c r="S162" s="13"/>
      <c r="T162" s="199" t="s">
        <v>1034</v>
      </c>
      <c r="BA162" s="9"/>
    </row>
    <row r="163" spans="2:53" x14ac:dyDescent="0.2">
      <c r="B163" s="13" t="s">
        <v>1276</v>
      </c>
      <c r="C163" s="13" t="s">
        <v>28</v>
      </c>
      <c r="D163" s="32">
        <v>25.4</v>
      </c>
      <c r="E163" s="158">
        <v>0</v>
      </c>
      <c r="F163" s="33">
        <v>164</v>
      </c>
      <c r="H163" s="15">
        <v>1.883</v>
      </c>
      <c r="I163" s="15">
        <v>1.869</v>
      </c>
      <c r="J163" s="120">
        <f t="shared" si="15"/>
        <v>1.4000000000000012E-2</v>
      </c>
      <c r="K163" s="121">
        <f t="shared" si="16"/>
        <v>7.1700091524803211</v>
      </c>
      <c r="L163" s="15" t="s">
        <v>22</v>
      </c>
      <c r="M163" s="34">
        <f>VLOOKUP(L163,[1]allgemein!$B$3:$C$13,2,FALSE)</f>
        <v>1</v>
      </c>
      <c r="N163" s="14">
        <v>25</v>
      </c>
      <c r="O163" s="13" t="s">
        <v>28</v>
      </c>
      <c r="P163" s="13"/>
      <c r="Q163" s="67" t="s">
        <v>1282</v>
      </c>
      <c r="R163" s="165"/>
      <c r="S163" s="13"/>
      <c r="T163" s="199" t="s">
        <v>1034</v>
      </c>
      <c r="BA163" s="9"/>
    </row>
    <row r="164" spans="2:53" x14ac:dyDescent="0.2">
      <c r="B164" s="13" t="s">
        <v>1277</v>
      </c>
      <c r="C164" s="13" t="s">
        <v>28</v>
      </c>
      <c r="D164" s="32">
        <v>25.5</v>
      </c>
      <c r="E164" s="158">
        <v>0</v>
      </c>
      <c r="F164" s="33">
        <v>166</v>
      </c>
      <c r="H164" s="15">
        <v>1.879</v>
      </c>
      <c r="I164" s="15">
        <v>1.865</v>
      </c>
      <c r="J164" s="120">
        <f t="shared" si="15"/>
        <v>1.4000000000000012E-2</v>
      </c>
      <c r="K164" s="121">
        <f t="shared" si="16"/>
        <v>7.259879187259747</v>
      </c>
      <c r="L164" s="15" t="s">
        <v>22</v>
      </c>
      <c r="M164" s="34">
        <f>VLOOKUP(L164,[1]allgemein!$B$3:$C$13,2,FALSE)</f>
        <v>1</v>
      </c>
      <c r="N164" s="14">
        <v>25</v>
      </c>
      <c r="O164" s="13" t="s">
        <v>28</v>
      </c>
      <c r="P164" s="13"/>
      <c r="Q164" s="67" t="s">
        <v>1283</v>
      </c>
      <c r="R164" s="165"/>
      <c r="S164" s="13"/>
      <c r="T164" s="199" t="s">
        <v>1034</v>
      </c>
      <c r="BA164" s="9"/>
    </row>
    <row r="165" spans="2:53" x14ac:dyDescent="0.2">
      <c r="B165" s="13" t="s">
        <v>1278</v>
      </c>
      <c r="C165" s="13" t="s">
        <v>28</v>
      </c>
      <c r="D165" s="32">
        <v>25.1</v>
      </c>
      <c r="E165" s="158">
        <v>0</v>
      </c>
      <c r="F165" s="33">
        <v>165</v>
      </c>
      <c r="H165" s="15">
        <v>1.881</v>
      </c>
      <c r="I165" s="15">
        <v>1.867</v>
      </c>
      <c r="J165" s="120">
        <f t="shared" si="15"/>
        <v>1.4000000000000012E-2</v>
      </c>
      <c r="K165" s="121">
        <f t="shared" si="16"/>
        <v>7.2064799560680957</v>
      </c>
      <c r="L165" s="15" t="s">
        <v>22</v>
      </c>
      <c r="M165" s="34">
        <f>VLOOKUP(L165,[1]allgemein!$B$3:$C$13,2,FALSE)</f>
        <v>1</v>
      </c>
      <c r="N165" s="14">
        <v>25</v>
      </c>
      <c r="O165" s="13" t="s">
        <v>28</v>
      </c>
      <c r="P165" s="13"/>
      <c r="Q165" s="67" t="s">
        <v>1282</v>
      </c>
      <c r="R165" s="165"/>
      <c r="S165" s="13"/>
      <c r="T165" s="199" t="s">
        <v>1034</v>
      </c>
      <c r="BA165" s="9"/>
    </row>
    <row r="166" spans="2:53" x14ac:dyDescent="0.2">
      <c r="B166" s="13" t="s">
        <v>1279</v>
      </c>
      <c r="C166" s="13" t="s">
        <v>28</v>
      </c>
      <c r="D166" s="32">
        <v>24.9</v>
      </c>
      <c r="E166" s="158">
        <v>0</v>
      </c>
      <c r="F166" s="33">
        <v>166</v>
      </c>
      <c r="H166" s="15">
        <v>1.869</v>
      </c>
      <c r="I166" s="15">
        <v>1.8540000000000001</v>
      </c>
      <c r="J166" s="120">
        <f t="shared" si="15"/>
        <v>1.4999999999999902E-2</v>
      </c>
      <c r="K166" s="121">
        <f t="shared" si="16"/>
        <v>7.245293794618342</v>
      </c>
      <c r="L166" s="15" t="s">
        <v>22</v>
      </c>
      <c r="M166" s="34">
        <f>VLOOKUP(L166,[1]allgemein!$B$3:$C$13,2,FALSE)</f>
        <v>1</v>
      </c>
      <c r="N166" s="14">
        <v>25</v>
      </c>
      <c r="O166" s="13" t="s">
        <v>28</v>
      </c>
      <c r="P166" s="13"/>
      <c r="Q166" s="67"/>
      <c r="R166" s="165"/>
      <c r="S166" s="13"/>
      <c r="T166" s="199" t="s">
        <v>1034</v>
      </c>
      <c r="BA166" s="9"/>
    </row>
    <row r="167" spans="2:53" x14ac:dyDescent="0.2">
      <c r="B167" s="13" t="s">
        <v>1280</v>
      </c>
      <c r="C167" s="13" t="s">
        <v>28</v>
      </c>
      <c r="D167" s="32">
        <v>24.8</v>
      </c>
      <c r="E167" s="158">
        <v>0.1</v>
      </c>
      <c r="F167" s="33">
        <v>166</v>
      </c>
      <c r="H167" s="15">
        <v>1.891</v>
      </c>
      <c r="I167" s="15">
        <v>1.8759999999999999</v>
      </c>
      <c r="J167" s="120">
        <f t="shared" si="15"/>
        <v>1.5000000000000124E-2</v>
      </c>
      <c r="K167" s="121">
        <f t="shared" si="16"/>
        <v>7.2428628958447749</v>
      </c>
      <c r="L167" s="15" t="s">
        <v>22</v>
      </c>
      <c r="M167" s="34">
        <f>VLOOKUP(L167,[1]allgemein!$B$3:$C$13,2,FALSE)</f>
        <v>1</v>
      </c>
      <c r="N167" s="14">
        <v>25</v>
      </c>
      <c r="O167" s="13" t="s">
        <v>28</v>
      </c>
      <c r="P167" s="13"/>
      <c r="Q167" s="67" t="s">
        <v>1282</v>
      </c>
      <c r="R167" s="165"/>
      <c r="S167" s="13"/>
      <c r="T167" s="199" t="s">
        <v>1034</v>
      </c>
      <c r="BA167" s="9"/>
    </row>
    <row r="168" spans="2:53" x14ac:dyDescent="0.2">
      <c r="B168" s="13" t="s">
        <v>1286</v>
      </c>
      <c r="C168" s="188">
        <v>523011</v>
      </c>
      <c r="D168" s="32">
        <v>27.4</v>
      </c>
      <c r="E168" s="145">
        <v>11.8</v>
      </c>
      <c r="F168" s="33">
        <v>846</v>
      </c>
      <c r="G168" s="40">
        <v>1.881</v>
      </c>
      <c r="H168" s="15">
        <v>5.6449999999999996</v>
      </c>
      <c r="I168" s="15">
        <v>5.6040000000000001</v>
      </c>
      <c r="J168" s="120">
        <f t="shared" si="15"/>
        <v>1.3666666666666494E-2</v>
      </c>
      <c r="K168" s="121">
        <f t="shared" si="16"/>
        <v>7.7571938495332233</v>
      </c>
      <c r="L168" s="15" t="s">
        <v>10</v>
      </c>
      <c r="M168" s="34">
        <f>VLOOKUP(L168,[1]allgemein!$B$3:$C$13,2,FALSE)</f>
        <v>3</v>
      </c>
      <c r="N168" s="14">
        <v>40</v>
      </c>
      <c r="O168" s="13" t="s">
        <v>1285</v>
      </c>
      <c r="P168" s="13"/>
      <c r="Q168" s="67"/>
      <c r="R168" s="165"/>
      <c r="S168" s="13"/>
      <c r="T168" s="199" t="s">
        <v>1034</v>
      </c>
      <c r="BA168" s="9"/>
    </row>
    <row r="169" spans="2:53" x14ac:dyDescent="0.2">
      <c r="B169" s="13"/>
      <c r="C169" s="188"/>
      <c r="D169" s="32"/>
      <c r="E169" s="88"/>
      <c r="F169" s="33"/>
      <c r="G169" s="40">
        <v>1.8859999999999999</v>
      </c>
      <c r="H169" s="15"/>
      <c r="I169" s="15"/>
      <c r="J169" s="120"/>
      <c r="K169" s="121"/>
      <c r="L169" s="15"/>
      <c r="M169" s="34"/>
      <c r="N169" s="14"/>
      <c r="O169" s="13"/>
      <c r="P169" s="13"/>
      <c r="Q169" s="67"/>
      <c r="R169" s="165"/>
      <c r="S169" s="13"/>
      <c r="T169" s="199" t="s">
        <v>1034</v>
      </c>
      <c r="BA169" s="9"/>
    </row>
    <row r="170" spans="2:53" x14ac:dyDescent="0.2">
      <c r="B170" s="13"/>
      <c r="C170" s="13" t="s">
        <v>28</v>
      </c>
      <c r="D170" s="32"/>
      <c r="E170" s="88"/>
      <c r="F170" s="33"/>
      <c r="G170" s="40">
        <v>1.8779999999999999</v>
      </c>
      <c r="H170" s="15"/>
      <c r="I170" s="15"/>
      <c r="J170" s="120"/>
      <c r="K170" s="121"/>
      <c r="L170" s="15"/>
      <c r="M170" s="34"/>
      <c r="N170" s="14"/>
      <c r="O170" s="13"/>
      <c r="P170" s="13" t="s">
        <v>683</v>
      </c>
      <c r="Q170" s="67"/>
      <c r="R170" s="165"/>
      <c r="S170" s="13"/>
      <c r="T170" s="199" t="s">
        <v>1034</v>
      </c>
      <c r="BA170" s="9"/>
    </row>
    <row r="171" spans="2:53" x14ac:dyDescent="0.2">
      <c r="B171" s="13" t="s">
        <v>1287</v>
      </c>
      <c r="C171" s="188">
        <v>523011</v>
      </c>
      <c r="D171" s="32">
        <v>27.3</v>
      </c>
      <c r="E171" s="145">
        <v>11.3</v>
      </c>
      <c r="F171" s="33">
        <v>846</v>
      </c>
      <c r="G171" s="40">
        <v>1.8879999999999999</v>
      </c>
      <c r="H171" s="15">
        <v>5.6619999999999999</v>
      </c>
      <c r="I171" s="15">
        <v>5.6210000000000004</v>
      </c>
      <c r="J171" s="120">
        <f>IF(M171&lt;&gt;"",(H171-I171)/M171,"")</f>
        <v>1.3666666666666494E-2</v>
      </c>
      <c r="K171" s="121">
        <f>(F171*(273.15+D171)/273.15)/(M171*N171)</f>
        <v>7.7546128500823723</v>
      </c>
      <c r="L171" s="15" t="s">
        <v>10</v>
      </c>
      <c r="M171" s="34">
        <f>VLOOKUP(L171,[1]allgemein!$B$3:$C$13,2,FALSE)</f>
        <v>3</v>
      </c>
      <c r="N171" s="14">
        <v>40</v>
      </c>
      <c r="O171" s="13" t="s">
        <v>1285</v>
      </c>
      <c r="P171" s="13"/>
      <c r="Q171" s="67"/>
      <c r="R171" s="165"/>
      <c r="S171" s="13"/>
      <c r="T171" s="199" t="s">
        <v>1034</v>
      </c>
      <c r="BA171" s="9"/>
    </row>
    <row r="172" spans="2:53" x14ac:dyDescent="0.2">
      <c r="B172" s="13"/>
      <c r="C172" s="188"/>
      <c r="D172" s="32"/>
      <c r="E172" s="88"/>
      <c r="F172" s="33"/>
      <c r="G172" s="40">
        <v>1.885</v>
      </c>
      <c r="H172" s="15"/>
      <c r="I172" s="15"/>
      <c r="J172" s="120"/>
      <c r="K172" s="121"/>
      <c r="L172" s="15"/>
      <c r="M172" s="34"/>
      <c r="N172" s="14"/>
      <c r="O172" s="13"/>
      <c r="P172" s="13"/>
      <c r="Q172" s="67"/>
      <c r="R172" s="165"/>
      <c r="S172" s="13"/>
      <c r="T172" s="199" t="s">
        <v>1034</v>
      </c>
      <c r="BA172" s="9"/>
    </row>
    <row r="173" spans="2:53" x14ac:dyDescent="0.2">
      <c r="B173" s="13"/>
      <c r="C173" s="13" t="s">
        <v>28</v>
      </c>
      <c r="D173" s="32"/>
      <c r="E173" s="88"/>
      <c r="F173" s="33"/>
      <c r="G173" s="40">
        <v>1.889</v>
      </c>
      <c r="H173" s="15"/>
      <c r="I173" s="15"/>
      <c r="J173" s="120"/>
      <c r="K173" s="121"/>
      <c r="L173" s="15"/>
      <c r="M173" s="34"/>
      <c r="N173" s="14"/>
      <c r="O173" s="13"/>
      <c r="P173" s="13" t="s">
        <v>683</v>
      </c>
      <c r="Q173" s="67"/>
      <c r="R173" s="165"/>
      <c r="S173" s="13"/>
      <c r="T173" s="199" t="s">
        <v>1034</v>
      </c>
      <c r="BA173" s="9"/>
    </row>
    <row r="174" spans="2:53" x14ac:dyDescent="0.2">
      <c r="B174" s="13" t="s">
        <v>1288</v>
      </c>
      <c r="C174" s="188">
        <v>523011</v>
      </c>
      <c r="D174" s="32">
        <v>27</v>
      </c>
      <c r="E174" s="145">
        <v>10.7</v>
      </c>
      <c r="F174" s="33">
        <v>846</v>
      </c>
      <c r="G174" s="40">
        <v>1.885</v>
      </c>
      <c r="H174" s="15">
        <v>5.6630000000000003</v>
      </c>
      <c r="I174" s="15">
        <v>5.6230000000000002</v>
      </c>
      <c r="J174" s="120">
        <f>IF(M174&lt;&gt;"",(H174-I174)/M174,"")</f>
        <v>1.3333333333333345E-2</v>
      </c>
      <c r="K174" s="121">
        <f>(F174*(273.15+D174)/273.15)/(M174*N174)</f>
        <v>7.7468698517298185</v>
      </c>
      <c r="L174" s="15" t="s">
        <v>10</v>
      </c>
      <c r="M174" s="34">
        <f>VLOOKUP(L174,[1]allgemein!$B$3:$C$13,2,FALSE)</f>
        <v>3</v>
      </c>
      <c r="N174" s="14">
        <v>40</v>
      </c>
      <c r="O174" s="13" t="s">
        <v>1285</v>
      </c>
      <c r="P174" s="13"/>
      <c r="Q174" s="67"/>
      <c r="R174" s="165"/>
      <c r="S174" s="13"/>
      <c r="T174" s="199" t="s">
        <v>1034</v>
      </c>
      <c r="BA174" s="9"/>
    </row>
    <row r="175" spans="2:53" x14ac:dyDescent="0.2">
      <c r="B175" s="13"/>
      <c r="C175" s="188"/>
      <c r="D175" s="32"/>
      <c r="E175" s="88"/>
      <c r="F175" s="33"/>
      <c r="G175" s="40">
        <v>1.8859999999999999</v>
      </c>
      <c r="H175" s="15"/>
      <c r="I175" s="15"/>
      <c r="J175" s="120"/>
      <c r="K175" s="121"/>
      <c r="L175" s="15"/>
      <c r="M175" s="34"/>
      <c r="N175" s="14"/>
      <c r="O175" s="13"/>
      <c r="P175" s="13"/>
      <c r="Q175" s="67"/>
      <c r="R175" s="165"/>
      <c r="S175" s="13"/>
      <c r="T175" s="199" t="s">
        <v>1034</v>
      </c>
      <c r="BA175" s="9"/>
    </row>
    <row r="176" spans="2:53" x14ac:dyDescent="0.2">
      <c r="B176" s="13"/>
      <c r="C176" s="13" t="s">
        <v>28</v>
      </c>
      <c r="D176" s="32"/>
      <c r="E176" s="88"/>
      <c r="F176" s="33"/>
      <c r="G176" s="40">
        <v>1.8919999999999999</v>
      </c>
      <c r="H176" s="15"/>
      <c r="I176" s="15"/>
      <c r="J176" s="120"/>
      <c r="K176" s="121"/>
      <c r="L176" s="15"/>
      <c r="M176" s="34"/>
      <c r="N176" s="14"/>
      <c r="O176" s="13"/>
      <c r="P176" s="13" t="s">
        <v>683</v>
      </c>
      <c r="Q176" s="67"/>
      <c r="R176" s="165"/>
      <c r="S176" s="13"/>
      <c r="T176" s="199" t="s">
        <v>1034</v>
      </c>
      <c r="BA176" s="9"/>
    </row>
    <row r="177" spans="2:53" x14ac:dyDescent="0.2">
      <c r="B177" s="13" t="s">
        <v>1289</v>
      </c>
      <c r="C177" s="188">
        <v>525504</v>
      </c>
      <c r="D177" s="32">
        <v>26.8</v>
      </c>
      <c r="E177" s="145">
        <v>9.5</v>
      </c>
      <c r="F177" s="33">
        <v>845</v>
      </c>
      <c r="G177" s="40">
        <v>1.883</v>
      </c>
      <c r="H177" s="15">
        <v>5.6529999999999996</v>
      </c>
      <c r="I177" s="15">
        <v>5.6120000000000001</v>
      </c>
      <c r="J177" s="120">
        <f>IF(M177&lt;&gt;"",(H177-I177)/M177,"")</f>
        <v>1.3666666666666494E-2</v>
      </c>
      <c r="K177" s="121">
        <f>(F177*(273.15+D177)/273.15)/(M177*N177)</f>
        <v>7.7325568979193369</v>
      </c>
      <c r="L177" s="15" t="s">
        <v>10</v>
      </c>
      <c r="M177" s="34">
        <f>VLOOKUP(L177,[1]allgemein!$B$3:$C$13,2,FALSE)</f>
        <v>3</v>
      </c>
      <c r="N177" s="14">
        <v>40</v>
      </c>
      <c r="O177" s="13" t="s">
        <v>1285</v>
      </c>
      <c r="P177" s="13"/>
      <c r="Q177" s="67"/>
      <c r="R177" s="165"/>
      <c r="S177" s="13"/>
      <c r="T177" s="199" t="s">
        <v>1034</v>
      </c>
      <c r="BA177" s="9"/>
    </row>
    <row r="178" spans="2:53" x14ac:dyDescent="0.2">
      <c r="B178" s="13"/>
      <c r="C178" s="188"/>
      <c r="D178" s="32"/>
      <c r="E178" s="88"/>
      <c r="F178" s="33"/>
      <c r="G178" s="40">
        <v>1.8819999999999999</v>
      </c>
      <c r="H178" s="15"/>
      <c r="I178" s="15"/>
      <c r="J178" s="120"/>
      <c r="K178" s="121"/>
      <c r="L178" s="15"/>
      <c r="M178" s="34"/>
      <c r="N178" s="14"/>
      <c r="O178" s="13"/>
      <c r="P178" s="13"/>
      <c r="Q178" s="67"/>
      <c r="R178" s="165"/>
      <c r="S178" s="13"/>
      <c r="T178" s="199" t="s">
        <v>1034</v>
      </c>
      <c r="BA178" s="9"/>
    </row>
    <row r="179" spans="2:53" x14ac:dyDescent="0.2">
      <c r="B179" s="13"/>
      <c r="C179" s="13" t="s">
        <v>28</v>
      </c>
      <c r="D179" s="32"/>
      <c r="E179" s="88"/>
      <c r="F179" s="33"/>
      <c r="G179" s="40">
        <v>1.887</v>
      </c>
      <c r="H179" s="15"/>
      <c r="I179" s="15"/>
      <c r="J179" s="120"/>
      <c r="K179" s="121"/>
      <c r="L179" s="15"/>
      <c r="M179" s="34"/>
      <c r="N179" s="14"/>
      <c r="O179" s="13"/>
      <c r="P179" s="13" t="s">
        <v>683</v>
      </c>
      <c r="Q179" s="67"/>
      <c r="R179" s="165"/>
      <c r="S179" s="13"/>
      <c r="T179" s="199" t="s">
        <v>1034</v>
      </c>
      <c r="BA179" s="9"/>
    </row>
    <row r="180" spans="2:53" x14ac:dyDescent="0.2">
      <c r="B180" s="13" t="s">
        <v>1290</v>
      </c>
      <c r="C180" s="188">
        <v>525504</v>
      </c>
      <c r="D180" s="32">
        <v>26.8</v>
      </c>
      <c r="E180" s="145">
        <v>9.4</v>
      </c>
      <c r="F180" s="33">
        <v>844</v>
      </c>
      <c r="G180" s="40">
        <v>1.891</v>
      </c>
      <c r="H180" s="15">
        <v>5.6820000000000004</v>
      </c>
      <c r="I180" s="15">
        <v>5.6470000000000002</v>
      </c>
      <c r="J180" s="120">
        <f>IF(M180&lt;&gt;"",(H180-I180)/M180,"")</f>
        <v>1.1666666666666714E-2</v>
      </c>
      <c r="K180" s="121">
        <f>(F180*(273.15+D180)/273.15)/(M180*N180)</f>
        <v>7.7234059430105564</v>
      </c>
      <c r="L180" s="15" t="s">
        <v>10</v>
      </c>
      <c r="M180" s="34">
        <f>VLOOKUP(L180,[1]allgemein!$B$3:$C$13,2,FALSE)</f>
        <v>3</v>
      </c>
      <c r="N180" s="14">
        <v>40</v>
      </c>
      <c r="O180" s="13" t="s">
        <v>1285</v>
      </c>
      <c r="P180" s="13"/>
      <c r="Q180" s="67"/>
      <c r="R180" s="165"/>
      <c r="S180" s="13"/>
      <c r="T180" s="199" t="s">
        <v>1034</v>
      </c>
      <c r="BA180" s="9"/>
    </row>
    <row r="181" spans="2:53" x14ac:dyDescent="0.2">
      <c r="B181" s="13"/>
      <c r="C181" s="188"/>
      <c r="D181" s="32"/>
      <c r="E181" s="88"/>
      <c r="F181" s="33"/>
      <c r="G181" s="40">
        <v>1.901</v>
      </c>
      <c r="H181" s="15"/>
      <c r="I181" s="15"/>
      <c r="J181" s="120"/>
      <c r="K181" s="121"/>
      <c r="L181" s="15"/>
      <c r="M181" s="34"/>
      <c r="N181" s="14"/>
      <c r="O181" s="13"/>
      <c r="P181" s="13"/>
      <c r="Q181" s="67"/>
      <c r="R181" s="165"/>
      <c r="S181" s="13"/>
      <c r="T181" s="199" t="s">
        <v>1034</v>
      </c>
      <c r="BA181" s="9"/>
    </row>
    <row r="182" spans="2:53" x14ac:dyDescent="0.2">
      <c r="B182" s="13"/>
      <c r="C182" s="13" t="s">
        <v>28</v>
      </c>
      <c r="D182" s="32"/>
      <c r="E182" s="88"/>
      <c r="F182" s="33"/>
      <c r="G182" s="40">
        <v>1.89</v>
      </c>
      <c r="H182" s="15"/>
      <c r="I182" s="15"/>
      <c r="J182" s="120"/>
      <c r="K182" s="121"/>
      <c r="L182" s="15"/>
      <c r="M182" s="34"/>
      <c r="N182" s="14"/>
      <c r="O182" s="13"/>
      <c r="P182" s="13" t="s">
        <v>683</v>
      </c>
      <c r="Q182" s="67"/>
      <c r="R182" s="165"/>
      <c r="S182" s="13"/>
      <c r="T182" s="199" t="s">
        <v>1034</v>
      </c>
      <c r="BA182" s="9"/>
    </row>
    <row r="183" spans="2:53" x14ac:dyDescent="0.2">
      <c r="B183" s="13" t="s">
        <v>1291</v>
      </c>
      <c r="C183" s="188">
        <v>525504</v>
      </c>
      <c r="D183" s="32">
        <v>24.7</v>
      </c>
      <c r="E183" s="145">
        <v>16.899999999999999</v>
      </c>
      <c r="F183" s="33">
        <v>853</v>
      </c>
      <c r="G183" s="40">
        <v>1.88</v>
      </c>
      <c r="H183" s="15">
        <v>5.6509999999999998</v>
      </c>
      <c r="I183" s="15">
        <v>5.6150000000000002</v>
      </c>
      <c r="J183" s="120">
        <f>IF(M183&lt;&gt;"",(H183-I183)/M183,"")</f>
        <v>1.1999999999999863E-2</v>
      </c>
      <c r="K183" s="121">
        <f>(F183*(273.15+D183)/273.15)/(M183*N183)</f>
        <v>7.7511150771859167</v>
      </c>
      <c r="L183" s="15" t="s">
        <v>10</v>
      </c>
      <c r="M183" s="34">
        <f>VLOOKUP(L183,[1]allgemein!$B$3:$C$13,2,FALSE)</f>
        <v>3</v>
      </c>
      <c r="N183" s="14">
        <v>40</v>
      </c>
      <c r="O183" s="13" t="s">
        <v>1285</v>
      </c>
      <c r="P183" s="13"/>
      <c r="Q183" s="67"/>
      <c r="R183" s="165"/>
      <c r="S183" s="13"/>
      <c r="T183" s="199" t="s">
        <v>1034</v>
      </c>
      <c r="BA183" s="9"/>
    </row>
    <row r="184" spans="2:53" x14ac:dyDescent="0.2">
      <c r="B184" s="13"/>
      <c r="C184" s="188"/>
      <c r="D184" s="32"/>
      <c r="E184" s="88"/>
      <c r="F184" s="33"/>
      <c r="G184" s="40">
        <v>1.8839999999999999</v>
      </c>
      <c r="H184" s="15"/>
      <c r="I184" s="15"/>
      <c r="J184" s="120"/>
      <c r="K184" s="121"/>
      <c r="L184" s="15"/>
      <c r="M184" s="34"/>
      <c r="N184" s="14"/>
      <c r="O184" s="13"/>
      <c r="P184" s="13"/>
      <c r="Q184" s="67"/>
      <c r="R184" s="165"/>
      <c r="S184" s="13"/>
      <c r="T184" s="199" t="s">
        <v>1034</v>
      </c>
      <c r="BA184" s="9"/>
    </row>
    <row r="185" spans="2:53" x14ac:dyDescent="0.2">
      <c r="B185" s="13"/>
      <c r="C185" s="13" t="s">
        <v>28</v>
      </c>
      <c r="D185" s="32"/>
      <c r="E185" s="88"/>
      <c r="F185" s="33"/>
      <c r="G185" s="40">
        <v>1.8859999999999999</v>
      </c>
      <c r="H185" s="15"/>
      <c r="I185" s="15"/>
      <c r="J185" s="120"/>
      <c r="K185" s="121"/>
      <c r="L185" s="15"/>
      <c r="M185" s="34"/>
      <c r="N185" s="14"/>
      <c r="O185" s="13"/>
      <c r="P185" s="13" t="s">
        <v>683</v>
      </c>
      <c r="Q185" s="67"/>
      <c r="R185" s="165"/>
      <c r="S185" s="13"/>
      <c r="T185" s="199" t="s">
        <v>1034</v>
      </c>
      <c r="BA185" s="9"/>
    </row>
    <row r="186" spans="2:53" x14ac:dyDescent="0.2">
      <c r="B186" s="13" t="s">
        <v>1292</v>
      </c>
      <c r="C186" s="188">
        <v>525504</v>
      </c>
      <c r="D186" s="32">
        <v>24.6</v>
      </c>
      <c r="E186" s="145">
        <v>12</v>
      </c>
      <c r="F186" s="33">
        <v>853</v>
      </c>
      <c r="G186" s="40">
        <v>1.879</v>
      </c>
      <c r="H186" s="15">
        <v>5.6420000000000003</v>
      </c>
      <c r="I186" s="15">
        <v>5.6050000000000004</v>
      </c>
      <c r="J186" s="120">
        <f>IF(M186&lt;&gt;"",(H186-I186)/M186,"")</f>
        <v>1.2333333333333307E-2</v>
      </c>
      <c r="K186" s="121">
        <f>(F186*(273.15+D186)/273.15)/(M186*N186)</f>
        <v>7.7485127219476482</v>
      </c>
      <c r="L186" s="15" t="s">
        <v>10</v>
      </c>
      <c r="M186" s="34">
        <f>VLOOKUP(L186,[1]allgemein!$B$3:$C$13,2,FALSE)</f>
        <v>3</v>
      </c>
      <c r="N186" s="14">
        <v>40</v>
      </c>
      <c r="O186" s="13" t="s">
        <v>1285</v>
      </c>
      <c r="P186" s="13"/>
      <c r="Q186" s="67"/>
      <c r="R186" s="165"/>
      <c r="S186" s="13"/>
      <c r="T186" s="199" t="s">
        <v>1034</v>
      </c>
      <c r="BA186" s="9"/>
    </row>
    <row r="187" spans="2:53" x14ac:dyDescent="0.2">
      <c r="B187" s="13"/>
      <c r="C187" s="188"/>
      <c r="D187" s="32"/>
      <c r="E187" s="88"/>
      <c r="F187" s="33"/>
      <c r="G187" s="40">
        <v>1.881</v>
      </c>
      <c r="H187" s="15"/>
      <c r="I187" s="15"/>
      <c r="J187" s="120"/>
      <c r="K187" s="121"/>
      <c r="L187" s="15"/>
      <c r="M187" s="34"/>
      <c r="N187" s="14"/>
      <c r="O187" s="13"/>
      <c r="P187" s="13"/>
      <c r="Q187" s="67"/>
      <c r="R187" s="165"/>
      <c r="S187" s="13"/>
      <c r="T187" s="199" t="s">
        <v>1034</v>
      </c>
      <c r="BA187" s="9"/>
    </row>
    <row r="188" spans="2:53" x14ac:dyDescent="0.2">
      <c r="B188" s="13"/>
      <c r="C188" s="13" t="s">
        <v>28</v>
      </c>
      <c r="D188" s="32"/>
      <c r="E188" s="88"/>
      <c r="F188" s="33"/>
      <c r="G188" s="40">
        <v>1.881</v>
      </c>
      <c r="H188" s="15"/>
      <c r="I188" s="15"/>
      <c r="J188" s="120"/>
      <c r="K188" s="121"/>
      <c r="L188" s="15"/>
      <c r="M188" s="34"/>
      <c r="N188" s="14"/>
      <c r="O188" s="13"/>
      <c r="P188" s="13" t="s">
        <v>683</v>
      </c>
      <c r="Q188" s="67" t="s">
        <v>1282</v>
      </c>
      <c r="R188" s="165"/>
      <c r="S188" s="13"/>
      <c r="T188" s="199" t="s">
        <v>1034</v>
      </c>
      <c r="BA188" s="9"/>
    </row>
    <row r="189" spans="2:53" x14ac:dyDescent="0.2">
      <c r="B189" s="13" t="s">
        <v>1293</v>
      </c>
      <c r="C189" s="188">
        <v>525503</v>
      </c>
      <c r="D189" s="32">
        <v>24.6</v>
      </c>
      <c r="E189" s="145">
        <v>9.1</v>
      </c>
      <c r="F189" s="33">
        <v>854</v>
      </c>
      <c r="G189" s="40">
        <v>1.885</v>
      </c>
      <c r="H189" s="15">
        <v>5.6559999999999997</v>
      </c>
      <c r="I189" s="15">
        <v>5.617</v>
      </c>
      <c r="J189" s="120">
        <f>IF(M189&lt;&gt;"",(H189-I189)/M189,"")</f>
        <v>1.2999999999999901E-2</v>
      </c>
      <c r="K189" s="121">
        <f>(F189*(273.15+D189)/273.15)/(M189*N189)</f>
        <v>7.7575965586673998</v>
      </c>
      <c r="L189" s="15" t="s">
        <v>10</v>
      </c>
      <c r="M189" s="34">
        <f>VLOOKUP(L189,[1]allgemein!$B$3:$C$13,2,FALSE)</f>
        <v>3</v>
      </c>
      <c r="N189" s="14">
        <v>40</v>
      </c>
      <c r="O189" s="13" t="s">
        <v>1285</v>
      </c>
      <c r="P189" s="13"/>
      <c r="Q189" s="67"/>
      <c r="R189" s="165"/>
      <c r="S189" s="13"/>
      <c r="T189" s="199" t="s">
        <v>1034</v>
      </c>
      <c r="BA189" s="9"/>
    </row>
    <row r="190" spans="2:53" x14ac:dyDescent="0.2">
      <c r="B190" s="13"/>
      <c r="C190" s="188">
        <v>525504</v>
      </c>
      <c r="D190" s="32"/>
      <c r="E190" s="88"/>
      <c r="F190" s="33"/>
      <c r="G190" s="40">
        <v>1.8819999999999999</v>
      </c>
      <c r="H190" s="15"/>
      <c r="I190" s="15"/>
      <c r="J190" s="120"/>
      <c r="K190" s="121"/>
      <c r="L190" s="15"/>
      <c r="M190" s="34"/>
      <c r="N190" s="14"/>
      <c r="O190" s="13"/>
      <c r="P190" s="13"/>
      <c r="Q190" s="67"/>
      <c r="R190" s="165"/>
      <c r="S190" s="13"/>
      <c r="T190" s="199" t="s">
        <v>1034</v>
      </c>
      <c r="BA190" s="9"/>
    </row>
    <row r="191" spans="2:53" x14ac:dyDescent="0.2">
      <c r="B191" s="13"/>
      <c r="C191" s="13" t="s">
        <v>28</v>
      </c>
      <c r="D191" s="32"/>
      <c r="E191" s="88"/>
      <c r="F191" s="33"/>
      <c r="G191" s="40">
        <v>1.8879999999999999</v>
      </c>
      <c r="H191" s="15"/>
      <c r="I191" s="15"/>
      <c r="J191" s="120"/>
      <c r="K191" s="121"/>
      <c r="L191" s="15"/>
      <c r="M191" s="34"/>
      <c r="N191" s="14"/>
      <c r="O191" s="13"/>
      <c r="P191" s="13" t="s">
        <v>683</v>
      </c>
      <c r="Q191" s="67" t="s">
        <v>1312</v>
      </c>
      <c r="R191" s="165"/>
      <c r="S191" s="13"/>
      <c r="T191" s="199" t="s">
        <v>1034</v>
      </c>
      <c r="BA191" s="9"/>
    </row>
    <row r="192" spans="2:53" x14ac:dyDescent="0.2">
      <c r="B192" s="13" t="s">
        <v>1294</v>
      </c>
      <c r="C192" s="188">
        <v>525504</v>
      </c>
      <c r="D192" s="32">
        <v>24.4</v>
      </c>
      <c r="E192" s="145">
        <v>13.3</v>
      </c>
      <c r="F192" s="33">
        <v>854</v>
      </c>
      <c r="G192" s="40">
        <v>1.8879999999999999</v>
      </c>
      <c r="H192" s="15">
        <v>5.6630000000000003</v>
      </c>
      <c r="I192" s="15">
        <v>5.6239999999999997</v>
      </c>
      <c r="J192" s="120">
        <f>IF(M192&lt;&gt;"",(H192-I192)/M192,"")</f>
        <v>1.3000000000000197E-2</v>
      </c>
      <c r="K192" s="121">
        <f>(F192*(273.15+D192)/273.15)/(M192*N192)</f>
        <v>7.7523857465373114</v>
      </c>
      <c r="L192" s="15" t="s">
        <v>10</v>
      </c>
      <c r="M192" s="34">
        <f>VLOOKUP(L192,[1]allgemein!$B$3:$C$13,2,FALSE)</f>
        <v>3</v>
      </c>
      <c r="N192" s="14">
        <v>40</v>
      </c>
      <c r="O192" s="13" t="s">
        <v>1285</v>
      </c>
      <c r="P192" s="13"/>
      <c r="Q192" s="67"/>
      <c r="R192" s="165"/>
      <c r="S192" s="13"/>
      <c r="T192" s="199" t="s">
        <v>1034</v>
      </c>
      <c r="BA192" s="9"/>
    </row>
    <row r="193" spans="2:53" x14ac:dyDescent="0.2">
      <c r="B193" s="13"/>
      <c r="C193" s="188"/>
      <c r="D193" s="32"/>
      <c r="E193" s="88"/>
      <c r="F193" s="33"/>
      <c r="G193" s="40">
        <v>1.8879999999999999</v>
      </c>
      <c r="H193" s="15"/>
      <c r="I193" s="15"/>
      <c r="J193" s="120"/>
      <c r="K193" s="121"/>
      <c r="L193" s="15"/>
      <c r="M193" s="34"/>
      <c r="N193" s="14"/>
      <c r="O193" s="13"/>
      <c r="P193" s="13"/>
      <c r="Q193" s="67"/>
      <c r="R193" s="167" t="s">
        <v>1311</v>
      </c>
      <c r="S193" s="13"/>
      <c r="T193" s="199" t="s">
        <v>1034</v>
      </c>
      <c r="BA193" s="9"/>
    </row>
    <row r="194" spans="2:53" x14ac:dyDescent="0.2">
      <c r="B194" s="13"/>
      <c r="C194" s="13" t="s">
        <v>28</v>
      </c>
      <c r="D194" s="32"/>
      <c r="E194" s="88"/>
      <c r="F194" s="33"/>
      <c r="G194" s="40">
        <v>1.8879999999999999</v>
      </c>
      <c r="H194" s="15"/>
      <c r="I194" s="15"/>
      <c r="J194" s="120"/>
      <c r="K194" s="121"/>
      <c r="L194" s="15"/>
      <c r="M194" s="34"/>
      <c r="N194" s="14"/>
      <c r="O194" s="13"/>
      <c r="P194" s="13" t="s">
        <v>683</v>
      </c>
      <c r="Q194" s="67"/>
      <c r="R194" s="165"/>
      <c r="S194" s="13"/>
      <c r="T194" s="199" t="s">
        <v>1034</v>
      </c>
      <c r="BA194" s="9"/>
    </row>
    <row r="195" spans="2:53" x14ac:dyDescent="0.2">
      <c r="B195" s="13" t="s">
        <v>1295</v>
      </c>
      <c r="C195" s="188">
        <v>525504</v>
      </c>
      <c r="D195" s="32">
        <v>23.9</v>
      </c>
      <c r="E195" s="145">
        <v>7.9</v>
      </c>
      <c r="F195" s="33">
        <v>853</v>
      </c>
      <c r="G195" s="40">
        <v>1.907</v>
      </c>
      <c r="H195" s="15">
        <v>5.71</v>
      </c>
      <c r="I195" s="15">
        <v>5.67</v>
      </c>
      <c r="J195" s="120">
        <f>IF(M195&lt;&gt;"",(H195-I195)/M195,"")</f>
        <v>1.3333333333333345E-2</v>
      </c>
      <c r="K195" s="121">
        <f>(F195*(273.15+D195)/273.15)/(M195*N195)</f>
        <v>7.7302962352797611</v>
      </c>
      <c r="L195" s="15" t="s">
        <v>10</v>
      </c>
      <c r="M195" s="34">
        <f>VLOOKUP(L195,[1]allgemein!$B$3:$C$13,2,FALSE)</f>
        <v>3</v>
      </c>
      <c r="N195" s="14">
        <v>40</v>
      </c>
      <c r="O195" s="13" t="s">
        <v>1285</v>
      </c>
      <c r="P195" s="13"/>
      <c r="Q195" s="67"/>
      <c r="R195" s="165"/>
      <c r="S195" s="13"/>
      <c r="T195" s="199" t="s">
        <v>1034</v>
      </c>
      <c r="BA195" s="9"/>
    </row>
    <row r="196" spans="2:53" x14ac:dyDescent="0.2">
      <c r="B196" s="13"/>
      <c r="C196" s="188"/>
      <c r="D196" s="32"/>
      <c r="E196" s="88"/>
      <c r="F196" s="33"/>
      <c r="G196" s="40">
        <v>1.899</v>
      </c>
      <c r="H196" s="15"/>
      <c r="I196" s="15"/>
      <c r="J196" s="120"/>
      <c r="K196" s="121"/>
      <c r="L196" s="15"/>
      <c r="M196" s="34"/>
      <c r="N196" s="14"/>
      <c r="O196" s="13"/>
      <c r="P196" s="13"/>
      <c r="Q196" s="67"/>
      <c r="R196" s="165"/>
      <c r="S196" s="13"/>
      <c r="T196" s="199" t="s">
        <v>1034</v>
      </c>
      <c r="BA196" s="9"/>
    </row>
    <row r="197" spans="2:53" x14ac:dyDescent="0.2">
      <c r="B197" s="13"/>
      <c r="C197" s="13" t="s">
        <v>28</v>
      </c>
      <c r="D197" s="32"/>
      <c r="E197" s="88"/>
      <c r="F197" s="33"/>
      <c r="G197" s="40">
        <v>1.903</v>
      </c>
      <c r="H197" s="15"/>
      <c r="I197" s="15"/>
      <c r="J197" s="120"/>
      <c r="K197" s="121"/>
      <c r="L197" s="15"/>
      <c r="M197" s="34"/>
      <c r="N197" s="14"/>
      <c r="O197" s="13"/>
      <c r="P197" s="13" t="s">
        <v>683</v>
      </c>
      <c r="Q197" s="67"/>
      <c r="R197" s="165"/>
      <c r="S197" s="13"/>
      <c r="T197" s="199" t="s">
        <v>1034</v>
      </c>
      <c r="BA197" s="9"/>
    </row>
    <row r="198" spans="2:53" x14ac:dyDescent="0.2">
      <c r="B198" s="13" t="s">
        <v>1296</v>
      </c>
      <c r="C198" s="188">
        <v>525503</v>
      </c>
      <c r="D198" s="32">
        <v>24.8</v>
      </c>
      <c r="E198" s="145">
        <v>10.199999999999999</v>
      </c>
      <c r="F198" s="33">
        <v>856</v>
      </c>
      <c r="G198" s="40">
        <v>1.87</v>
      </c>
      <c r="H198" s="15">
        <v>5.609</v>
      </c>
      <c r="I198" s="15">
        <v>5.56</v>
      </c>
      <c r="J198" s="120">
        <f>IF(M198&lt;&gt;"",(H198-I198)/M198,"")</f>
        <v>1.633333333333346E-2</v>
      </c>
      <c r="K198" s="121">
        <f>(F198*(273.15+D198)/273.15)/(M198*N198)</f>
        <v>7.7809872475440853</v>
      </c>
      <c r="L198" s="15" t="s">
        <v>10</v>
      </c>
      <c r="M198" s="34">
        <f>VLOOKUP(L198,[1]allgemein!$B$3:$C$13,2,FALSE)</f>
        <v>3</v>
      </c>
      <c r="N198" s="14">
        <v>40</v>
      </c>
      <c r="O198" s="13" t="s">
        <v>1285</v>
      </c>
      <c r="P198" s="13"/>
      <c r="Q198" s="67" t="s">
        <v>1282</v>
      </c>
      <c r="R198" s="165"/>
      <c r="S198" s="13"/>
      <c r="T198" s="199" t="s">
        <v>1034</v>
      </c>
      <c r="BA198" s="9"/>
    </row>
    <row r="199" spans="2:53" x14ac:dyDescent="0.2">
      <c r="B199" s="13"/>
      <c r="C199" s="188"/>
      <c r="D199" s="32"/>
      <c r="E199" s="88"/>
      <c r="F199" s="33"/>
      <c r="G199" s="40">
        <v>1.8680000000000001</v>
      </c>
      <c r="H199" s="15"/>
      <c r="I199" s="15"/>
      <c r="J199" s="120"/>
      <c r="K199" s="121"/>
      <c r="L199" s="15"/>
      <c r="M199" s="34"/>
      <c r="N199" s="14"/>
      <c r="O199" s="13"/>
      <c r="P199" s="13"/>
      <c r="Q199" s="67"/>
      <c r="R199" s="165"/>
      <c r="S199" s="13"/>
      <c r="T199" s="199" t="s">
        <v>1034</v>
      </c>
      <c r="BA199" s="9"/>
    </row>
    <row r="200" spans="2:53" x14ac:dyDescent="0.2">
      <c r="B200" s="13"/>
      <c r="C200" s="13" t="s">
        <v>28</v>
      </c>
      <c r="D200" s="32"/>
      <c r="E200" s="88"/>
      <c r="F200" s="33"/>
      <c r="G200" s="40">
        <v>1.87</v>
      </c>
      <c r="H200" s="15"/>
      <c r="I200" s="15"/>
      <c r="J200" s="120"/>
      <c r="K200" s="121"/>
      <c r="L200" s="15"/>
      <c r="M200" s="34"/>
      <c r="N200" s="14"/>
      <c r="O200" s="13"/>
      <c r="P200" s="13" t="s">
        <v>683</v>
      </c>
      <c r="Q200" s="67"/>
      <c r="R200" s="165"/>
      <c r="S200" s="13"/>
      <c r="T200" s="199" t="s">
        <v>1034</v>
      </c>
      <c r="BA200" s="9"/>
    </row>
    <row r="201" spans="2:53" x14ac:dyDescent="0.2">
      <c r="B201" s="13" t="s">
        <v>1297</v>
      </c>
      <c r="C201" s="188">
        <v>525503</v>
      </c>
      <c r="D201" s="32">
        <v>24.8</v>
      </c>
      <c r="E201" s="145">
        <v>11.5</v>
      </c>
      <c r="F201" s="33">
        <v>854</v>
      </c>
      <c r="G201" s="40">
        <v>1.861</v>
      </c>
      <c r="H201" s="15">
        <v>5.5910000000000002</v>
      </c>
      <c r="I201" s="15">
        <v>5.55</v>
      </c>
      <c r="J201" s="120">
        <f>IF(M201&lt;&gt;"",(H201-I201)/M201,"")</f>
        <v>1.366666666666679E-2</v>
      </c>
      <c r="K201" s="121">
        <f>(F201*(273.15+D201)/273.15)/(M201*N201)</f>
        <v>7.7628073707974865</v>
      </c>
      <c r="L201" s="15" t="s">
        <v>10</v>
      </c>
      <c r="M201" s="34">
        <f>VLOOKUP(L201,[1]allgemein!$B$3:$C$13,2,FALSE)</f>
        <v>3</v>
      </c>
      <c r="N201" s="14">
        <v>40</v>
      </c>
      <c r="O201" s="13" t="s">
        <v>1285</v>
      </c>
      <c r="P201" s="13"/>
      <c r="Q201" s="67"/>
      <c r="R201" s="165"/>
      <c r="S201" s="13"/>
      <c r="T201" s="199" t="s">
        <v>1034</v>
      </c>
      <c r="BA201" s="9"/>
    </row>
    <row r="202" spans="2:53" x14ac:dyDescent="0.2">
      <c r="B202" s="13"/>
      <c r="C202" s="188"/>
      <c r="D202" s="32"/>
      <c r="E202" s="88"/>
      <c r="F202" s="33"/>
      <c r="G202" s="40">
        <v>1.867</v>
      </c>
      <c r="H202" s="15"/>
      <c r="I202" s="15"/>
      <c r="J202" s="120"/>
      <c r="K202" s="121"/>
      <c r="L202" s="15"/>
      <c r="M202" s="34"/>
      <c r="N202" s="14"/>
      <c r="O202" s="13"/>
      <c r="P202" s="13"/>
      <c r="Q202" s="67"/>
      <c r="R202" s="165"/>
      <c r="S202" s="13"/>
      <c r="T202" s="199" t="s">
        <v>1034</v>
      </c>
      <c r="BA202" s="9"/>
    </row>
    <row r="203" spans="2:53" x14ac:dyDescent="0.2">
      <c r="B203" s="13"/>
      <c r="C203" s="13" t="s">
        <v>28</v>
      </c>
      <c r="D203" s="32"/>
      <c r="E203" s="88"/>
      <c r="F203" s="33"/>
      <c r="G203" s="40">
        <v>1.8620000000000001</v>
      </c>
      <c r="H203" s="15"/>
      <c r="I203" s="15"/>
      <c r="J203" s="120"/>
      <c r="K203" s="121"/>
      <c r="L203" s="15"/>
      <c r="M203" s="34"/>
      <c r="N203" s="14"/>
      <c r="O203" s="13"/>
      <c r="P203" s="13" t="s">
        <v>683</v>
      </c>
      <c r="Q203" s="67"/>
      <c r="R203" s="165"/>
      <c r="S203" s="13"/>
      <c r="T203" s="199" t="s">
        <v>1034</v>
      </c>
      <c r="BA203" s="9"/>
    </row>
    <row r="204" spans="2:53" x14ac:dyDescent="0.2">
      <c r="B204" s="13" t="s">
        <v>1298</v>
      </c>
      <c r="C204" s="188">
        <v>525503</v>
      </c>
      <c r="D204" s="32">
        <v>27.5</v>
      </c>
      <c r="E204" s="88">
        <v>2</v>
      </c>
      <c r="F204" s="33">
        <v>559</v>
      </c>
      <c r="G204" s="40">
        <v>1.8580000000000001</v>
      </c>
      <c r="H204" s="15">
        <v>3.72</v>
      </c>
      <c r="I204" s="15">
        <v>3.6920000000000002</v>
      </c>
      <c r="J204" s="120">
        <f>IF(M204&lt;&gt;"",(H204-I204)/M204,"")</f>
        <v>1.4000000000000012E-2</v>
      </c>
      <c r="K204" s="121">
        <f>(F204*(273.15+D204)/273.15)/(M204*N204)</f>
        <v>7.690982518762584</v>
      </c>
      <c r="L204" s="15" t="s">
        <v>8</v>
      </c>
      <c r="M204" s="34">
        <f>VLOOKUP(L204,[1]allgemein!$B$3:$C$13,2,FALSE)</f>
        <v>2</v>
      </c>
      <c r="N204" s="14">
        <v>40</v>
      </c>
      <c r="O204" s="13" t="s">
        <v>1310</v>
      </c>
      <c r="P204" s="13"/>
      <c r="Q204" s="67"/>
      <c r="R204" s="165"/>
      <c r="S204" s="13"/>
      <c r="T204" s="147" t="s">
        <v>862</v>
      </c>
      <c r="BA204" s="9"/>
    </row>
    <row r="205" spans="2:53" x14ac:dyDescent="0.2">
      <c r="B205" s="13"/>
      <c r="C205" s="13"/>
      <c r="D205" s="32"/>
      <c r="E205" s="88"/>
      <c r="F205" s="33"/>
      <c r="G205" s="40">
        <v>1.865</v>
      </c>
      <c r="H205" s="15"/>
      <c r="I205" s="15"/>
      <c r="J205" s="120" t="str">
        <f>IF(M205&lt;&gt;"",(H205-I205)/M205,"")</f>
        <v/>
      </c>
      <c r="K205" s="120" t="str">
        <f>IF(N205&lt;&gt;"",(I205-J205)/N205,"")</f>
        <v/>
      </c>
      <c r="L205" s="15"/>
      <c r="M205" s="34"/>
      <c r="N205" s="14"/>
      <c r="O205" s="13"/>
      <c r="P205" s="13" t="s">
        <v>683</v>
      </c>
      <c r="Q205" s="67"/>
      <c r="R205" s="165"/>
      <c r="S205" s="13"/>
      <c r="T205" s="147" t="s">
        <v>862</v>
      </c>
      <c r="BA205" s="9"/>
    </row>
    <row r="206" spans="2:53" x14ac:dyDescent="0.2">
      <c r="B206" s="13" t="s">
        <v>1299</v>
      </c>
      <c r="C206" s="13" t="s">
        <v>28</v>
      </c>
      <c r="D206" s="32">
        <v>27.6</v>
      </c>
      <c r="E206" s="88">
        <v>1</v>
      </c>
      <c r="F206" s="33">
        <v>560</v>
      </c>
      <c r="G206" s="40">
        <v>1.871</v>
      </c>
      <c r="H206" s="15">
        <v>3.7290000000000001</v>
      </c>
      <c r="I206" s="15">
        <v>3.6850000000000001</v>
      </c>
      <c r="J206" s="120">
        <f>IF(M206&lt;&gt;"",(H206-I206)/M206,"")</f>
        <v>2.200000000000002E-2</v>
      </c>
      <c r="K206" s="121">
        <f>(F206*(273.15+D206)/273.15)/(M206*N206)</f>
        <v>7.7073036792970893</v>
      </c>
      <c r="L206" s="15" t="s">
        <v>8</v>
      </c>
      <c r="M206" s="34">
        <f>VLOOKUP(L206,[1]allgemein!$B$3:$C$13,2,FALSE)</f>
        <v>2</v>
      </c>
      <c r="N206" s="14">
        <v>40</v>
      </c>
      <c r="O206" s="13" t="s">
        <v>28</v>
      </c>
      <c r="P206" s="13"/>
      <c r="Q206" s="67"/>
      <c r="R206" s="165"/>
      <c r="S206" s="13"/>
      <c r="T206" s="147" t="s">
        <v>862</v>
      </c>
      <c r="BA206" s="9"/>
    </row>
    <row r="207" spans="2:53" x14ac:dyDescent="0.2">
      <c r="B207" s="13"/>
      <c r="C207" s="13"/>
      <c r="D207" s="32"/>
      <c r="E207" s="88"/>
      <c r="F207" s="33"/>
      <c r="G207" s="40">
        <v>1.861</v>
      </c>
      <c r="H207" s="15"/>
      <c r="I207" s="15"/>
      <c r="J207" s="120" t="str">
        <f t="shared" ref="J207:J215" si="17">IF(M207&lt;&gt;"",(H207-I207)/M207,"")</f>
        <v/>
      </c>
      <c r="K207" s="120" t="str">
        <f>IF(N207&lt;&gt;"",(I207-J207)/N207,"")</f>
        <v/>
      </c>
      <c r="L207" s="15"/>
      <c r="M207" s="34"/>
      <c r="N207" s="14"/>
      <c r="O207" s="13"/>
      <c r="P207" s="13" t="s">
        <v>683</v>
      </c>
      <c r="Q207" s="67"/>
      <c r="R207" s="165"/>
      <c r="S207" s="13"/>
      <c r="T207" s="147" t="s">
        <v>862</v>
      </c>
      <c r="BA207" s="9"/>
    </row>
    <row r="208" spans="2:53" x14ac:dyDescent="0.2">
      <c r="B208" s="13" t="s">
        <v>1300</v>
      </c>
      <c r="C208" s="13" t="s">
        <v>28</v>
      </c>
      <c r="D208" s="32">
        <v>27.8</v>
      </c>
      <c r="E208" s="88">
        <v>0.5</v>
      </c>
      <c r="F208" s="33">
        <v>560</v>
      </c>
      <c r="G208" s="40">
        <v>1.859</v>
      </c>
      <c r="H208" s="15">
        <v>3.7229999999999999</v>
      </c>
      <c r="I208" s="15">
        <v>3.69</v>
      </c>
      <c r="J208" s="120">
        <f t="shared" si="17"/>
        <v>1.6499999999999959E-2</v>
      </c>
      <c r="K208" s="121">
        <f>(F208*(273.15+D208)/273.15)/(M208*N208)</f>
        <v>7.7124290682775039</v>
      </c>
      <c r="L208" s="15" t="s">
        <v>8</v>
      </c>
      <c r="M208" s="34">
        <f>VLOOKUP(L208,[1]allgemein!$B$3:$C$13,2,FALSE)</f>
        <v>2</v>
      </c>
      <c r="N208" s="14">
        <v>40</v>
      </c>
      <c r="O208" s="119" t="s">
        <v>28</v>
      </c>
      <c r="P208" s="13"/>
      <c r="Q208" s="67"/>
      <c r="R208" s="165"/>
      <c r="S208" s="13"/>
      <c r="T208" s="147" t="s">
        <v>862</v>
      </c>
      <c r="BA208" s="9"/>
    </row>
    <row r="209" spans="2:53" x14ac:dyDescent="0.2">
      <c r="B209" s="13"/>
      <c r="C209" s="13"/>
      <c r="D209" s="32"/>
      <c r="E209" s="88"/>
      <c r="F209" s="33"/>
      <c r="G209" s="40">
        <v>1.865</v>
      </c>
      <c r="H209" s="15"/>
      <c r="I209" s="15"/>
      <c r="J209" s="120" t="str">
        <f t="shared" si="17"/>
        <v/>
      </c>
      <c r="K209" s="120" t="str">
        <f>IF(N209&lt;&gt;"",(I209-J209)/N209,"")</f>
        <v/>
      </c>
      <c r="L209" s="15"/>
      <c r="M209" s="34"/>
      <c r="N209" s="14"/>
      <c r="O209" s="13"/>
      <c r="P209" s="13" t="s">
        <v>683</v>
      </c>
      <c r="Q209" s="67"/>
      <c r="R209" s="165"/>
      <c r="S209" s="13"/>
      <c r="T209" s="147" t="s">
        <v>862</v>
      </c>
      <c r="BA209" s="9"/>
    </row>
    <row r="210" spans="2:53" x14ac:dyDescent="0.2">
      <c r="B210" s="13" t="s">
        <v>1301</v>
      </c>
      <c r="C210" s="13" t="s">
        <v>28</v>
      </c>
      <c r="D210" s="32">
        <v>28.4</v>
      </c>
      <c r="E210" s="88">
        <v>0.2</v>
      </c>
      <c r="F210" s="33">
        <v>567</v>
      </c>
      <c r="G210" s="40">
        <v>1.8460000000000001</v>
      </c>
      <c r="H210" s="15">
        <v>3.694</v>
      </c>
      <c r="I210" s="15">
        <v>3.665</v>
      </c>
      <c r="J210" s="120">
        <f t="shared" si="17"/>
        <v>1.4499999999999957E-2</v>
      </c>
      <c r="K210" s="121">
        <f>(F210*(273.15+D210)/273.15)/(M210*N210)</f>
        <v>7.8244028006589783</v>
      </c>
      <c r="L210" s="15" t="s">
        <v>8</v>
      </c>
      <c r="M210" s="34">
        <f>VLOOKUP(L210,[1]allgemein!$B$3:$C$13,2,FALSE)</f>
        <v>2</v>
      </c>
      <c r="N210" s="14">
        <v>40</v>
      </c>
      <c r="O210" s="119" t="s">
        <v>28</v>
      </c>
      <c r="P210" s="13"/>
      <c r="Q210" s="67"/>
      <c r="R210" s="165"/>
      <c r="S210" s="13"/>
      <c r="T210" s="147" t="s">
        <v>862</v>
      </c>
      <c r="BA210" s="9"/>
    </row>
    <row r="211" spans="2:53" x14ac:dyDescent="0.2">
      <c r="B211" s="13"/>
      <c r="C211" s="13"/>
      <c r="D211" s="32"/>
      <c r="E211" s="88"/>
      <c r="F211" s="33"/>
      <c r="G211" s="40">
        <v>1.849</v>
      </c>
      <c r="H211" s="15"/>
      <c r="I211" s="15"/>
      <c r="J211" s="120" t="str">
        <f t="shared" si="17"/>
        <v/>
      </c>
      <c r="K211" s="120" t="str">
        <f>IF(N211&lt;&gt;"",(I211-J211)/N211,"")</f>
        <v/>
      </c>
      <c r="L211" s="15"/>
      <c r="M211" s="34"/>
      <c r="N211" s="14"/>
      <c r="O211" s="13"/>
      <c r="P211" s="13" t="s">
        <v>683</v>
      </c>
      <c r="Q211" s="67"/>
      <c r="R211" s="165"/>
      <c r="S211" s="13"/>
      <c r="T211" s="147" t="s">
        <v>862</v>
      </c>
      <c r="BA211" s="9"/>
    </row>
    <row r="212" spans="2:53" x14ac:dyDescent="0.2">
      <c r="B212" s="13" t="s">
        <v>1302</v>
      </c>
      <c r="C212" s="13" t="s">
        <v>28</v>
      </c>
      <c r="D212" s="32">
        <v>28.4</v>
      </c>
      <c r="E212" s="88">
        <v>0.2</v>
      </c>
      <c r="F212" s="33">
        <v>567</v>
      </c>
      <c r="G212" s="40">
        <v>1.849</v>
      </c>
      <c r="H212" s="15">
        <v>3.6960000000000002</v>
      </c>
      <c r="I212" s="15">
        <v>3.661</v>
      </c>
      <c r="J212" s="120">
        <f t="shared" si="17"/>
        <v>1.7500000000000071E-2</v>
      </c>
      <c r="K212" s="121">
        <f>(F212*(273.15+D212)/273.15)/(M212*N212)</f>
        <v>7.8244028006589783</v>
      </c>
      <c r="L212" s="15" t="s">
        <v>8</v>
      </c>
      <c r="M212" s="34">
        <f>VLOOKUP(L212,[1]allgemein!$B$3:$C$13,2,FALSE)</f>
        <v>2</v>
      </c>
      <c r="N212" s="14">
        <v>40</v>
      </c>
      <c r="O212" s="13" t="s">
        <v>28</v>
      </c>
      <c r="P212" s="13"/>
      <c r="Q212" s="67"/>
      <c r="R212" s="165"/>
      <c r="S212" s="13"/>
      <c r="T212" s="147" t="s">
        <v>862</v>
      </c>
      <c r="BA212" s="9"/>
    </row>
    <row r="213" spans="2:53" x14ac:dyDescent="0.2">
      <c r="B213" s="13"/>
      <c r="C213" s="13"/>
      <c r="D213" s="32"/>
      <c r="E213" s="88"/>
      <c r="F213" s="33"/>
      <c r="G213" s="40">
        <v>1.8480000000000001</v>
      </c>
      <c r="H213" s="15"/>
      <c r="I213" s="15"/>
      <c r="J213" s="120" t="str">
        <f t="shared" si="17"/>
        <v/>
      </c>
      <c r="K213" s="120" t="str">
        <f>IF(N213&lt;&gt;"",(I213-J213)/N213,"")</f>
        <v/>
      </c>
      <c r="L213" s="15"/>
      <c r="M213" s="34"/>
      <c r="N213" s="14"/>
      <c r="O213" s="13"/>
      <c r="P213" s="13" t="s">
        <v>683</v>
      </c>
      <c r="Q213" s="67"/>
      <c r="R213" s="165"/>
      <c r="S213" s="13"/>
      <c r="T213" s="147" t="s">
        <v>862</v>
      </c>
      <c r="BA213" s="9"/>
    </row>
    <row r="214" spans="2:53" x14ac:dyDescent="0.2">
      <c r="B214" s="13" t="s">
        <v>1303</v>
      </c>
      <c r="C214" s="13" t="s">
        <v>28</v>
      </c>
      <c r="D214" s="32">
        <v>25.5</v>
      </c>
      <c r="E214" s="88">
        <v>0</v>
      </c>
      <c r="F214" s="33">
        <v>565</v>
      </c>
      <c r="G214" s="40">
        <v>1.8109999999999999</v>
      </c>
      <c r="H214" s="15">
        <v>3.6179999999999999</v>
      </c>
      <c r="I214" s="15">
        <v>3.5840000000000001</v>
      </c>
      <c r="J214" s="120">
        <f t="shared" si="17"/>
        <v>1.6999999999999904E-2</v>
      </c>
      <c r="K214" s="121">
        <f>(F214*(273.15+D214)/273.15)/(M214*N214)</f>
        <v>7.7218218012081277</v>
      </c>
      <c r="L214" s="15" t="s">
        <v>8</v>
      </c>
      <c r="M214" s="34">
        <f>VLOOKUP(L214,[1]allgemein!$B$3:$C$13,2,FALSE)</f>
        <v>2</v>
      </c>
      <c r="N214" s="14">
        <v>40</v>
      </c>
      <c r="O214" s="13" t="s">
        <v>28</v>
      </c>
      <c r="P214" s="13"/>
      <c r="Q214" s="67"/>
      <c r="R214" s="165"/>
      <c r="S214" s="13"/>
      <c r="T214" s="147" t="s">
        <v>862</v>
      </c>
      <c r="BA214" s="9"/>
    </row>
    <row r="215" spans="2:53" x14ac:dyDescent="0.2">
      <c r="B215" s="13"/>
      <c r="C215" s="13"/>
      <c r="D215" s="32"/>
      <c r="E215" s="88"/>
      <c r="F215" s="33"/>
      <c r="G215" s="40">
        <v>1.806</v>
      </c>
      <c r="H215" s="15"/>
      <c r="I215" s="15"/>
      <c r="J215" s="120" t="str">
        <f t="shared" si="17"/>
        <v/>
      </c>
      <c r="K215" s="120" t="str">
        <f>IF(N215&lt;&gt;"",(I215-J215)/N215,"")</f>
        <v/>
      </c>
      <c r="L215" s="15"/>
      <c r="M215" s="34"/>
      <c r="N215" s="14"/>
      <c r="O215" s="13"/>
      <c r="P215" s="13" t="s">
        <v>683</v>
      </c>
      <c r="Q215" s="67"/>
      <c r="R215" s="165"/>
      <c r="S215" s="13"/>
      <c r="T215" s="147" t="s">
        <v>862</v>
      </c>
      <c r="BA215" s="9"/>
    </row>
    <row r="216" spans="2:53" x14ac:dyDescent="0.2">
      <c r="B216" s="13" t="s">
        <v>1304</v>
      </c>
      <c r="C216" s="13" t="s">
        <v>28</v>
      </c>
      <c r="D216" s="32">
        <v>25.6</v>
      </c>
      <c r="E216" s="88">
        <v>0.2</v>
      </c>
      <c r="F216" s="33">
        <v>569</v>
      </c>
      <c r="G216" s="40">
        <v>1.8640000000000001</v>
      </c>
      <c r="H216" s="15">
        <v>3.718</v>
      </c>
      <c r="I216" s="15">
        <v>3.6859999999999999</v>
      </c>
      <c r="J216" s="120">
        <f>IF(M216&lt;&gt;"",(H216-I216)/M216,"")</f>
        <v>1.6000000000000014E-2</v>
      </c>
      <c r="K216" s="121">
        <f>(F216*(273.15+D216)/273.15)/(M216*N216)</f>
        <v>7.7790934468240902</v>
      </c>
      <c r="L216" s="15" t="s">
        <v>8</v>
      </c>
      <c r="M216" s="34">
        <f>VLOOKUP(L216,[1]allgemein!$B$3:$C$13,2,FALSE)</f>
        <v>2</v>
      </c>
      <c r="N216" s="14">
        <v>40</v>
      </c>
      <c r="O216" s="13" t="s">
        <v>28</v>
      </c>
      <c r="P216" s="13"/>
      <c r="Q216" s="67"/>
      <c r="R216" s="165"/>
      <c r="S216" s="13"/>
      <c r="T216" s="147" t="s">
        <v>862</v>
      </c>
      <c r="BA216" s="9"/>
    </row>
    <row r="217" spans="2:53" x14ac:dyDescent="0.2">
      <c r="B217" s="13"/>
      <c r="C217" s="13"/>
      <c r="D217" s="32"/>
      <c r="E217" s="88"/>
      <c r="F217" s="33"/>
      <c r="G217" s="40">
        <v>1.8540000000000001</v>
      </c>
      <c r="H217" s="15"/>
      <c r="I217" s="15"/>
      <c r="J217" s="120" t="str">
        <f t="shared" ref="J217:J222" si="18">IF(M217&lt;&gt;"",(H217-I217)/M217,"")</f>
        <v/>
      </c>
      <c r="K217" s="120" t="str">
        <f>IF(N217&lt;&gt;"",(I217-J217)/N217,"")</f>
        <v/>
      </c>
      <c r="L217" s="15"/>
      <c r="M217" s="34"/>
      <c r="N217" s="14"/>
      <c r="O217" s="13"/>
      <c r="P217" s="13" t="s">
        <v>683</v>
      </c>
      <c r="Q217" s="67"/>
      <c r="R217" s="165"/>
      <c r="S217" s="13"/>
      <c r="T217" s="147" t="s">
        <v>862</v>
      </c>
      <c r="BA217" s="9"/>
    </row>
    <row r="218" spans="2:53" x14ac:dyDescent="0.2">
      <c r="B218" s="13" t="s">
        <v>1305</v>
      </c>
      <c r="C218" s="13" t="s">
        <v>28</v>
      </c>
      <c r="D218" s="32">
        <v>25.5</v>
      </c>
      <c r="E218" s="88">
        <v>0.1</v>
      </c>
      <c r="F218" s="33">
        <v>568</v>
      </c>
      <c r="G218" s="40">
        <v>1.859</v>
      </c>
      <c r="H218" s="15">
        <v>3.722</v>
      </c>
      <c r="I218" s="15">
        <v>3.69</v>
      </c>
      <c r="J218" s="120">
        <f t="shared" si="18"/>
        <v>1.6000000000000014E-2</v>
      </c>
      <c r="K218" s="121">
        <f>(F218*(273.15+D218)/273.15)/(M218*N218)</f>
        <v>7.7628226249313554</v>
      </c>
      <c r="L218" s="15" t="s">
        <v>8</v>
      </c>
      <c r="M218" s="34">
        <f>VLOOKUP(L218,[1]allgemein!$B$3:$C$13,2,FALSE)</f>
        <v>2</v>
      </c>
      <c r="N218" s="14">
        <v>40</v>
      </c>
      <c r="O218" s="13" t="s">
        <v>28</v>
      </c>
      <c r="P218" s="13"/>
      <c r="Q218" s="67"/>
      <c r="R218" s="165"/>
      <c r="S218" s="13"/>
      <c r="T218" s="147" t="s">
        <v>862</v>
      </c>
      <c r="BA218" s="9"/>
    </row>
    <row r="219" spans="2:53" x14ac:dyDescent="0.2">
      <c r="B219" s="13"/>
      <c r="C219" s="13"/>
      <c r="D219" s="32"/>
      <c r="E219" s="88"/>
      <c r="F219" s="33"/>
      <c r="G219" s="40">
        <v>1.8640000000000001</v>
      </c>
      <c r="H219" s="15"/>
      <c r="I219" s="15"/>
      <c r="J219" s="120" t="str">
        <f t="shared" si="18"/>
        <v/>
      </c>
      <c r="K219" s="120" t="str">
        <f>IF(N219&lt;&gt;"",(I219-J219)/N219,"")</f>
        <v/>
      </c>
      <c r="L219" s="15"/>
      <c r="M219" s="34"/>
      <c r="N219" s="14"/>
      <c r="O219" s="13"/>
      <c r="P219" s="13" t="s">
        <v>683</v>
      </c>
      <c r="Q219" s="67"/>
      <c r="R219" s="165"/>
      <c r="S219" s="13"/>
      <c r="T219" s="147" t="s">
        <v>862</v>
      </c>
      <c r="BA219" s="9"/>
    </row>
    <row r="220" spans="2:53" x14ac:dyDescent="0.2">
      <c r="B220" s="13" t="s">
        <v>1306</v>
      </c>
      <c r="C220" s="13" t="s">
        <v>28</v>
      </c>
      <c r="D220" s="32">
        <v>25.2</v>
      </c>
      <c r="E220" s="88">
        <v>0.2</v>
      </c>
      <c r="F220" s="33">
        <v>569</v>
      </c>
      <c r="G220" s="40">
        <v>1.8720000000000001</v>
      </c>
      <c r="H220" s="15">
        <v>3.7469999999999999</v>
      </c>
      <c r="I220" s="15">
        <v>3.714</v>
      </c>
      <c r="J220" s="120">
        <f t="shared" si="18"/>
        <v>1.6499999999999959E-2</v>
      </c>
      <c r="K220" s="121">
        <f>(F220*(273.15+D220)/273.15)/(M220*N220)</f>
        <v>7.7686779242174637</v>
      </c>
      <c r="L220" s="15" t="s">
        <v>8</v>
      </c>
      <c r="M220" s="34">
        <f>VLOOKUP(L220,[1]allgemein!$B$3:$C$13,2,FALSE)</f>
        <v>2</v>
      </c>
      <c r="N220" s="14">
        <v>40</v>
      </c>
      <c r="O220" s="13" t="s">
        <v>28</v>
      </c>
      <c r="P220" s="13"/>
      <c r="Q220" s="67"/>
      <c r="R220" s="165"/>
      <c r="S220" s="13"/>
      <c r="T220" s="147" t="s">
        <v>862</v>
      </c>
      <c r="BA220" s="9"/>
    </row>
    <row r="221" spans="2:53" x14ac:dyDescent="0.2">
      <c r="B221" s="13"/>
      <c r="C221" s="13"/>
      <c r="D221" s="32"/>
      <c r="E221" s="88"/>
      <c r="F221" s="33"/>
      <c r="G221" s="40">
        <v>1.8759999999999999</v>
      </c>
      <c r="H221" s="15"/>
      <c r="I221" s="15"/>
      <c r="J221" s="120" t="str">
        <f t="shared" si="18"/>
        <v/>
      </c>
      <c r="K221" s="120" t="str">
        <f>IF(N221&lt;&gt;"",(I221-J221)/N221,"")</f>
        <v/>
      </c>
      <c r="L221" s="15"/>
      <c r="M221" s="34"/>
      <c r="N221" s="14"/>
      <c r="O221" s="13"/>
      <c r="P221" s="13" t="s">
        <v>683</v>
      </c>
      <c r="Q221" s="67"/>
      <c r="R221" s="165"/>
      <c r="S221" s="13"/>
      <c r="T221" s="147" t="s">
        <v>862</v>
      </c>
      <c r="BA221" s="9"/>
    </row>
    <row r="222" spans="2:53" x14ac:dyDescent="0.2">
      <c r="B222" s="13" t="s">
        <v>1307</v>
      </c>
      <c r="C222" s="13" t="s">
        <v>28</v>
      </c>
      <c r="D222" s="32">
        <v>26.3</v>
      </c>
      <c r="E222" s="88">
        <v>0</v>
      </c>
      <c r="F222" s="33">
        <v>568</v>
      </c>
      <c r="G222" s="40">
        <v>1.8620000000000001</v>
      </c>
      <c r="H222" s="15">
        <v>3.718</v>
      </c>
      <c r="I222" s="15">
        <v>3.68</v>
      </c>
      <c r="J222" s="120">
        <f t="shared" si="18"/>
        <v>1.8999999999999906E-2</v>
      </c>
      <c r="K222" s="121">
        <f>(F222*(273.15+D222)/273.15)/(M222*N222)</f>
        <v>7.783617060223321</v>
      </c>
      <c r="L222" s="15" t="s">
        <v>8</v>
      </c>
      <c r="M222" s="34">
        <f>VLOOKUP(L222,[1]allgemein!$B$3:$C$13,2,FALSE)</f>
        <v>2</v>
      </c>
      <c r="N222" s="14">
        <v>40</v>
      </c>
      <c r="O222" s="13" t="s">
        <v>28</v>
      </c>
      <c r="P222" s="13"/>
      <c r="Q222" s="67"/>
      <c r="R222" s="165"/>
      <c r="S222" s="13"/>
      <c r="T222" s="147" t="s">
        <v>862</v>
      </c>
      <c r="BA222" s="9"/>
    </row>
    <row r="223" spans="2:53" x14ac:dyDescent="0.2">
      <c r="B223" s="13"/>
      <c r="C223" s="13"/>
      <c r="D223" s="32"/>
      <c r="E223" s="88"/>
      <c r="F223" s="33"/>
      <c r="G223" s="40">
        <v>1.8560000000000001</v>
      </c>
      <c r="H223" s="15"/>
      <c r="I223" s="15"/>
      <c r="J223" s="120"/>
      <c r="K223" s="121"/>
      <c r="L223" s="15"/>
      <c r="M223" s="34"/>
      <c r="N223" s="14"/>
      <c r="O223" s="13"/>
      <c r="P223" s="13" t="s">
        <v>683</v>
      </c>
      <c r="Q223" s="67"/>
      <c r="R223" s="165"/>
      <c r="S223" s="13"/>
      <c r="T223" s="147" t="s">
        <v>862</v>
      </c>
      <c r="BA223" s="9"/>
    </row>
    <row r="224" spans="2:53" x14ac:dyDescent="0.2">
      <c r="B224" s="13" t="s">
        <v>1308</v>
      </c>
      <c r="C224" s="13">
        <v>525503</v>
      </c>
      <c r="D224" s="32">
        <v>26</v>
      </c>
      <c r="E224" s="88">
        <v>0</v>
      </c>
      <c r="F224" s="33">
        <v>568</v>
      </c>
      <c r="G224" s="40">
        <v>1.8560000000000001</v>
      </c>
      <c r="H224" s="15">
        <v>3.7170000000000001</v>
      </c>
      <c r="I224" s="15">
        <v>3.6869999999999998</v>
      </c>
      <c r="J224" s="120">
        <f>IF(M224&lt;&gt;"",(H224-I224)/M224,"")</f>
        <v>1.5000000000000124E-2</v>
      </c>
      <c r="K224" s="121">
        <f>(F224*(273.15+D224)/273.15)/(M224*N224)</f>
        <v>7.7758191469888347</v>
      </c>
      <c r="L224" s="15" t="s">
        <v>8</v>
      </c>
      <c r="M224" s="34">
        <f>VLOOKUP(L224,[1]allgemein!$B$3:$C$13,2,FALSE)</f>
        <v>2</v>
      </c>
      <c r="N224" s="14">
        <v>40</v>
      </c>
      <c r="O224" s="13" t="s">
        <v>28</v>
      </c>
      <c r="P224" s="13"/>
      <c r="Q224" s="67"/>
      <c r="R224" s="165"/>
      <c r="S224" s="13"/>
      <c r="T224" s="147" t="s">
        <v>862</v>
      </c>
      <c r="BA224" s="9"/>
    </row>
    <row r="225" spans="2:53" x14ac:dyDescent="0.2">
      <c r="B225" s="13"/>
      <c r="C225" s="13"/>
      <c r="D225" s="32"/>
      <c r="E225" s="88"/>
      <c r="F225" s="33"/>
      <c r="G225" s="40">
        <v>1.8620000000000001</v>
      </c>
      <c r="H225" s="15"/>
      <c r="I225" s="15"/>
      <c r="J225" s="120" t="str">
        <f>IF(M225&lt;&gt;"",(H225-I225)/M225,"")</f>
        <v/>
      </c>
      <c r="K225" s="120" t="str">
        <f>IF(N225&lt;&gt;"",(I225-J225)/N225,"")</f>
        <v/>
      </c>
      <c r="L225" s="15"/>
      <c r="M225" s="34"/>
      <c r="N225" s="14"/>
      <c r="O225" s="13"/>
      <c r="P225" s="13" t="s">
        <v>683</v>
      </c>
      <c r="Q225" s="67"/>
      <c r="R225" s="165"/>
      <c r="S225" s="13"/>
      <c r="T225" s="147" t="s">
        <v>862</v>
      </c>
      <c r="BA225" s="9"/>
    </row>
    <row r="226" spans="2:53" x14ac:dyDescent="0.2">
      <c r="B226" s="13" t="s">
        <v>1309</v>
      </c>
      <c r="C226" s="13">
        <v>525503</v>
      </c>
      <c r="D226" s="32">
        <v>25.8</v>
      </c>
      <c r="E226" s="88">
        <v>0.1</v>
      </c>
      <c r="F226" s="33">
        <v>569</v>
      </c>
      <c r="G226" s="40">
        <v>1.8680000000000001</v>
      </c>
      <c r="H226" s="15">
        <v>3.7330000000000001</v>
      </c>
      <c r="I226" s="15">
        <v>3.7</v>
      </c>
      <c r="J226" s="120">
        <f>IF(M226&lt;&gt;"",(H226-I226)/M226,"")</f>
        <v>1.6499999999999959E-2</v>
      </c>
      <c r="K226" s="121">
        <f>(F226*(273.15+D226)/273.15)/(M226*N226)</f>
        <v>7.7843012081274026</v>
      </c>
      <c r="L226" s="15" t="s">
        <v>8</v>
      </c>
      <c r="M226" s="34">
        <f>VLOOKUP(L226,[1]allgemein!$B$3:$C$13,2,FALSE)</f>
        <v>2</v>
      </c>
      <c r="N226" s="14">
        <v>40</v>
      </c>
      <c r="O226" s="13" t="s">
        <v>28</v>
      </c>
      <c r="P226" s="13"/>
      <c r="Q226" s="67"/>
      <c r="R226" s="165"/>
      <c r="S226" s="13"/>
      <c r="T226" s="147" t="s">
        <v>862</v>
      </c>
      <c r="BA226" s="9"/>
    </row>
    <row r="227" spans="2:53" x14ac:dyDescent="0.2">
      <c r="B227" s="13"/>
      <c r="C227" s="13"/>
      <c r="D227" s="88"/>
      <c r="E227" s="158"/>
      <c r="F227" s="33"/>
      <c r="G227" s="40">
        <v>1.865</v>
      </c>
      <c r="H227" s="15"/>
      <c r="I227" s="15"/>
      <c r="J227" s="120"/>
      <c r="K227" s="121"/>
      <c r="L227" s="15"/>
      <c r="M227" s="34"/>
      <c r="N227" s="14"/>
      <c r="O227" s="13"/>
      <c r="P227" s="13" t="s">
        <v>683</v>
      </c>
      <c r="Q227" s="67"/>
      <c r="R227" s="165"/>
      <c r="S227" s="13"/>
      <c r="T227" s="147" t="s">
        <v>862</v>
      </c>
      <c r="BA227" s="9"/>
    </row>
    <row r="228" spans="2:53" x14ac:dyDescent="0.2">
      <c r="B228" s="13"/>
      <c r="C228" s="13"/>
      <c r="D228" s="88"/>
      <c r="E228" s="158"/>
      <c r="F228" s="33"/>
      <c r="H228" s="15"/>
      <c r="I228" s="15"/>
      <c r="J228" s="120"/>
      <c r="K228" s="121"/>
      <c r="L228" s="15"/>
      <c r="M228" s="34"/>
      <c r="N228" s="14"/>
      <c r="O228" s="13"/>
      <c r="P228" s="13"/>
      <c r="Q228" s="67"/>
      <c r="R228" s="165"/>
      <c r="S228" s="13"/>
      <c r="T228" s="147"/>
      <c r="BA228" s="9"/>
    </row>
    <row r="229" spans="2:53" x14ac:dyDescent="0.2">
      <c r="B229" s="13"/>
      <c r="C229" s="13"/>
      <c r="D229" s="32"/>
      <c r="E229" s="88"/>
      <c r="F229" s="33"/>
      <c r="H229" s="15"/>
      <c r="I229" s="15"/>
      <c r="J229" s="120"/>
      <c r="K229" s="121"/>
      <c r="L229" s="15"/>
      <c r="M229" s="34"/>
      <c r="N229" s="14"/>
      <c r="O229" s="13"/>
      <c r="P229" s="13"/>
      <c r="Q229" s="67"/>
      <c r="R229" s="165"/>
      <c r="S229" s="13"/>
      <c r="T229" s="6"/>
      <c r="BA229" s="9"/>
    </row>
    <row r="230" spans="2:53" x14ac:dyDescent="0.2">
      <c r="B230" s="13"/>
      <c r="C230" s="13"/>
      <c r="D230" s="32"/>
      <c r="E230" s="88"/>
      <c r="F230" s="33"/>
      <c r="H230" s="15"/>
      <c r="I230" s="15"/>
      <c r="J230" s="120"/>
      <c r="K230" s="121"/>
      <c r="L230" s="15"/>
      <c r="M230" s="34"/>
      <c r="N230" s="14"/>
      <c r="O230" s="13"/>
      <c r="P230" s="13"/>
      <c r="Q230" s="67"/>
      <c r="R230" s="165"/>
      <c r="S230" s="13"/>
      <c r="T230" s="6"/>
      <c r="BA230" s="9"/>
    </row>
    <row r="231" spans="2:53" x14ac:dyDescent="0.2">
      <c r="B231" s="13"/>
      <c r="C231" s="13"/>
      <c r="D231" s="88"/>
      <c r="E231" s="158"/>
      <c r="F231" s="33"/>
      <c r="H231" s="15"/>
      <c r="I231" s="15"/>
      <c r="J231" s="120"/>
      <c r="K231" s="121"/>
      <c r="L231" s="15"/>
      <c r="M231" s="34"/>
      <c r="N231" s="14"/>
      <c r="O231" s="13"/>
      <c r="P231" s="13"/>
      <c r="Q231" s="67"/>
      <c r="R231" s="165"/>
      <c r="S231" s="13"/>
      <c r="T231" s="6"/>
      <c r="BA231" s="9"/>
    </row>
    <row r="232" spans="2:53" x14ac:dyDescent="0.2">
      <c r="B232" s="13"/>
      <c r="C232" s="13"/>
      <c r="D232" s="88"/>
      <c r="E232" s="158"/>
      <c r="F232" s="33"/>
      <c r="H232" s="15"/>
      <c r="I232" s="15"/>
      <c r="J232" s="120"/>
      <c r="K232" s="121"/>
      <c r="L232" s="15"/>
      <c r="M232" s="34"/>
      <c r="N232" s="14"/>
      <c r="O232" s="13"/>
      <c r="P232" s="13"/>
      <c r="Q232" s="67"/>
      <c r="R232" s="165"/>
      <c r="S232" s="13"/>
      <c r="T232" s="6"/>
      <c r="BA232" s="9"/>
    </row>
    <row r="233" spans="2:53" ht="15" x14ac:dyDescent="0.2">
      <c r="B233" s="136" t="s">
        <v>776</v>
      </c>
      <c r="C233" s="13"/>
      <c r="D233" s="88"/>
      <c r="E233" s="158"/>
      <c r="F233" s="33"/>
      <c r="H233" s="15"/>
      <c r="I233" s="15"/>
      <c r="J233" s="120"/>
      <c r="K233" s="121"/>
      <c r="L233" s="15"/>
      <c r="M233" s="34"/>
      <c r="N233" s="14"/>
      <c r="O233" s="13"/>
      <c r="P233" s="13"/>
      <c r="Q233" s="67"/>
      <c r="R233" s="165"/>
      <c r="S233" s="13"/>
      <c r="T233" s="6"/>
      <c r="BA233" s="9"/>
    </row>
    <row r="234" spans="2:53" x14ac:dyDescent="0.2">
      <c r="B234" s="13" t="s">
        <v>225</v>
      </c>
      <c r="C234" s="13">
        <v>523011</v>
      </c>
      <c r="D234" s="32">
        <v>24.8</v>
      </c>
      <c r="E234" s="158">
        <v>3.6</v>
      </c>
      <c r="F234" s="33">
        <v>559</v>
      </c>
      <c r="G234" s="40">
        <v>1.909</v>
      </c>
      <c r="H234" s="15">
        <v>3.82</v>
      </c>
      <c r="I234" s="15">
        <v>3.7949999999999999</v>
      </c>
      <c r="J234" s="120">
        <f>IF(M234&lt;&gt;"",(H234-I234)/M234,"")</f>
        <v>1.2499999999999956E-2</v>
      </c>
      <c r="K234" s="121">
        <f>(F234*(273.15+D234)/273.15)/(M234*N234)</f>
        <v>7.6219133260113496</v>
      </c>
      <c r="L234" s="15" t="s">
        <v>8</v>
      </c>
      <c r="M234" s="34">
        <f>VLOOKUP(L234,[1]allgemein!$B$3:$C$13,2,FALSE)</f>
        <v>2</v>
      </c>
      <c r="N234" s="14">
        <v>40</v>
      </c>
      <c r="O234" s="13" t="s">
        <v>1246</v>
      </c>
      <c r="P234" s="13"/>
      <c r="Q234" s="67"/>
      <c r="R234" s="165"/>
      <c r="S234" s="13"/>
      <c r="T234" s="6"/>
      <c r="BA234" s="9"/>
    </row>
    <row r="235" spans="2:53" x14ac:dyDescent="0.2">
      <c r="B235" s="13"/>
      <c r="C235" s="13" t="s">
        <v>28</v>
      </c>
      <c r="D235" s="32"/>
      <c r="E235" s="158"/>
      <c r="F235" s="33"/>
      <c r="G235" s="40">
        <v>1.91</v>
      </c>
      <c r="H235" s="15"/>
      <c r="I235" s="15"/>
      <c r="J235" s="120" t="str">
        <f>IF(M235&lt;&gt;"",(H235-I235)/M235,"")</f>
        <v/>
      </c>
      <c r="K235" s="120" t="str">
        <f>IF(N235&lt;&gt;"",(I235-J235)/N235,"")</f>
        <v/>
      </c>
      <c r="L235" s="15"/>
      <c r="M235" s="34"/>
      <c r="N235" s="14"/>
      <c r="O235" s="13"/>
      <c r="P235" s="13"/>
      <c r="Q235" s="67"/>
      <c r="R235" s="165"/>
      <c r="S235" s="13"/>
      <c r="T235" s="6"/>
      <c r="BA235" s="9"/>
    </row>
    <row r="236" spans="2:53" x14ac:dyDescent="0.2">
      <c r="B236" s="13" t="s">
        <v>1313</v>
      </c>
      <c r="C236" s="13"/>
      <c r="D236" s="32"/>
      <c r="E236" s="158"/>
      <c r="F236" s="33"/>
      <c r="H236" s="15"/>
      <c r="I236" s="15"/>
      <c r="J236" s="120"/>
      <c r="K236" s="121"/>
      <c r="L236" s="15"/>
      <c r="M236" s="34"/>
      <c r="N236" s="14"/>
      <c r="O236" s="13"/>
      <c r="P236" s="13"/>
      <c r="Q236" s="67"/>
      <c r="R236" s="165"/>
      <c r="S236" s="13"/>
      <c r="T236" s="6"/>
      <c r="BA236" s="9"/>
    </row>
    <row r="237" spans="2:53" x14ac:dyDescent="0.2">
      <c r="B237" s="13" t="s">
        <v>1133</v>
      </c>
      <c r="C237" s="13" t="s">
        <v>1314</v>
      </c>
      <c r="D237" s="32">
        <v>18.5</v>
      </c>
      <c r="E237" s="158">
        <v>0.1</v>
      </c>
      <c r="F237" s="33">
        <v>274</v>
      </c>
      <c r="G237" s="40">
        <v>1.94</v>
      </c>
      <c r="H237" s="15">
        <v>1.92</v>
      </c>
      <c r="I237" s="15">
        <v>1.9059999999999999</v>
      </c>
      <c r="J237" s="120">
        <f>IF(M237&lt;&gt;"",(H237-I237)/M237,"")</f>
        <v>1.4000000000000012E-2</v>
      </c>
      <c r="K237" s="121">
        <f>(F237*(273.15+D237)/273.15)/(M237*N237)</f>
        <v>7.3139392275306605</v>
      </c>
      <c r="L237" s="15" t="s">
        <v>9</v>
      </c>
      <c r="M237" s="34">
        <f>VLOOKUP(L237,[1]allgemein!$B$3:$C$13,2,FALSE)</f>
        <v>1</v>
      </c>
      <c r="N237" s="14">
        <v>40</v>
      </c>
      <c r="O237" s="13"/>
      <c r="P237" s="13"/>
      <c r="Q237" s="67"/>
      <c r="R237" s="165"/>
      <c r="S237" s="13"/>
      <c r="T237" s="6"/>
      <c r="BA237" s="9"/>
    </row>
    <row r="238" spans="2:53" x14ac:dyDescent="0.2">
      <c r="B238" s="13" t="s">
        <v>28</v>
      </c>
      <c r="C238" s="13" t="s">
        <v>1315</v>
      </c>
      <c r="D238" s="32">
        <v>32.799999999999997</v>
      </c>
      <c r="E238" s="158"/>
      <c r="F238" s="33">
        <v>293</v>
      </c>
      <c r="G238" s="40">
        <v>1.95</v>
      </c>
      <c r="H238" s="15">
        <v>1.9430000000000001</v>
      </c>
      <c r="I238" s="15">
        <v>1.93</v>
      </c>
      <c r="J238" s="120">
        <f>IF(M238&lt;&gt;"",(H238-I238)/M238,"")</f>
        <v>1.3000000000000123E-2</v>
      </c>
      <c r="K238" s="121">
        <f>(F238*(273.15+D238)/273.15)/(M238*N238)</f>
        <v>8.2045899688815673</v>
      </c>
      <c r="L238" s="15" t="s">
        <v>9</v>
      </c>
      <c r="M238" s="34">
        <f>VLOOKUP(L238,[1]allgemein!$B$3:$C$13,2,FALSE)</f>
        <v>1</v>
      </c>
      <c r="N238" s="14">
        <v>40</v>
      </c>
      <c r="O238" s="13"/>
      <c r="P238" s="13"/>
      <c r="Q238" s="67"/>
      <c r="R238" s="165"/>
      <c r="S238" s="13"/>
      <c r="T238" s="6"/>
      <c r="BA238" s="9"/>
    </row>
    <row r="239" spans="2:53" x14ac:dyDescent="0.2">
      <c r="B239" s="13" t="s">
        <v>780</v>
      </c>
      <c r="C239" s="13"/>
      <c r="D239" s="32">
        <v>25</v>
      </c>
      <c r="E239" s="88">
        <v>0</v>
      </c>
      <c r="F239" s="33">
        <v>170</v>
      </c>
      <c r="H239" s="15">
        <v>1.8380000000000001</v>
      </c>
      <c r="I239" s="15">
        <v>1.82</v>
      </c>
      <c r="J239" s="120">
        <f>IF(M239&lt;&gt;"",(H239-I239)/M239,"")</f>
        <v>1.8000000000000016E-2</v>
      </c>
      <c r="K239" s="121">
        <f>(F239*(273.15+D239)/273.15)/(M239*N239)</f>
        <v>7.4223686619073757</v>
      </c>
      <c r="L239" s="15" t="s">
        <v>22</v>
      </c>
      <c r="M239" s="34">
        <f>VLOOKUP(L239,[1]allgemein!$B$3:$C$13,2,FALSE)</f>
        <v>1</v>
      </c>
      <c r="N239" s="14">
        <v>25</v>
      </c>
      <c r="O239" s="13"/>
      <c r="P239" s="13"/>
      <c r="Q239" s="67"/>
      <c r="R239" s="165"/>
      <c r="S239" s="13"/>
      <c r="T239" s="6"/>
      <c r="BA239" s="9"/>
    </row>
    <row r="240" spans="2:53" x14ac:dyDescent="0.2">
      <c r="B240" s="13"/>
      <c r="C240" s="13"/>
      <c r="D240" s="32">
        <v>25.5</v>
      </c>
      <c r="E240" s="158">
        <v>0</v>
      </c>
      <c r="F240" s="33">
        <v>170</v>
      </c>
      <c r="H240" s="15">
        <v>1.823</v>
      </c>
      <c r="I240" s="15">
        <v>1.81</v>
      </c>
      <c r="J240" s="120">
        <f>IF(M240&lt;&gt;"",(H240-I240)/M240,"")</f>
        <v>1.2999999999999901E-2</v>
      </c>
      <c r="K240" s="121">
        <f>(F240*(273.15+D240)/273.15)/(M240*N240)</f>
        <v>7.4348160351455235</v>
      </c>
      <c r="L240" s="15" t="s">
        <v>22</v>
      </c>
      <c r="M240" s="34">
        <f>VLOOKUP(L240,[1]allgemein!$B$3:$C$13,2,FALSE)</f>
        <v>1</v>
      </c>
      <c r="N240" s="14">
        <v>25</v>
      </c>
      <c r="O240" s="13"/>
      <c r="P240" s="13"/>
      <c r="Q240" s="67"/>
      <c r="R240" s="165"/>
      <c r="S240" s="13"/>
      <c r="T240" s="6"/>
      <c r="BA240" s="9"/>
    </row>
    <row r="241" spans="2:53" x14ac:dyDescent="0.2">
      <c r="B241" s="13"/>
      <c r="C241" s="13"/>
      <c r="D241" s="32"/>
      <c r="E241" s="158"/>
      <c r="F241" s="33"/>
      <c r="H241" s="15"/>
      <c r="I241" s="15"/>
      <c r="J241" s="120"/>
      <c r="K241" s="121"/>
      <c r="L241" s="15"/>
      <c r="M241" s="34"/>
      <c r="N241" s="14"/>
      <c r="O241" s="13"/>
      <c r="P241" s="13"/>
      <c r="Q241" s="67"/>
      <c r="R241" s="165"/>
      <c r="S241" s="13"/>
      <c r="T241" s="6"/>
      <c r="BA241" s="9"/>
    </row>
    <row r="242" spans="2:53" x14ac:dyDescent="0.2">
      <c r="B242" s="13"/>
      <c r="C242" s="13"/>
      <c r="D242" s="32"/>
      <c r="E242" s="158"/>
      <c r="F242" s="33"/>
      <c r="H242" s="15"/>
      <c r="I242" s="15"/>
      <c r="J242" s="120"/>
      <c r="K242" s="121"/>
      <c r="L242" s="15"/>
      <c r="M242" s="34"/>
      <c r="N242" s="14"/>
      <c r="O242" s="13"/>
      <c r="P242" s="13"/>
      <c r="Q242" s="67"/>
      <c r="R242" s="165"/>
      <c r="S242" s="13"/>
      <c r="T242" s="6"/>
      <c r="BA242" s="9"/>
    </row>
    <row r="243" spans="2:53" x14ac:dyDescent="0.2">
      <c r="B243" s="13"/>
      <c r="C243" s="13"/>
      <c r="D243" s="32"/>
      <c r="E243" s="158"/>
      <c r="F243" s="33"/>
      <c r="H243" s="15"/>
      <c r="I243" s="15"/>
      <c r="J243" s="120"/>
      <c r="K243" s="121"/>
      <c r="L243" s="15"/>
      <c r="M243" s="34"/>
      <c r="N243" s="14"/>
      <c r="O243" s="13"/>
      <c r="P243" s="13"/>
      <c r="Q243" s="67"/>
      <c r="R243" s="165"/>
      <c r="S243" s="13"/>
      <c r="T243" s="6"/>
      <c r="BA243" s="9"/>
    </row>
    <row r="244" spans="2:53" x14ac:dyDescent="0.2">
      <c r="B244" s="13"/>
      <c r="C244" s="13"/>
      <c r="D244" s="32"/>
      <c r="E244" s="158"/>
      <c r="F244" s="33"/>
      <c r="H244" s="15"/>
      <c r="I244" s="15"/>
      <c r="J244" s="120"/>
      <c r="K244" s="121"/>
      <c r="L244" s="15"/>
      <c r="M244" s="34"/>
      <c r="N244" s="14"/>
      <c r="O244" s="13"/>
      <c r="P244" s="13"/>
      <c r="Q244" s="67"/>
      <c r="R244" s="165"/>
      <c r="S244" s="13"/>
      <c r="T244" s="6"/>
      <c r="BA244" s="9"/>
    </row>
    <row r="245" spans="2:53" x14ac:dyDescent="0.2">
      <c r="B245" s="13"/>
      <c r="C245" s="13"/>
      <c r="D245" s="32"/>
      <c r="E245" s="158"/>
      <c r="F245" s="33"/>
      <c r="H245" s="15"/>
      <c r="I245" s="15"/>
      <c r="J245" s="120"/>
      <c r="K245" s="121"/>
      <c r="L245" s="15"/>
      <c r="M245" s="34"/>
      <c r="N245" s="14"/>
      <c r="O245" s="13"/>
      <c r="P245" s="13"/>
      <c r="Q245" s="67"/>
      <c r="R245" s="165"/>
      <c r="S245" s="13"/>
      <c r="T245" s="6"/>
      <c r="BA245" s="9"/>
    </row>
    <row r="246" spans="2:53" x14ac:dyDescent="0.2">
      <c r="B246" s="13"/>
      <c r="C246" s="13"/>
      <c r="D246" s="32"/>
      <c r="E246" s="158"/>
      <c r="F246" s="33"/>
      <c r="H246" s="15"/>
      <c r="I246" s="15"/>
      <c r="J246" s="120"/>
      <c r="K246" s="121"/>
      <c r="L246" s="15"/>
      <c r="M246" s="34"/>
      <c r="N246" s="14"/>
      <c r="O246" s="13"/>
      <c r="P246" s="13"/>
      <c r="Q246" s="67"/>
      <c r="R246" s="165"/>
      <c r="S246" s="13"/>
      <c r="T246" s="6"/>
      <c r="BA246" s="9"/>
    </row>
    <row r="247" spans="2:53" x14ac:dyDescent="0.2">
      <c r="B247" s="13"/>
      <c r="C247" s="13"/>
      <c r="D247" s="32"/>
      <c r="E247" s="158"/>
      <c r="F247" s="33"/>
      <c r="H247" s="15"/>
      <c r="I247" s="15"/>
      <c r="J247" s="120"/>
      <c r="K247" s="121"/>
      <c r="L247" s="15"/>
      <c r="M247" s="34"/>
      <c r="N247" s="14"/>
      <c r="O247" s="13"/>
      <c r="P247" s="13"/>
      <c r="Q247" s="67"/>
      <c r="R247" s="165"/>
      <c r="S247" s="13"/>
      <c r="T247" s="147"/>
      <c r="BA247" s="9"/>
    </row>
    <row r="248" spans="2:53" x14ac:dyDescent="0.2">
      <c r="B248" s="13"/>
      <c r="C248" s="13"/>
      <c r="D248" s="32"/>
      <c r="E248" s="158"/>
      <c r="F248" s="33"/>
      <c r="H248" s="15"/>
      <c r="I248" s="15"/>
      <c r="J248" s="120"/>
      <c r="K248" s="121"/>
      <c r="L248" s="15"/>
      <c r="M248" s="34"/>
      <c r="N248" s="14"/>
      <c r="O248" s="13"/>
      <c r="P248" s="13"/>
      <c r="Q248" s="67"/>
      <c r="R248" s="165"/>
      <c r="S248" s="13"/>
      <c r="T248" s="147"/>
      <c r="BA248" s="9"/>
    </row>
    <row r="249" spans="2:53" x14ac:dyDescent="0.2">
      <c r="B249" s="13"/>
      <c r="C249" s="13"/>
      <c r="D249" s="32"/>
      <c r="E249" s="158"/>
      <c r="F249" s="33"/>
      <c r="H249" s="15"/>
      <c r="I249" s="15"/>
      <c r="J249" s="120"/>
      <c r="K249" s="121"/>
      <c r="L249" s="15"/>
      <c r="M249" s="34"/>
      <c r="N249" s="14"/>
      <c r="O249" s="13"/>
      <c r="P249" s="13"/>
      <c r="Q249" s="67"/>
      <c r="R249" s="165"/>
      <c r="S249" s="13"/>
      <c r="T249" s="6"/>
      <c r="BA249" s="9"/>
    </row>
    <row r="250" spans="2:53" x14ac:dyDescent="0.2">
      <c r="B250" s="13"/>
      <c r="C250" s="13"/>
      <c r="D250" s="32"/>
      <c r="E250" s="158"/>
      <c r="F250" s="33"/>
      <c r="H250" s="15"/>
      <c r="I250" s="15"/>
      <c r="J250" s="120"/>
      <c r="K250" s="121"/>
      <c r="L250" s="15"/>
      <c r="M250" s="34"/>
      <c r="N250" s="14"/>
      <c r="O250" s="13"/>
      <c r="P250" s="13"/>
      <c r="Q250" s="67"/>
      <c r="R250" s="165"/>
      <c r="S250" s="13"/>
      <c r="T250" s="6"/>
      <c r="BA250" s="9"/>
    </row>
    <row r="251" spans="2:53" x14ac:dyDescent="0.2">
      <c r="B251" s="13"/>
      <c r="C251" s="13"/>
      <c r="D251" s="32"/>
      <c r="E251" s="158"/>
      <c r="F251" s="33"/>
      <c r="H251" s="15"/>
      <c r="I251" s="15"/>
      <c r="J251" s="120"/>
      <c r="K251" s="121"/>
      <c r="L251" s="15"/>
      <c r="M251" s="34"/>
      <c r="N251" s="14"/>
      <c r="O251" s="13"/>
      <c r="P251" s="13"/>
      <c r="Q251" s="67"/>
      <c r="R251" s="165"/>
      <c r="S251" s="13"/>
      <c r="T251" s="6"/>
      <c r="BA251" s="9"/>
    </row>
    <row r="252" spans="2:53" x14ac:dyDescent="0.2">
      <c r="B252" s="13"/>
      <c r="C252" s="13"/>
      <c r="D252" s="32"/>
      <c r="E252" s="158"/>
      <c r="F252" s="33"/>
      <c r="H252" s="15"/>
      <c r="I252" s="15"/>
      <c r="J252" s="120"/>
      <c r="K252" s="121"/>
      <c r="L252" s="15"/>
      <c r="M252" s="34"/>
      <c r="N252" s="14"/>
      <c r="O252" s="13"/>
      <c r="P252" s="13"/>
      <c r="Q252" s="67"/>
      <c r="R252" s="165"/>
      <c r="S252" s="13"/>
      <c r="T252" s="6"/>
      <c r="BA252" s="9"/>
    </row>
    <row r="253" spans="2:53" x14ac:dyDescent="0.2">
      <c r="B253" s="13"/>
      <c r="C253" s="13"/>
      <c r="D253" s="32"/>
      <c r="E253" s="158"/>
      <c r="F253" s="33"/>
      <c r="H253" s="15"/>
      <c r="I253" s="15"/>
      <c r="J253" s="120"/>
      <c r="K253" s="121"/>
      <c r="L253" s="15"/>
      <c r="M253" s="34"/>
      <c r="N253" s="14"/>
      <c r="O253" s="13"/>
      <c r="P253" s="13"/>
      <c r="Q253" s="67"/>
      <c r="R253" s="165"/>
      <c r="S253" s="13"/>
      <c r="T253" s="6"/>
      <c r="BA253" s="9"/>
    </row>
    <row r="254" spans="2:53" x14ac:dyDescent="0.2">
      <c r="B254" s="13"/>
      <c r="C254" s="13"/>
      <c r="D254" s="32"/>
      <c r="E254" s="158"/>
      <c r="F254" s="33"/>
      <c r="H254" s="15"/>
      <c r="I254" s="15"/>
      <c r="J254" s="120"/>
      <c r="K254" s="121"/>
      <c r="L254" s="15"/>
      <c r="M254" s="34"/>
      <c r="N254" s="14"/>
      <c r="O254" s="13"/>
      <c r="P254" s="13"/>
      <c r="Q254" s="67"/>
      <c r="R254" s="165"/>
      <c r="S254" s="13"/>
      <c r="T254" s="6"/>
      <c r="BA254" s="9"/>
    </row>
    <row r="255" spans="2:53" x14ac:dyDescent="0.2">
      <c r="B255" s="13"/>
      <c r="C255" s="13"/>
      <c r="D255" s="32"/>
      <c r="E255" s="158"/>
      <c r="F255" s="33"/>
      <c r="H255" s="15"/>
      <c r="I255" s="15"/>
      <c r="J255" s="120"/>
      <c r="K255" s="121"/>
      <c r="L255" s="15"/>
      <c r="M255" s="34"/>
      <c r="N255" s="14"/>
      <c r="O255" s="13"/>
      <c r="P255" s="13"/>
      <c r="Q255" s="67"/>
      <c r="R255" s="165"/>
      <c r="S255" s="13"/>
      <c r="T255" s="6"/>
      <c r="BA255" s="9"/>
    </row>
    <row r="256" spans="2:53" x14ac:dyDescent="0.2">
      <c r="B256" s="13"/>
      <c r="C256" s="13"/>
      <c r="D256" s="32"/>
      <c r="E256" s="158"/>
      <c r="F256" s="33"/>
      <c r="H256" s="15"/>
      <c r="I256" s="15"/>
      <c r="J256" s="120"/>
      <c r="K256" s="121"/>
      <c r="L256" s="15"/>
      <c r="M256" s="34"/>
      <c r="N256" s="14"/>
      <c r="O256" s="13"/>
      <c r="P256" s="13"/>
      <c r="Q256" s="67"/>
      <c r="R256" s="165"/>
      <c r="S256" s="13"/>
      <c r="T256" s="6"/>
      <c r="BA256" s="9"/>
    </row>
    <row r="257" spans="2:53" x14ac:dyDescent="0.2">
      <c r="B257" s="113"/>
      <c r="C257" s="13"/>
      <c r="D257" s="32"/>
      <c r="E257" s="158"/>
      <c r="F257" s="33"/>
      <c r="H257" s="15"/>
      <c r="I257" s="15"/>
      <c r="J257" s="120"/>
      <c r="K257" s="121"/>
      <c r="L257" s="15"/>
      <c r="M257" s="34"/>
      <c r="N257" s="14"/>
      <c r="O257" s="13"/>
      <c r="P257" s="13"/>
      <c r="Q257" s="67"/>
      <c r="R257" s="165"/>
      <c r="S257" s="13"/>
      <c r="T257" s="6"/>
      <c r="BA257" s="9"/>
    </row>
    <row r="258" spans="2:53" x14ac:dyDescent="0.2">
      <c r="B258" s="13"/>
      <c r="C258" s="13"/>
      <c r="D258" s="32"/>
      <c r="E258" s="158"/>
      <c r="F258" s="33"/>
      <c r="H258" s="15"/>
      <c r="I258" s="15"/>
      <c r="J258" s="120"/>
      <c r="K258" s="121"/>
      <c r="L258" s="15"/>
      <c r="M258" s="34"/>
      <c r="N258" s="14"/>
      <c r="O258" s="13"/>
      <c r="P258" s="13"/>
      <c r="Q258" s="67"/>
      <c r="R258" s="165"/>
      <c r="S258" s="13"/>
      <c r="T258" s="6"/>
      <c r="BA258" s="9"/>
    </row>
    <row r="259" spans="2:53" x14ac:dyDescent="0.2">
      <c r="B259" s="13"/>
      <c r="C259" s="13"/>
      <c r="D259" s="32"/>
      <c r="E259" s="158"/>
      <c r="F259" s="33"/>
      <c r="H259" s="15"/>
      <c r="I259" s="15"/>
      <c r="J259" s="120"/>
      <c r="K259" s="121"/>
      <c r="L259" s="15"/>
      <c r="M259" s="34"/>
      <c r="N259" s="14"/>
      <c r="O259" s="13"/>
      <c r="P259" s="13"/>
      <c r="Q259" s="67"/>
      <c r="R259" s="165"/>
      <c r="S259" s="13"/>
      <c r="T259" s="6"/>
      <c r="BA259" s="9"/>
    </row>
    <row r="260" spans="2:53" x14ac:dyDescent="0.2">
      <c r="B260" s="13"/>
      <c r="C260" s="13"/>
      <c r="D260" s="32"/>
      <c r="E260" s="158"/>
      <c r="F260" s="33"/>
      <c r="H260" s="15"/>
      <c r="I260" s="15"/>
      <c r="J260" s="120"/>
      <c r="K260" s="121"/>
      <c r="L260" s="15"/>
      <c r="M260" s="34"/>
      <c r="N260" s="14"/>
      <c r="O260" s="13"/>
      <c r="P260" s="13"/>
      <c r="Q260" s="67"/>
      <c r="R260" s="165"/>
      <c r="S260" s="13"/>
      <c r="T260" s="6"/>
      <c r="BA260" s="9"/>
    </row>
    <row r="261" spans="2:53" x14ac:dyDescent="0.2">
      <c r="B261" s="13"/>
      <c r="C261" s="13"/>
      <c r="D261" s="32"/>
      <c r="E261" s="158"/>
      <c r="F261" s="13"/>
      <c r="H261" s="15"/>
      <c r="I261" s="15"/>
      <c r="J261" s="120"/>
      <c r="K261" s="121"/>
      <c r="L261" s="15"/>
      <c r="M261" s="34"/>
      <c r="N261" s="14"/>
      <c r="O261" s="13"/>
      <c r="P261" s="13"/>
      <c r="Q261" s="67"/>
      <c r="R261" s="165"/>
      <c r="S261" s="13"/>
      <c r="T261" s="147"/>
      <c r="BA261" s="9"/>
    </row>
    <row r="262" spans="2:53" x14ac:dyDescent="0.2">
      <c r="B262" s="13"/>
      <c r="C262" s="13"/>
      <c r="D262" s="32"/>
      <c r="E262" s="158"/>
      <c r="F262" s="33"/>
      <c r="H262" s="15"/>
      <c r="I262" s="15"/>
      <c r="J262" s="120"/>
      <c r="K262" s="121"/>
      <c r="L262" s="15"/>
      <c r="M262" s="34"/>
      <c r="N262" s="14"/>
      <c r="O262" s="13"/>
      <c r="P262" s="13"/>
      <c r="Q262" s="67"/>
      <c r="R262" s="165"/>
      <c r="S262" s="13"/>
      <c r="T262" s="147"/>
      <c r="BA262" s="9"/>
    </row>
    <row r="263" spans="2:53" x14ac:dyDescent="0.2">
      <c r="B263" s="13"/>
      <c r="C263" s="13"/>
      <c r="D263" s="32"/>
      <c r="E263" s="158"/>
      <c r="F263" s="33"/>
      <c r="H263" s="15"/>
      <c r="I263" s="15"/>
      <c r="J263" s="120"/>
      <c r="K263" s="121"/>
      <c r="L263" s="15"/>
      <c r="M263" s="34"/>
      <c r="N263" s="14"/>
      <c r="O263" s="13"/>
      <c r="P263" s="13"/>
      <c r="Q263" s="67"/>
      <c r="R263" s="165"/>
      <c r="S263" s="13"/>
      <c r="T263" s="147"/>
      <c r="BA263" s="9"/>
    </row>
    <row r="264" spans="2:53" x14ac:dyDescent="0.2">
      <c r="B264" s="13"/>
      <c r="C264" s="13"/>
      <c r="D264" s="32"/>
      <c r="E264" s="158"/>
      <c r="F264" s="33"/>
      <c r="H264" s="15"/>
      <c r="I264" s="15"/>
      <c r="J264" s="120"/>
      <c r="K264" s="121"/>
      <c r="L264" s="15"/>
      <c r="M264" s="34"/>
      <c r="N264" s="14"/>
      <c r="O264" s="13"/>
      <c r="P264" s="13"/>
      <c r="Q264" s="67"/>
      <c r="R264" s="165"/>
      <c r="S264" s="13"/>
      <c r="T264" s="147"/>
      <c r="BA264" s="9"/>
    </row>
    <row r="265" spans="2:53" x14ac:dyDescent="0.2">
      <c r="B265" s="13"/>
      <c r="C265" s="13"/>
      <c r="D265" s="32"/>
      <c r="E265" s="158"/>
      <c r="F265" s="33"/>
      <c r="H265" s="15"/>
      <c r="I265" s="15"/>
      <c r="J265" s="120"/>
      <c r="K265" s="121"/>
      <c r="L265" s="15"/>
      <c r="M265" s="34"/>
      <c r="N265" s="14"/>
      <c r="O265" s="13"/>
      <c r="P265" s="13"/>
      <c r="Q265" s="67"/>
      <c r="R265" s="165"/>
      <c r="S265" s="13"/>
      <c r="T265" s="147"/>
      <c r="BA265" s="9"/>
    </row>
    <row r="266" spans="2:53" x14ac:dyDescent="0.2">
      <c r="B266" s="13"/>
      <c r="C266" s="13"/>
      <c r="D266" s="32"/>
      <c r="E266" s="158"/>
      <c r="F266" s="33"/>
      <c r="H266" s="15"/>
      <c r="I266" s="15"/>
      <c r="J266" s="120"/>
      <c r="K266" s="121"/>
      <c r="L266" s="15"/>
      <c r="M266" s="34"/>
      <c r="N266" s="14"/>
      <c r="O266" s="13"/>
      <c r="P266" s="13"/>
      <c r="Q266" s="67"/>
      <c r="R266" s="165"/>
      <c r="S266" s="13"/>
      <c r="T266" s="147"/>
      <c r="BA266" s="9"/>
    </row>
    <row r="267" spans="2:53" x14ac:dyDescent="0.2">
      <c r="B267" s="13"/>
      <c r="C267" s="13"/>
      <c r="D267" s="32"/>
      <c r="E267" s="158"/>
      <c r="F267" s="33"/>
      <c r="H267" s="15"/>
      <c r="I267" s="15"/>
      <c r="J267" s="120"/>
      <c r="K267" s="121"/>
      <c r="L267" s="15"/>
      <c r="M267" s="34"/>
      <c r="N267" s="14"/>
      <c r="O267" s="13"/>
      <c r="P267" s="13"/>
      <c r="Q267" s="67"/>
      <c r="R267" s="165"/>
      <c r="S267" s="13"/>
      <c r="T267" s="147"/>
      <c r="BA267" s="9"/>
    </row>
    <row r="268" spans="2:53" x14ac:dyDescent="0.2">
      <c r="B268" s="113"/>
      <c r="C268" s="13"/>
      <c r="D268" s="32"/>
      <c r="E268" s="158"/>
      <c r="F268" s="33"/>
      <c r="H268" s="15"/>
      <c r="I268" s="15"/>
      <c r="J268" s="120"/>
      <c r="K268" s="121"/>
      <c r="L268" s="15"/>
      <c r="M268" s="34"/>
      <c r="N268" s="14"/>
      <c r="O268" s="13"/>
      <c r="P268" s="13"/>
      <c r="Q268" s="67"/>
      <c r="R268" s="165"/>
      <c r="S268" s="13"/>
      <c r="T268" s="147"/>
      <c r="BA268" s="9"/>
    </row>
    <row r="269" spans="2:53" x14ac:dyDescent="0.2">
      <c r="B269" s="13"/>
      <c r="C269" s="13"/>
      <c r="D269" s="32"/>
      <c r="E269" s="158"/>
      <c r="F269" s="33"/>
      <c r="H269" s="15"/>
      <c r="I269" s="15"/>
      <c r="J269" s="120"/>
      <c r="K269" s="121"/>
      <c r="L269" s="15"/>
      <c r="M269" s="34"/>
      <c r="N269" s="14"/>
      <c r="O269" s="13"/>
      <c r="P269" s="13"/>
      <c r="Q269" s="67"/>
      <c r="R269" s="165"/>
      <c r="S269" s="13"/>
      <c r="T269" s="147"/>
      <c r="BA269" s="9"/>
    </row>
    <row r="270" spans="2:53" x14ac:dyDescent="0.2">
      <c r="B270" s="13"/>
      <c r="C270" s="13"/>
      <c r="D270" s="32"/>
      <c r="E270" s="158"/>
      <c r="F270" s="33"/>
      <c r="H270" s="15"/>
      <c r="I270" s="15"/>
      <c r="J270" s="120"/>
      <c r="K270" s="121"/>
      <c r="L270" s="15"/>
      <c r="M270" s="34"/>
      <c r="N270" s="14"/>
      <c r="O270" s="13"/>
      <c r="P270" s="13"/>
      <c r="Q270" s="67"/>
      <c r="R270" s="165"/>
      <c r="S270" s="13"/>
      <c r="T270" s="147"/>
      <c r="BA270" s="9"/>
    </row>
    <row r="271" spans="2:53" x14ac:dyDescent="0.2">
      <c r="B271" s="13"/>
      <c r="C271" s="13"/>
      <c r="D271" s="32"/>
      <c r="E271" s="158"/>
      <c r="F271" s="33"/>
      <c r="H271" s="15"/>
      <c r="I271" s="15"/>
      <c r="J271" s="120"/>
      <c r="K271" s="121"/>
      <c r="L271" s="15"/>
      <c r="M271" s="34"/>
      <c r="N271" s="14"/>
      <c r="O271" s="13"/>
      <c r="P271" s="13"/>
      <c r="Q271" s="67"/>
      <c r="R271" s="165"/>
      <c r="S271" s="13"/>
      <c r="T271" s="147"/>
      <c r="BA271" s="9"/>
    </row>
    <row r="272" spans="2:53" x14ac:dyDescent="0.2">
      <c r="B272" s="13"/>
      <c r="C272" s="13"/>
      <c r="D272" s="32"/>
      <c r="E272" s="158"/>
      <c r="F272" s="33"/>
      <c r="H272" s="15"/>
      <c r="I272" s="15"/>
      <c r="J272" s="120"/>
      <c r="K272" s="121"/>
      <c r="L272" s="15"/>
      <c r="M272" s="34"/>
      <c r="N272" s="14"/>
      <c r="O272" s="13"/>
      <c r="P272" s="13"/>
      <c r="Q272" s="67"/>
      <c r="R272" s="165"/>
      <c r="S272" s="13"/>
      <c r="T272" s="147"/>
      <c r="BA272" s="9"/>
    </row>
    <row r="273" spans="2:53" x14ac:dyDescent="0.2">
      <c r="B273" s="13"/>
      <c r="C273" s="13"/>
      <c r="D273" s="32"/>
      <c r="E273" s="158"/>
      <c r="F273" s="33"/>
      <c r="H273" s="15"/>
      <c r="I273" s="15"/>
      <c r="J273" s="120"/>
      <c r="K273" s="121"/>
      <c r="L273" s="15"/>
      <c r="M273" s="34"/>
      <c r="N273" s="14"/>
      <c r="O273" s="13"/>
      <c r="P273" s="13"/>
      <c r="Q273" s="67"/>
      <c r="R273" s="165"/>
      <c r="S273" s="13"/>
      <c r="T273" s="147"/>
      <c r="BA273" s="9"/>
    </row>
    <row r="274" spans="2:53" x14ac:dyDescent="0.2">
      <c r="B274" s="13"/>
      <c r="C274" s="13"/>
      <c r="D274" s="32"/>
      <c r="E274" s="158"/>
      <c r="F274" s="33"/>
      <c r="H274" s="15"/>
      <c r="I274" s="15"/>
      <c r="J274" s="120"/>
      <c r="K274" s="121"/>
      <c r="L274" s="15"/>
      <c r="M274" s="34"/>
      <c r="N274" s="14"/>
      <c r="O274" s="13"/>
      <c r="P274" s="13"/>
      <c r="Q274" s="67"/>
      <c r="R274" s="165"/>
      <c r="S274" s="13"/>
      <c r="T274" s="151"/>
      <c r="BA274" s="9"/>
    </row>
    <row r="275" spans="2:53" x14ac:dyDescent="0.2">
      <c r="B275" s="13"/>
      <c r="C275" s="13"/>
      <c r="D275" s="32"/>
      <c r="E275" s="158"/>
      <c r="F275" s="33"/>
      <c r="H275" s="15"/>
      <c r="I275" s="15"/>
      <c r="J275" s="120"/>
      <c r="K275" s="121"/>
      <c r="L275" s="15"/>
      <c r="M275" s="34"/>
      <c r="N275" s="14"/>
      <c r="O275" s="13"/>
      <c r="P275" s="13"/>
      <c r="Q275" s="67"/>
      <c r="R275" s="165"/>
      <c r="S275" s="13"/>
      <c r="T275" s="151"/>
      <c r="BA275" s="9"/>
    </row>
    <row r="276" spans="2:53" x14ac:dyDescent="0.2">
      <c r="B276" s="13"/>
      <c r="C276" s="13"/>
      <c r="D276" s="32"/>
      <c r="E276" s="158"/>
      <c r="F276" s="33"/>
      <c r="H276" s="15"/>
      <c r="I276" s="15"/>
      <c r="J276" s="120"/>
      <c r="K276" s="121"/>
      <c r="L276" s="15"/>
      <c r="M276" s="34"/>
      <c r="N276" s="14"/>
      <c r="O276" s="13"/>
      <c r="P276" s="13"/>
      <c r="Q276" s="67"/>
      <c r="R276" s="165"/>
      <c r="S276" s="13"/>
      <c r="T276" s="151"/>
      <c r="BA276" s="9"/>
    </row>
    <row r="277" spans="2:53" x14ac:dyDescent="0.2">
      <c r="B277" s="13"/>
      <c r="C277" s="13"/>
      <c r="D277" s="32"/>
      <c r="E277" s="158"/>
      <c r="F277" s="33"/>
      <c r="H277" s="15"/>
      <c r="I277" s="15"/>
      <c r="J277" s="120"/>
      <c r="K277" s="121"/>
      <c r="L277" s="15"/>
      <c r="M277" s="34"/>
      <c r="N277" s="14"/>
      <c r="O277" s="13"/>
      <c r="P277" s="13"/>
      <c r="Q277" s="67"/>
      <c r="R277" s="165"/>
      <c r="S277" s="13"/>
      <c r="T277" s="6"/>
      <c r="BA277" s="9"/>
    </row>
    <row r="278" spans="2:53" x14ac:dyDescent="0.2">
      <c r="B278" s="13"/>
      <c r="C278" s="13"/>
      <c r="D278" s="32"/>
      <c r="E278" s="158"/>
      <c r="F278" s="33"/>
      <c r="H278" s="15"/>
      <c r="I278" s="15"/>
      <c r="J278" s="120"/>
      <c r="K278" s="121"/>
      <c r="L278" s="15"/>
      <c r="M278" s="34"/>
      <c r="N278" s="14"/>
      <c r="O278" s="13"/>
      <c r="P278" s="13"/>
      <c r="Q278" s="67"/>
      <c r="R278" s="165"/>
      <c r="S278" s="13"/>
      <c r="T278" s="6"/>
      <c r="BA278" s="9"/>
    </row>
    <row r="279" spans="2:53" x14ac:dyDescent="0.2">
      <c r="B279" s="13"/>
      <c r="C279" s="13"/>
      <c r="D279" s="32"/>
      <c r="E279" s="158"/>
      <c r="F279" s="33"/>
      <c r="H279" s="15"/>
      <c r="I279" s="15"/>
      <c r="J279" s="120"/>
      <c r="K279" s="121"/>
      <c r="L279" s="15"/>
      <c r="M279" s="34"/>
      <c r="N279" s="14"/>
      <c r="O279" s="13"/>
      <c r="P279" s="13"/>
      <c r="Q279" s="67"/>
      <c r="R279" s="165"/>
      <c r="S279" s="13"/>
      <c r="T279" s="6"/>
      <c r="BA279" s="9"/>
    </row>
    <row r="280" spans="2:53" x14ac:dyDescent="0.2">
      <c r="B280" s="13"/>
      <c r="C280" s="13"/>
      <c r="D280" s="32"/>
      <c r="E280" s="158"/>
      <c r="F280" s="33"/>
      <c r="H280" s="15"/>
      <c r="I280" s="15"/>
      <c r="J280" s="120"/>
      <c r="K280" s="121"/>
      <c r="L280" s="15"/>
      <c r="M280" s="34"/>
      <c r="N280" s="14"/>
      <c r="O280" s="13"/>
      <c r="P280" s="13"/>
      <c r="Q280" s="67"/>
      <c r="R280" s="165"/>
      <c r="S280" s="13"/>
      <c r="T280" s="6"/>
      <c r="BA280" s="9"/>
    </row>
    <row r="281" spans="2:53" x14ac:dyDescent="0.2">
      <c r="B281" s="13"/>
      <c r="C281" s="13"/>
      <c r="D281" s="32"/>
      <c r="E281" s="158"/>
      <c r="F281" s="33"/>
      <c r="H281" s="15"/>
      <c r="I281" s="15"/>
      <c r="J281" s="120"/>
      <c r="K281" s="121"/>
      <c r="L281" s="15"/>
      <c r="M281" s="34"/>
      <c r="N281" s="14"/>
      <c r="O281" s="13"/>
      <c r="P281" s="13"/>
      <c r="Q281" s="67"/>
      <c r="R281" s="165"/>
      <c r="S281" s="13"/>
      <c r="T281" s="6"/>
      <c r="BA281" s="9"/>
    </row>
    <row r="282" spans="2:53" x14ac:dyDescent="0.2">
      <c r="B282" s="13"/>
      <c r="C282" s="13"/>
      <c r="D282" s="32"/>
      <c r="E282" s="158"/>
      <c r="F282" s="33"/>
      <c r="H282" s="15"/>
      <c r="I282" s="15"/>
      <c r="J282" s="120"/>
      <c r="K282" s="121"/>
      <c r="L282" s="15"/>
      <c r="M282" s="34"/>
      <c r="N282" s="14"/>
      <c r="O282" s="13"/>
      <c r="P282" s="13"/>
      <c r="Q282" s="67"/>
      <c r="R282" s="165"/>
      <c r="S282" s="13"/>
      <c r="T282" s="6"/>
      <c r="BA282" s="9"/>
    </row>
    <row r="283" spans="2:53" x14ac:dyDescent="0.2">
      <c r="B283" s="13"/>
      <c r="C283" s="13"/>
      <c r="D283" s="32"/>
      <c r="E283" s="158"/>
      <c r="F283" s="33"/>
      <c r="H283" s="15"/>
      <c r="I283" s="15"/>
      <c r="J283" s="120"/>
      <c r="K283" s="121"/>
      <c r="L283" s="15"/>
      <c r="M283" s="34"/>
      <c r="N283" s="14"/>
      <c r="O283" s="13"/>
      <c r="P283" s="13"/>
      <c r="Q283" s="67"/>
      <c r="R283" s="165"/>
      <c r="S283" s="13"/>
      <c r="T283" s="6"/>
      <c r="BA283" s="9"/>
    </row>
    <row r="284" spans="2:53" x14ac:dyDescent="0.2">
      <c r="B284" s="13"/>
      <c r="C284" s="13"/>
      <c r="D284" s="32"/>
      <c r="E284" s="158"/>
      <c r="F284" s="33"/>
      <c r="H284" s="15"/>
      <c r="I284" s="15"/>
      <c r="J284" s="120"/>
      <c r="K284" s="121"/>
      <c r="L284" s="15"/>
      <c r="M284" s="34"/>
      <c r="N284" s="14"/>
      <c r="O284" s="13"/>
      <c r="P284" s="13"/>
      <c r="Q284" s="67"/>
      <c r="R284" s="165"/>
      <c r="S284" s="13"/>
      <c r="T284" s="6"/>
      <c r="BA284" s="9"/>
    </row>
    <row r="285" spans="2:53" x14ac:dyDescent="0.2">
      <c r="B285" s="13"/>
      <c r="C285" s="13"/>
      <c r="D285" s="32"/>
      <c r="E285" s="158"/>
      <c r="F285" s="33"/>
      <c r="H285" s="15"/>
      <c r="I285" s="15"/>
      <c r="J285" s="120"/>
      <c r="K285" s="121"/>
      <c r="L285" s="15"/>
      <c r="M285" s="34"/>
      <c r="N285" s="14"/>
      <c r="O285" s="13"/>
      <c r="P285" s="13"/>
      <c r="Q285" s="67"/>
      <c r="R285" s="165"/>
      <c r="S285" s="13"/>
      <c r="T285" s="6"/>
      <c r="BA285" s="9"/>
    </row>
    <row r="286" spans="2:53" x14ac:dyDescent="0.2">
      <c r="B286" s="13"/>
      <c r="C286" s="13"/>
      <c r="D286" s="32"/>
      <c r="E286" s="158"/>
      <c r="F286" s="33"/>
      <c r="H286" s="15"/>
      <c r="I286" s="15"/>
      <c r="J286" s="120"/>
      <c r="K286" s="121"/>
      <c r="L286" s="15"/>
      <c r="M286" s="34"/>
      <c r="N286" s="14"/>
      <c r="O286" s="13"/>
      <c r="P286" s="13"/>
      <c r="Q286" s="67"/>
      <c r="R286" s="165"/>
      <c r="S286" s="13"/>
      <c r="T286" s="6"/>
      <c r="BA286" s="9"/>
    </row>
    <row r="287" spans="2:53" x14ac:dyDescent="0.2">
      <c r="B287" s="13"/>
      <c r="C287" s="13"/>
      <c r="D287" s="32"/>
      <c r="E287" s="158"/>
      <c r="F287" s="33"/>
      <c r="H287" s="15"/>
      <c r="I287" s="15"/>
      <c r="J287" s="120"/>
      <c r="K287" s="121"/>
      <c r="L287" s="15"/>
      <c r="M287" s="34"/>
      <c r="N287" s="14"/>
      <c r="O287" s="13"/>
      <c r="P287" s="13"/>
      <c r="Q287" s="67"/>
      <c r="R287" s="165"/>
      <c r="S287" s="13"/>
      <c r="T287" s="6"/>
      <c r="BA287" s="9"/>
    </row>
    <row r="288" spans="2:53" x14ac:dyDescent="0.2">
      <c r="B288" s="13"/>
      <c r="C288" s="13"/>
      <c r="D288" s="32"/>
      <c r="E288" s="158"/>
      <c r="F288" s="33"/>
      <c r="H288" s="15"/>
      <c r="I288" s="15"/>
      <c r="J288" s="120"/>
      <c r="K288" s="121"/>
      <c r="L288" s="15"/>
      <c r="M288" s="34"/>
      <c r="N288" s="14"/>
      <c r="O288" s="13"/>
      <c r="P288" s="13"/>
      <c r="Q288" s="67"/>
      <c r="R288" s="165"/>
      <c r="S288" s="13"/>
      <c r="T288" s="6"/>
      <c r="BA288" s="9"/>
    </row>
    <row r="289" spans="2:53" x14ac:dyDescent="0.2">
      <c r="B289" s="13"/>
      <c r="C289" s="13"/>
      <c r="D289" s="32"/>
      <c r="E289" s="158"/>
      <c r="F289" s="33"/>
      <c r="H289" s="15"/>
      <c r="I289" s="15"/>
      <c r="J289" s="120"/>
      <c r="K289" s="121"/>
      <c r="L289" s="15"/>
      <c r="M289" s="34"/>
      <c r="N289" s="14"/>
      <c r="O289" s="13"/>
      <c r="P289" s="13"/>
      <c r="Q289" s="67"/>
      <c r="R289" s="165"/>
      <c r="S289" s="13"/>
      <c r="T289" s="6"/>
      <c r="BA289" s="9"/>
    </row>
    <row r="290" spans="2:53" x14ac:dyDescent="0.2">
      <c r="B290" s="13"/>
      <c r="C290" s="13"/>
      <c r="D290" s="32"/>
      <c r="E290" s="158"/>
      <c r="F290" s="33"/>
      <c r="H290" s="15"/>
      <c r="I290" s="15"/>
      <c r="J290" s="120"/>
      <c r="K290" s="121"/>
      <c r="L290" s="15"/>
      <c r="M290" s="34"/>
      <c r="N290" s="14"/>
      <c r="O290" s="13"/>
      <c r="P290" s="13"/>
      <c r="Q290" s="67"/>
      <c r="R290" s="165"/>
      <c r="S290" s="13"/>
      <c r="T290" s="6"/>
      <c r="BA290" s="9"/>
    </row>
    <row r="291" spans="2:53" x14ac:dyDescent="0.2">
      <c r="B291" s="13"/>
      <c r="C291" s="13"/>
      <c r="D291" s="32"/>
      <c r="E291" s="158"/>
      <c r="F291" s="33"/>
      <c r="H291" s="15"/>
      <c r="I291" s="15"/>
      <c r="J291" s="120"/>
      <c r="K291" s="121"/>
      <c r="L291" s="15"/>
      <c r="M291" s="34"/>
      <c r="N291" s="14"/>
      <c r="O291" s="13"/>
      <c r="P291" s="13"/>
      <c r="Q291" s="67"/>
      <c r="R291" s="165"/>
      <c r="S291" s="13"/>
      <c r="T291" s="6"/>
      <c r="BA291" s="9"/>
    </row>
    <row r="292" spans="2:53" x14ac:dyDescent="0.2">
      <c r="B292" s="13"/>
      <c r="C292" s="13"/>
      <c r="D292" s="32"/>
      <c r="E292" s="158"/>
      <c r="F292" s="33"/>
      <c r="H292" s="15"/>
      <c r="I292" s="15"/>
      <c r="J292" s="120"/>
      <c r="K292" s="121"/>
      <c r="L292" s="15"/>
      <c r="M292" s="34"/>
      <c r="N292" s="14"/>
      <c r="O292" s="13"/>
      <c r="P292" s="13"/>
      <c r="Q292" s="67"/>
      <c r="R292" s="165"/>
      <c r="S292" s="13"/>
      <c r="T292" s="6"/>
      <c r="BA292" s="9"/>
    </row>
    <row r="293" spans="2:53" x14ac:dyDescent="0.2">
      <c r="B293" s="13"/>
      <c r="C293" s="13"/>
      <c r="D293" s="32"/>
      <c r="E293" s="158"/>
      <c r="F293" s="33"/>
      <c r="H293" s="15"/>
      <c r="I293" s="15"/>
      <c r="J293" s="120"/>
      <c r="K293" s="121"/>
      <c r="L293" s="15"/>
      <c r="M293" s="34"/>
      <c r="N293" s="14"/>
      <c r="O293" s="13"/>
      <c r="P293" s="13"/>
      <c r="Q293" s="67"/>
      <c r="R293" s="165"/>
      <c r="S293" s="13"/>
      <c r="T293" s="6"/>
      <c r="BA293" s="9"/>
    </row>
    <row r="294" spans="2:53" x14ac:dyDescent="0.2">
      <c r="B294" s="13"/>
      <c r="C294" s="13"/>
      <c r="D294" s="32"/>
      <c r="E294" s="158"/>
      <c r="F294" s="33"/>
      <c r="H294" s="15"/>
      <c r="I294" s="15"/>
      <c r="J294" s="120"/>
      <c r="K294" s="121"/>
      <c r="L294" s="15"/>
      <c r="M294" s="34"/>
      <c r="N294" s="14"/>
      <c r="O294" s="13"/>
      <c r="P294" s="13"/>
      <c r="Q294" s="67"/>
      <c r="R294" s="165"/>
      <c r="S294" s="13"/>
      <c r="T294" s="6"/>
      <c r="BA294" s="9"/>
    </row>
    <row r="295" spans="2:53" x14ac:dyDescent="0.2">
      <c r="B295" s="13"/>
      <c r="C295" s="13"/>
      <c r="D295" s="32"/>
      <c r="E295" s="158"/>
      <c r="F295" s="33"/>
      <c r="H295" s="15"/>
      <c r="I295" s="15"/>
      <c r="J295" s="120"/>
      <c r="K295" s="121"/>
      <c r="L295" s="15"/>
      <c r="M295" s="34"/>
      <c r="N295" s="14"/>
      <c r="O295" s="13"/>
      <c r="Q295" s="13"/>
      <c r="R295" s="165"/>
      <c r="S295" s="13"/>
      <c r="T295" s="6"/>
      <c r="BA295" s="9"/>
    </row>
    <row r="296" spans="2:53" x14ac:dyDescent="0.2">
      <c r="B296" s="13"/>
      <c r="C296" s="13"/>
      <c r="D296" s="32"/>
      <c r="E296" s="158"/>
      <c r="F296" s="33"/>
      <c r="H296" s="15"/>
      <c r="I296" s="15"/>
      <c r="J296" s="120"/>
      <c r="K296" s="121"/>
      <c r="L296" s="15"/>
      <c r="M296" s="34"/>
      <c r="N296" s="14"/>
      <c r="O296" s="13"/>
      <c r="P296" s="13"/>
      <c r="Q296" s="67"/>
      <c r="R296" s="165"/>
      <c r="S296" s="13"/>
      <c r="T296" s="6"/>
      <c r="BA296" s="9"/>
    </row>
    <row r="297" spans="2:53" x14ac:dyDescent="0.2">
      <c r="B297" s="13"/>
      <c r="C297" s="13"/>
      <c r="D297" s="32"/>
      <c r="E297" s="158"/>
      <c r="F297" s="33"/>
      <c r="H297" s="15"/>
      <c r="I297" s="15"/>
      <c r="J297" s="120"/>
      <c r="K297" s="121"/>
      <c r="L297" s="15"/>
      <c r="M297" s="34"/>
      <c r="N297" s="14"/>
      <c r="O297" s="13"/>
      <c r="P297" s="13"/>
      <c r="Q297" s="67"/>
      <c r="R297" s="165"/>
      <c r="S297" s="13"/>
      <c r="T297" s="6"/>
      <c r="BA297" s="9"/>
    </row>
    <row r="298" spans="2:53" x14ac:dyDescent="0.2">
      <c r="B298" s="13"/>
      <c r="C298" s="13"/>
      <c r="D298" s="32"/>
      <c r="E298" s="158"/>
      <c r="F298" s="33"/>
      <c r="H298" s="15"/>
      <c r="I298" s="15"/>
      <c r="J298" s="120"/>
      <c r="K298" s="121"/>
      <c r="L298" s="15"/>
      <c r="M298" s="34"/>
      <c r="N298" s="14"/>
      <c r="O298" s="13"/>
      <c r="P298" s="13"/>
      <c r="Q298" s="67"/>
      <c r="R298" s="165"/>
      <c r="S298" s="13"/>
      <c r="T298" s="6"/>
      <c r="BA298" s="9"/>
    </row>
    <row r="299" spans="2:53" x14ac:dyDescent="0.2">
      <c r="B299" s="13"/>
      <c r="C299" s="13"/>
      <c r="D299" s="32"/>
      <c r="E299" s="158"/>
      <c r="F299" s="33"/>
      <c r="H299" s="15"/>
      <c r="I299" s="15"/>
      <c r="J299" s="120"/>
      <c r="K299" s="121"/>
      <c r="L299" s="15"/>
      <c r="M299" s="34"/>
      <c r="N299" s="14"/>
      <c r="O299" s="13"/>
      <c r="Q299" s="67"/>
      <c r="R299" s="165"/>
      <c r="S299" s="13"/>
      <c r="T299" s="6"/>
      <c r="BA299" s="9"/>
    </row>
    <row r="300" spans="2:53" x14ac:dyDescent="0.2">
      <c r="B300" s="13"/>
      <c r="C300" s="13"/>
      <c r="D300" s="32"/>
      <c r="E300" s="158"/>
      <c r="F300" s="33"/>
      <c r="H300" s="15"/>
      <c r="I300" s="15"/>
      <c r="J300" s="120"/>
      <c r="K300" s="121"/>
      <c r="L300" s="15"/>
      <c r="M300" s="34"/>
      <c r="N300" s="14"/>
      <c r="O300" s="13"/>
      <c r="P300" s="13"/>
      <c r="Q300" s="67"/>
      <c r="R300" s="165"/>
      <c r="S300" s="13"/>
      <c r="T300" s="6"/>
      <c r="BA300" s="9"/>
    </row>
    <row r="301" spans="2:53" x14ac:dyDescent="0.2">
      <c r="B301" s="13"/>
      <c r="C301" s="13"/>
      <c r="D301" s="32"/>
      <c r="E301" s="158"/>
      <c r="F301" s="33"/>
      <c r="H301" s="15"/>
      <c r="I301" s="15"/>
      <c r="J301" s="120"/>
      <c r="K301" s="121"/>
      <c r="L301" s="15"/>
      <c r="M301" s="34"/>
      <c r="N301" s="14"/>
      <c r="O301" s="13"/>
      <c r="P301" s="13"/>
      <c r="Q301" s="67"/>
      <c r="R301" s="165"/>
      <c r="S301" s="13"/>
      <c r="T301" s="6"/>
      <c r="BA301" s="9"/>
    </row>
    <row r="302" spans="2:53" x14ac:dyDescent="0.2">
      <c r="B302" s="13"/>
      <c r="C302" s="13"/>
      <c r="D302" s="32"/>
      <c r="E302" s="158"/>
      <c r="F302" s="33"/>
      <c r="H302" s="15"/>
      <c r="I302" s="15"/>
      <c r="J302" s="120"/>
      <c r="K302" s="121"/>
      <c r="L302" s="15"/>
      <c r="M302" s="34"/>
      <c r="N302" s="14"/>
      <c r="O302" s="13"/>
      <c r="P302" s="13"/>
      <c r="Q302" s="67"/>
      <c r="R302" s="165"/>
      <c r="S302" s="13"/>
      <c r="T302" s="6"/>
      <c r="BA302" s="9"/>
    </row>
    <row r="303" spans="2:53" x14ac:dyDescent="0.2">
      <c r="B303" s="13"/>
      <c r="C303" s="13"/>
      <c r="D303" s="32"/>
      <c r="E303" s="158"/>
      <c r="F303" s="33"/>
      <c r="H303" s="15"/>
      <c r="I303" s="15"/>
      <c r="J303" s="120"/>
      <c r="K303" s="121"/>
      <c r="L303" s="15"/>
      <c r="M303" s="34"/>
      <c r="N303" s="14"/>
      <c r="O303" s="13"/>
      <c r="Q303" s="67"/>
      <c r="R303" s="165"/>
      <c r="S303" s="13"/>
      <c r="T303" s="6"/>
      <c r="BA303" s="9"/>
    </row>
    <row r="304" spans="2:53" x14ac:dyDescent="0.2">
      <c r="B304" s="13"/>
      <c r="C304" s="13"/>
      <c r="D304" s="32"/>
      <c r="E304" s="158"/>
      <c r="F304" s="33"/>
      <c r="H304" s="15"/>
      <c r="I304" s="15"/>
      <c r="J304" s="120"/>
      <c r="K304" s="121"/>
      <c r="L304" s="15"/>
      <c r="M304" s="34"/>
      <c r="N304" s="14"/>
      <c r="O304" s="13"/>
      <c r="P304" s="13"/>
      <c r="Q304" s="67"/>
      <c r="R304" s="165"/>
      <c r="S304" s="13"/>
      <c r="T304" s="6"/>
      <c r="BA304" s="9"/>
    </row>
    <row r="305" spans="2:53" x14ac:dyDescent="0.2">
      <c r="B305" s="13"/>
      <c r="C305" s="13"/>
      <c r="D305" s="32"/>
      <c r="E305" s="158"/>
      <c r="F305" s="33"/>
      <c r="H305" s="15"/>
      <c r="I305" s="15"/>
      <c r="J305" s="120"/>
      <c r="K305" s="121"/>
      <c r="L305" s="15"/>
      <c r="M305" s="34"/>
      <c r="N305" s="14"/>
      <c r="O305" s="13"/>
      <c r="P305" s="13"/>
      <c r="Q305" s="67"/>
      <c r="R305" s="165"/>
      <c r="S305" s="13"/>
      <c r="T305" s="6"/>
      <c r="BA305" s="9"/>
    </row>
    <row r="306" spans="2:53" x14ac:dyDescent="0.2">
      <c r="B306" s="13"/>
      <c r="C306" s="13"/>
      <c r="D306" s="32"/>
      <c r="E306" s="158"/>
      <c r="F306" s="33"/>
      <c r="H306" s="15"/>
      <c r="I306" s="15"/>
      <c r="J306" s="120"/>
      <c r="K306" s="121"/>
      <c r="L306" s="15"/>
      <c r="M306" s="34"/>
      <c r="N306" s="14"/>
      <c r="O306" s="13"/>
      <c r="P306" s="13"/>
      <c r="Q306" s="67"/>
      <c r="R306" s="165"/>
      <c r="S306" s="13"/>
      <c r="T306" s="6"/>
      <c r="BA306" s="9"/>
    </row>
    <row r="307" spans="2:53" x14ac:dyDescent="0.2">
      <c r="B307" s="13"/>
      <c r="C307" s="13"/>
      <c r="D307" s="32"/>
      <c r="E307" s="158"/>
      <c r="F307" s="33"/>
      <c r="H307" s="15"/>
      <c r="I307" s="15"/>
      <c r="J307" s="120"/>
      <c r="K307" s="121"/>
      <c r="L307" s="15"/>
      <c r="M307" s="34"/>
      <c r="N307" s="14"/>
      <c r="O307" s="13"/>
      <c r="P307" s="13"/>
      <c r="Q307" s="67"/>
      <c r="R307" s="165"/>
      <c r="S307" s="13"/>
      <c r="T307" s="6"/>
      <c r="BA307" s="9"/>
    </row>
    <row r="308" spans="2:53" x14ac:dyDescent="0.2">
      <c r="B308" s="13"/>
      <c r="C308" s="13"/>
      <c r="D308" s="32"/>
      <c r="E308" s="158"/>
      <c r="F308" s="33"/>
      <c r="H308" s="15"/>
      <c r="I308" s="15"/>
      <c r="J308" s="120"/>
      <c r="K308" s="121"/>
      <c r="L308" s="15"/>
      <c r="M308" s="34"/>
      <c r="N308" s="14"/>
      <c r="O308" s="13"/>
      <c r="P308" s="13"/>
      <c r="Q308" s="67"/>
      <c r="R308" s="165"/>
      <c r="S308" s="13"/>
      <c r="T308" s="6"/>
      <c r="BA308" s="9"/>
    </row>
    <row r="309" spans="2:53" x14ac:dyDescent="0.2">
      <c r="B309" s="13"/>
      <c r="C309" s="13"/>
      <c r="D309" s="32"/>
      <c r="E309" s="158"/>
      <c r="F309" s="33"/>
      <c r="H309" s="15"/>
      <c r="I309" s="15"/>
      <c r="J309" s="120"/>
      <c r="K309" s="121"/>
      <c r="L309" s="15"/>
      <c r="M309" s="34"/>
      <c r="N309" s="14"/>
      <c r="O309" s="13"/>
      <c r="P309" s="13"/>
      <c r="Q309" s="67"/>
      <c r="R309" s="165"/>
      <c r="S309" s="13"/>
      <c r="T309" s="6"/>
      <c r="BA309" s="9"/>
    </row>
    <row r="310" spans="2:53" x14ac:dyDescent="0.2">
      <c r="B310" s="13"/>
      <c r="C310" s="13"/>
      <c r="D310" s="32"/>
      <c r="E310" s="158"/>
      <c r="F310" s="33"/>
      <c r="H310" s="15"/>
      <c r="I310" s="15"/>
      <c r="J310" s="120"/>
      <c r="K310" s="121"/>
      <c r="L310" s="15"/>
      <c r="M310" s="34"/>
      <c r="N310" s="14"/>
      <c r="O310" s="13"/>
      <c r="P310" s="13"/>
      <c r="Q310" s="67"/>
      <c r="R310" s="165"/>
      <c r="S310" s="13"/>
      <c r="T310" s="6"/>
      <c r="BA310" s="9"/>
    </row>
    <row r="311" spans="2:53" x14ac:dyDescent="0.2">
      <c r="B311" s="13"/>
      <c r="C311" s="13"/>
      <c r="D311" s="32"/>
      <c r="E311" s="158"/>
      <c r="F311" s="33"/>
      <c r="H311" s="15"/>
      <c r="I311" s="15"/>
      <c r="J311" s="120"/>
      <c r="K311" s="121"/>
      <c r="L311" s="15"/>
      <c r="M311" s="34"/>
      <c r="N311" s="14"/>
      <c r="O311" s="13"/>
      <c r="P311" s="13"/>
      <c r="Q311" s="67"/>
      <c r="R311" s="165"/>
      <c r="S311" s="13"/>
      <c r="T311" s="6"/>
      <c r="BA311" s="9"/>
    </row>
    <row r="312" spans="2:53" x14ac:dyDescent="0.2">
      <c r="B312" s="13"/>
      <c r="C312" s="13"/>
      <c r="D312" s="32"/>
      <c r="E312" s="158"/>
      <c r="F312" s="33"/>
      <c r="H312" s="15"/>
      <c r="I312" s="15"/>
      <c r="J312" s="120"/>
      <c r="K312" s="121"/>
      <c r="L312" s="15"/>
      <c r="M312" s="34"/>
      <c r="N312" s="14"/>
      <c r="O312" s="13"/>
      <c r="P312" s="13"/>
      <c r="Q312" s="67"/>
      <c r="R312" s="165"/>
      <c r="S312" s="13"/>
      <c r="T312" s="6"/>
      <c r="BA312" s="9"/>
    </row>
    <row r="313" spans="2:53" x14ac:dyDescent="0.2">
      <c r="B313" s="13"/>
      <c r="C313" s="13"/>
      <c r="D313" s="32"/>
      <c r="E313" s="158"/>
      <c r="F313" s="33"/>
      <c r="H313" s="15"/>
      <c r="I313" s="15"/>
      <c r="J313" s="120"/>
      <c r="K313" s="121"/>
      <c r="L313" s="15"/>
      <c r="M313" s="34"/>
      <c r="N313" s="14"/>
      <c r="O313" s="13"/>
      <c r="P313" s="13"/>
      <c r="Q313" s="67"/>
      <c r="R313" s="165"/>
      <c r="S313" s="13"/>
      <c r="T313" s="6"/>
      <c r="BA313" s="9"/>
    </row>
    <row r="314" spans="2:53" x14ac:dyDescent="0.2">
      <c r="B314" s="13"/>
      <c r="C314" s="13"/>
      <c r="D314" s="32"/>
      <c r="E314" s="158"/>
      <c r="F314" s="33"/>
      <c r="H314" s="15"/>
      <c r="I314" s="15"/>
      <c r="J314" s="120"/>
      <c r="K314" s="121"/>
      <c r="L314" s="15"/>
      <c r="M314" s="34"/>
      <c r="N314" s="14"/>
      <c r="O314" s="13"/>
      <c r="P314" s="13"/>
      <c r="Q314" s="67"/>
      <c r="R314" s="165"/>
      <c r="S314" s="13"/>
      <c r="T314" s="6"/>
      <c r="BA314" s="9"/>
    </row>
    <row r="315" spans="2:53" x14ac:dyDescent="0.2">
      <c r="B315" s="13"/>
      <c r="C315" s="13"/>
      <c r="D315" s="32"/>
      <c r="E315" s="158"/>
      <c r="F315" s="33"/>
      <c r="H315" s="15"/>
      <c r="I315" s="15"/>
      <c r="J315" s="120"/>
      <c r="K315" s="121"/>
      <c r="L315" s="15"/>
      <c r="M315" s="34"/>
      <c r="N315" s="14"/>
      <c r="O315" s="13"/>
      <c r="P315" s="13"/>
      <c r="Q315" s="67"/>
      <c r="R315" s="165"/>
      <c r="S315" s="13"/>
      <c r="T315" s="6"/>
      <c r="BA315" s="9"/>
    </row>
    <row r="316" spans="2:53" x14ac:dyDescent="0.2">
      <c r="B316" s="13"/>
      <c r="C316" s="13"/>
      <c r="D316" s="32"/>
      <c r="E316" s="158"/>
      <c r="F316" s="33"/>
      <c r="H316" s="15"/>
      <c r="I316" s="15"/>
      <c r="J316" s="120"/>
      <c r="K316" s="121"/>
      <c r="L316" s="15"/>
      <c r="M316" s="34"/>
      <c r="N316" s="14"/>
      <c r="O316" s="13"/>
      <c r="P316" s="13"/>
      <c r="Q316" s="67"/>
      <c r="R316" s="165"/>
      <c r="S316" s="13"/>
      <c r="T316" s="6"/>
      <c r="BA316" s="9"/>
    </row>
    <row r="317" spans="2:53" x14ac:dyDescent="0.2">
      <c r="B317" s="13"/>
      <c r="C317" s="13"/>
      <c r="D317" s="32"/>
      <c r="E317" s="158"/>
      <c r="F317" s="33"/>
      <c r="H317" s="15"/>
      <c r="I317" s="15"/>
      <c r="J317" s="120"/>
      <c r="K317" s="121"/>
      <c r="L317" s="15"/>
      <c r="M317" s="34"/>
      <c r="N317" s="14"/>
      <c r="O317" s="13"/>
      <c r="P317" s="13"/>
      <c r="Q317" s="67"/>
      <c r="R317" s="165"/>
      <c r="S317" s="13"/>
      <c r="T317" s="6"/>
      <c r="BA317" s="9"/>
    </row>
    <row r="318" spans="2:53" x14ac:dyDescent="0.2">
      <c r="B318" s="13"/>
      <c r="C318" s="13"/>
      <c r="D318" s="32"/>
      <c r="E318" s="158"/>
      <c r="F318" s="33"/>
      <c r="H318" s="15"/>
      <c r="I318" s="15"/>
      <c r="J318" s="120"/>
      <c r="K318" s="121"/>
      <c r="L318" s="15"/>
      <c r="M318" s="34"/>
      <c r="N318" s="14"/>
      <c r="O318" s="13"/>
      <c r="P318" s="13"/>
      <c r="Q318" s="67"/>
      <c r="R318" s="165"/>
      <c r="S318" s="13"/>
      <c r="T318" s="6"/>
      <c r="BA318" s="9"/>
    </row>
    <row r="319" spans="2:53" x14ac:dyDescent="0.2">
      <c r="B319" s="13"/>
      <c r="C319" s="13"/>
      <c r="D319" s="32"/>
      <c r="E319" s="158"/>
      <c r="F319" s="33"/>
      <c r="H319" s="15"/>
      <c r="I319" s="15"/>
      <c r="J319" s="120"/>
      <c r="K319" s="121"/>
      <c r="L319" s="15"/>
      <c r="M319" s="34"/>
      <c r="N319" s="14"/>
      <c r="O319" s="13"/>
      <c r="P319" s="13"/>
      <c r="Q319" s="67"/>
      <c r="R319" s="165"/>
      <c r="S319" s="13"/>
      <c r="T319" s="6"/>
      <c r="BA319" s="9"/>
    </row>
    <row r="320" spans="2:53" x14ac:dyDescent="0.2">
      <c r="B320" s="13"/>
      <c r="C320" s="13"/>
      <c r="D320" s="32"/>
      <c r="E320" s="158"/>
      <c r="F320" s="33"/>
      <c r="H320" s="15"/>
      <c r="I320" s="15"/>
      <c r="J320" s="120"/>
      <c r="K320" s="121"/>
      <c r="L320" s="15"/>
      <c r="M320" s="34"/>
      <c r="N320" s="14"/>
      <c r="O320" s="13"/>
      <c r="P320" s="13"/>
      <c r="Q320" s="67"/>
      <c r="R320" s="165"/>
      <c r="S320" s="13"/>
      <c r="T320" s="6"/>
      <c r="BA320" s="9"/>
    </row>
    <row r="321" spans="2:53" x14ac:dyDescent="0.2">
      <c r="B321" s="13"/>
      <c r="C321" s="13"/>
      <c r="D321" s="32"/>
      <c r="E321" s="158"/>
      <c r="F321" s="33"/>
      <c r="H321" s="15"/>
      <c r="I321" s="15"/>
      <c r="J321" s="120"/>
      <c r="K321" s="121"/>
      <c r="L321" s="15"/>
      <c r="M321" s="34"/>
      <c r="N321" s="14"/>
      <c r="O321" s="13"/>
      <c r="P321" s="13"/>
      <c r="Q321" s="13"/>
      <c r="R321" s="165"/>
      <c r="S321" s="13"/>
      <c r="T321" s="6"/>
      <c r="BA321" s="9"/>
    </row>
    <row r="322" spans="2:53" x14ac:dyDescent="0.2">
      <c r="B322" s="13"/>
      <c r="C322" s="13"/>
      <c r="D322" s="32"/>
      <c r="E322" s="158"/>
      <c r="F322" s="33"/>
      <c r="H322" s="15"/>
      <c r="I322" s="15"/>
      <c r="J322" s="120"/>
      <c r="K322" s="121"/>
      <c r="L322" s="15"/>
      <c r="M322" s="34"/>
      <c r="N322" s="14"/>
      <c r="O322" s="13"/>
      <c r="P322" s="13"/>
      <c r="Q322" s="13"/>
      <c r="R322" s="165"/>
      <c r="S322" s="13"/>
      <c r="T322" s="6"/>
      <c r="BA322" s="9"/>
    </row>
    <row r="323" spans="2:53" x14ac:dyDescent="0.2">
      <c r="B323" s="13"/>
      <c r="C323" s="13"/>
      <c r="D323" s="32"/>
      <c r="E323" s="158"/>
      <c r="F323" s="33"/>
      <c r="H323" s="15"/>
      <c r="I323" s="15"/>
      <c r="J323" s="120"/>
      <c r="K323" s="121"/>
      <c r="L323" s="15"/>
      <c r="M323" s="34"/>
      <c r="N323" s="14"/>
      <c r="O323" s="13"/>
      <c r="P323" s="13"/>
      <c r="Q323" s="13"/>
      <c r="R323" s="165"/>
      <c r="S323" s="13"/>
      <c r="T323" s="6"/>
      <c r="BA323" s="9"/>
    </row>
    <row r="324" spans="2:53" x14ac:dyDescent="0.2">
      <c r="B324" s="13"/>
      <c r="C324" s="13"/>
      <c r="D324" s="32"/>
      <c r="E324" s="158"/>
      <c r="F324" s="33"/>
      <c r="H324" s="15"/>
      <c r="I324" s="15"/>
      <c r="J324" s="120"/>
      <c r="K324" s="121"/>
      <c r="L324" s="15"/>
      <c r="M324" s="34"/>
      <c r="N324" s="14"/>
      <c r="O324" s="13"/>
      <c r="P324" s="13"/>
      <c r="Q324" s="13"/>
      <c r="R324" s="165"/>
      <c r="S324" s="13"/>
      <c r="T324" s="6"/>
      <c r="BA324" s="9"/>
    </row>
    <row r="325" spans="2:53" x14ac:dyDescent="0.2">
      <c r="B325" s="13"/>
      <c r="C325" s="13"/>
      <c r="D325" s="32"/>
      <c r="E325" s="158"/>
      <c r="F325" s="33"/>
      <c r="H325" s="15"/>
      <c r="I325" s="15"/>
      <c r="J325" s="120"/>
      <c r="K325" s="121"/>
      <c r="L325" s="15"/>
      <c r="M325" s="34"/>
      <c r="N325" s="14"/>
      <c r="O325" s="13"/>
      <c r="P325" s="13"/>
      <c r="Q325" s="67"/>
      <c r="R325" s="165"/>
      <c r="S325" s="13"/>
      <c r="T325" s="6"/>
      <c r="BA325" s="9"/>
    </row>
    <row r="326" spans="2:53" x14ac:dyDescent="0.2">
      <c r="B326" s="13"/>
      <c r="C326" s="13"/>
      <c r="D326" s="32"/>
      <c r="E326" s="158"/>
      <c r="F326" s="33"/>
      <c r="H326" s="15"/>
      <c r="I326" s="15"/>
      <c r="J326" s="120"/>
      <c r="K326" s="121"/>
      <c r="L326" s="15"/>
      <c r="M326" s="34"/>
      <c r="N326" s="14"/>
      <c r="O326" s="13"/>
      <c r="P326" s="13"/>
      <c r="Q326" s="152"/>
      <c r="R326" s="168"/>
      <c r="S326" s="152"/>
      <c r="T326" s="6"/>
      <c r="BA326" s="9"/>
    </row>
    <row r="327" spans="2:53" x14ac:dyDescent="0.2">
      <c r="B327" s="13"/>
      <c r="C327" s="13"/>
      <c r="D327" s="32"/>
      <c r="E327" s="158"/>
      <c r="F327" s="33"/>
      <c r="H327" s="15"/>
      <c r="I327" s="15"/>
      <c r="J327" s="120"/>
      <c r="K327" s="121"/>
      <c r="L327" s="15"/>
      <c r="M327" s="34"/>
      <c r="N327" s="14"/>
      <c r="O327" s="13"/>
      <c r="P327" s="13"/>
      <c r="Q327" s="13"/>
      <c r="R327" s="165"/>
      <c r="S327" s="13"/>
      <c r="T327" s="6"/>
      <c r="BA327" s="9"/>
    </row>
    <row r="328" spans="2:53" x14ac:dyDescent="0.2">
      <c r="B328" s="13"/>
      <c r="C328" s="13"/>
      <c r="D328" s="32"/>
      <c r="E328" s="158"/>
      <c r="F328" s="33"/>
      <c r="H328" s="15"/>
      <c r="I328" s="15"/>
      <c r="J328" s="120"/>
      <c r="K328" s="121"/>
      <c r="L328" s="15"/>
      <c r="M328" s="34"/>
      <c r="N328" s="14"/>
      <c r="O328" s="13"/>
      <c r="P328" s="13"/>
      <c r="Q328" s="13"/>
      <c r="R328" s="165"/>
      <c r="S328" s="13"/>
      <c r="T328" s="6"/>
      <c r="BA328" s="9"/>
    </row>
    <row r="329" spans="2:53" x14ac:dyDescent="0.2">
      <c r="B329" s="13"/>
      <c r="C329" s="13"/>
      <c r="D329" s="32"/>
      <c r="E329" s="158"/>
      <c r="F329" s="33"/>
      <c r="H329" s="15"/>
      <c r="I329" s="15"/>
      <c r="J329" s="120"/>
      <c r="K329" s="121"/>
      <c r="L329" s="15"/>
      <c r="M329" s="34"/>
      <c r="N329" s="14"/>
      <c r="O329" s="13"/>
      <c r="P329" s="13"/>
      <c r="Q329" s="152"/>
      <c r="R329" s="168"/>
      <c r="S329" s="152"/>
      <c r="T329" s="6"/>
      <c r="BA329" s="9"/>
    </row>
    <row r="330" spans="2:53" x14ac:dyDescent="0.2">
      <c r="B330" s="13"/>
      <c r="C330" s="13"/>
      <c r="D330" s="13"/>
      <c r="E330" s="158"/>
      <c r="F330" s="33"/>
      <c r="H330" s="15"/>
      <c r="I330" s="15"/>
      <c r="J330" s="120"/>
      <c r="K330" s="121"/>
      <c r="L330" s="15"/>
      <c r="M330" s="34"/>
      <c r="N330" s="14"/>
      <c r="O330" s="13"/>
      <c r="P330" s="13"/>
      <c r="Q330" s="13"/>
      <c r="R330" s="165"/>
      <c r="S330" s="13"/>
      <c r="T330" s="6"/>
      <c r="BA330" s="9"/>
    </row>
    <row r="331" spans="2:53" x14ac:dyDescent="0.2">
      <c r="B331" s="13"/>
      <c r="C331" s="13"/>
      <c r="D331" s="13"/>
      <c r="E331" s="158"/>
      <c r="F331" s="33"/>
      <c r="H331" s="15"/>
      <c r="I331" s="15"/>
      <c r="J331" s="120"/>
      <c r="K331" s="121"/>
      <c r="L331" s="15"/>
      <c r="M331" s="34"/>
      <c r="N331" s="14"/>
      <c r="O331" s="13"/>
      <c r="P331" s="13"/>
      <c r="Q331" s="13"/>
      <c r="R331" s="165"/>
      <c r="S331" s="13"/>
      <c r="T331" s="6"/>
      <c r="BA331" s="9"/>
    </row>
    <row r="332" spans="2:53" x14ac:dyDescent="0.2">
      <c r="B332" s="13"/>
      <c r="C332" s="13"/>
      <c r="D332" s="13"/>
      <c r="E332" s="158"/>
      <c r="F332" s="33"/>
      <c r="H332" s="15"/>
      <c r="I332" s="15"/>
      <c r="J332" s="120"/>
      <c r="K332" s="121"/>
      <c r="L332" s="15"/>
      <c r="M332" s="34"/>
      <c r="N332" s="14"/>
      <c r="O332" s="13"/>
      <c r="P332" s="152"/>
      <c r="Q332" s="152"/>
      <c r="R332" s="168"/>
      <c r="S332" s="13"/>
      <c r="T332" s="6"/>
      <c r="BA332" s="9"/>
    </row>
    <row r="333" spans="2:53" x14ac:dyDescent="0.2">
      <c r="B333" s="13"/>
      <c r="C333" s="13"/>
      <c r="D333" s="13"/>
      <c r="E333" s="158"/>
      <c r="F333" s="33"/>
      <c r="H333" s="15"/>
      <c r="I333" s="15"/>
      <c r="J333" s="120"/>
      <c r="K333" s="121"/>
      <c r="L333" s="15"/>
      <c r="M333" s="34"/>
      <c r="N333" s="14"/>
      <c r="O333" s="13"/>
      <c r="P333" s="13"/>
      <c r="Q333" s="13"/>
      <c r="R333" s="165"/>
      <c r="S333" s="13"/>
      <c r="T333" s="6"/>
      <c r="BA333" s="9"/>
    </row>
    <row r="334" spans="2:53" x14ac:dyDescent="0.2">
      <c r="B334" s="13"/>
      <c r="C334" s="13"/>
      <c r="D334" s="13"/>
      <c r="E334" s="158"/>
      <c r="F334" s="33"/>
      <c r="H334" s="15"/>
      <c r="I334" s="15"/>
      <c r="J334" s="120"/>
      <c r="K334" s="121"/>
      <c r="L334" s="15"/>
      <c r="M334" s="34"/>
      <c r="N334" s="14"/>
      <c r="O334" s="13"/>
      <c r="P334" s="13"/>
      <c r="Q334" s="13"/>
      <c r="R334" s="165"/>
      <c r="S334" s="13"/>
      <c r="T334" s="6"/>
      <c r="BA334" s="9"/>
    </row>
    <row r="335" spans="2:53" x14ac:dyDescent="0.2">
      <c r="B335" s="13"/>
      <c r="C335" s="13"/>
      <c r="D335" s="13"/>
      <c r="E335" s="158"/>
      <c r="F335" s="33"/>
      <c r="H335" s="15"/>
      <c r="I335" s="15"/>
      <c r="J335" s="120"/>
      <c r="K335" s="121"/>
      <c r="L335" s="15"/>
      <c r="M335" s="34"/>
      <c r="N335" s="14"/>
      <c r="O335" s="13"/>
      <c r="P335" s="13"/>
      <c r="Q335" s="67"/>
      <c r="R335" s="165"/>
      <c r="S335" s="13"/>
      <c r="T335" s="6"/>
      <c r="BA335" s="9"/>
    </row>
    <row r="336" spans="2:53" x14ac:dyDescent="0.2">
      <c r="B336" s="13"/>
      <c r="C336" s="13"/>
      <c r="D336" s="13"/>
      <c r="E336" s="158"/>
      <c r="F336" s="33"/>
      <c r="H336" s="15"/>
      <c r="I336" s="15"/>
      <c r="J336" s="120"/>
      <c r="K336" s="121"/>
      <c r="L336" s="15"/>
      <c r="M336" s="34"/>
      <c r="N336" s="14"/>
      <c r="O336" s="13"/>
      <c r="P336" s="13"/>
      <c r="Q336" s="13"/>
      <c r="R336" s="165"/>
      <c r="S336" s="13"/>
      <c r="T336" s="6"/>
      <c r="BA336" s="9"/>
    </row>
    <row r="337" spans="2:53" x14ac:dyDescent="0.2">
      <c r="B337" s="13"/>
      <c r="C337" s="13"/>
      <c r="D337" s="13"/>
      <c r="E337" s="158"/>
      <c r="F337" s="33"/>
      <c r="H337" s="15"/>
      <c r="I337" s="15"/>
      <c r="J337" s="120"/>
      <c r="K337" s="121"/>
      <c r="L337" s="15"/>
      <c r="M337" s="34"/>
      <c r="N337" s="14"/>
      <c r="O337" s="13"/>
      <c r="P337" s="13"/>
      <c r="Q337" s="13"/>
      <c r="R337" s="165"/>
      <c r="S337" s="13"/>
      <c r="T337" s="6"/>
      <c r="BA337" s="9"/>
    </row>
    <row r="338" spans="2:53" x14ac:dyDescent="0.2">
      <c r="B338" s="13"/>
      <c r="C338" s="13"/>
      <c r="D338" s="13"/>
      <c r="E338" s="158"/>
      <c r="F338" s="33"/>
      <c r="H338" s="15"/>
      <c r="I338" s="15"/>
      <c r="J338" s="120"/>
      <c r="K338" s="121"/>
      <c r="L338" s="15"/>
      <c r="M338" s="34"/>
      <c r="N338" s="14"/>
      <c r="O338" s="13"/>
      <c r="P338" s="13"/>
      <c r="Q338" s="13"/>
      <c r="R338" s="165"/>
      <c r="S338" s="13"/>
      <c r="T338" s="6"/>
      <c r="BA338" s="9"/>
    </row>
    <row r="339" spans="2:53" x14ac:dyDescent="0.2">
      <c r="B339" s="13"/>
      <c r="C339" s="13"/>
      <c r="D339" s="13"/>
      <c r="E339" s="158"/>
      <c r="F339" s="33"/>
      <c r="H339" s="15"/>
      <c r="I339" s="15"/>
      <c r="J339" s="120"/>
      <c r="K339" s="121"/>
      <c r="L339" s="15"/>
      <c r="M339" s="34"/>
      <c r="N339" s="14"/>
      <c r="O339" s="13"/>
      <c r="P339" s="13"/>
      <c r="Q339" s="13"/>
      <c r="R339" s="165"/>
      <c r="S339" s="13"/>
      <c r="T339" s="6"/>
      <c r="BA339" s="9"/>
    </row>
    <row r="340" spans="2:53" x14ac:dyDescent="0.2">
      <c r="B340" s="13"/>
      <c r="C340" s="13"/>
      <c r="D340" s="13"/>
      <c r="E340" s="158"/>
      <c r="F340" s="33"/>
      <c r="H340" s="15"/>
      <c r="I340" s="15"/>
      <c r="J340" s="120"/>
      <c r="K340" s="121"/>
      <c r="L340" s="15"/>
      <c r="M340" s="34"/>
      <c r="N340" s="14"/>
      <c r="O340" s="13"/>
      <c r="P340" s="13"/>
      <c r="Q340" s="13"/>
      <c r="R340" s="165"/>
      <c r="S340" s="13"/>
      <c r="T340" s="6"/>
      <c r="BA340" s="9"/>
    </row>
    <row r="341" spans="2:53" x14ac:dyDescent="0.2">
      <c r="B341" s="13"/>
      <c r="C341" s="13"/>
      <c r="D341" s="13"/>
      <c r="E341" s="158"/>
      <c r="F341" s="33"/>
      <c r="H341" s="15"/>
      <c r="I341" s="15"/>
      <c r="J341" s="120"/>
      <c r="K341" s="121"/>
      <c r="L341" s="15"/>
      <c r="M341" s="34"/>
      <c r="N341" s="14"/>
      <c r="O341" s="13"/>
      <c r="P341" s="13"/>
      <c r="Q341" s="13"/>
      <c r="R341" s="165"/>
      <c r="S341" s="13"/>
      <c r="T341" s="6"/>
      <c r="BA341" s="9"/>
    </row>
    <row r="342" spans="2:53" x14ac:dyDescent="0.2">
      <c r="B342" s="13"/>
      <c r="C342" s="13"/>
      <c r="D342" s="13"/>
      <c r="E342" s="158"/>
      <c r="F342" s="33"/>
      <c r="H342" s="15"/>
      <c r="I342" s="15"/>
      <c r="J342" s="120"/>
      <c r="K342" s="121"/>
      <c r="L342" s="15"/>
      <c r="M342" s="34"/>
      <c r="N342" s="14"/>
      <c r="O342" s="13"/>
      <c r="P342" s="13"/>
      <c r="Q342" s="13"/>
      <c r="R342" s="165"/>
      <c r="S342" s="13"/>
      <c r="T342" s="6"/>
      <c r="BA342" s="9"/>
    </row>
    <row r="343" spans="2:53" x14ac:dyDescent="0.2">
      <c r="B343" s="13"/>
      <c r="C343" s="13"/>
      <c r="D343" s="13"/>
      <c r="E343" s="158"/>
      <c r="F343" s="33"/>
      <c r="H343" s="15"/>
      <c r="I343" s="15"/>
      <c r="J343" s="120"/>
      <c r="K343" s="121"/>
      <c r="L343" s="15"/>
      <c r="M343" s="34"/>
      <c r="N343" s="14"/>
      <c r="O343" s="13"/>
      <c r="P343" s="13"/>
      <c r="Q343" s="13"/>
      <c r="R343" s="165"/>
      <c r="S343" s="13"/>
      <c r="T343" s="6"/>
      <c r="BA343" s="9"/>
    </row>
    <row r="344" spans="2:53" x14ac:dyDescent="0.2">
      <c r="B344" s="13"/>
      <c r="C344" s="13"/>
      <c r="D344" s="13"/>
      <c r="E344" s="158"/>
      <c r="F344" s="33"/>
      <c r="H344" s="15"/>
      <c r="I344" s="15"/>
      <c r="J344" s="120"/>
      <c r="K344" s="121"/>
      <c r="L344" s="15"/>
      <c r="M344" s="34"/>
      <c r="N344" s="14"/>
      <c r="O344" s="13"/>
      <c r="P344" s="13"/>
      <c r="Q344" s="13"/>
      <c r="R344" s="165"/>
      <c r="S344" s="13"/>
      <c r="T344" s="6"/>
      <c r="BA344" s="9"/>
    </row>
    <row r="345" spans="2:53" x14ac:dyDescent="0.2">
      <c r="B345" s="13"/>
      <c r="C345" s="13"/>
      <c r="D345" s="13"/>
      <c r="E345" s="158"/>
      <c r="F345" s="33"/>
      <c r="H345" s="15"/>
      <c r="I345" s="15"/>
      <c r="J345" s="120"/>
      <c r="K345" s="121"/>
      <c r="L345" s="15"/>
      <c r="M345" s="34"/>
      <c r="N345" s="14"/>
      <c r="O345" s="13"/>
      <c r="P345" s="13"/>
      <c r="Q345" s="13"/>
      <c r="R345" s="165"/>
      <c r="S345" s="13"/>
      <c r="T345" s="6"/>
      <c r="BA345" s="9"/>
    </row>
    <row r="346" spans="2:53" x14ac:dyDescent="0.2">
      <c r="B346" s="13"/>
      <c r="C346" s="13"/>
      <c r="D346" s="13"/>
      <c r="E346" s="158"/>
      <c r="F346" s="33"/>
      <c r="H346" s="15"/>
      <c r="I346" s="15"/>
      <c r="J346" s="120"/>
      <c r="K346" s="121"/>
      <c r="L346" s="15"/>
      <c r="M346" s="34"/>
      <c r="N346" s="14"/>
      <c r="O346" s="13"/>
      <c r="P346" s="13"/>
      <c r="Q346" s="13"/>
      <c r="R346" s="165"/>
      <c r="S346" s="13"/>
      <c r="T346" s="6"/>
      <c r="BA346" s="9"/>
    </row>
    <row r="347" spans="2:53" x14ac:dyDescent="0.2">
      <c r="B347" s="13"/>
      <c r="C347" s="13"/>
      <c r="D347" s="13"/>
      <c r="E347" s="158"/>
      <c r="F347" s="33"/>
      <c r="H347" s="15"/>
      <c r="I347" s="15"/>
      <c r="J347" s="120"/>
      <c r="K347" s="121"/>
      <c r="L347" s="15"/>
      <c r="M347" s="34"/>
      <c r="N347" s="14"/>
      <c r="O347" s="13"/>
      <c r="P347" s="13"/>
      <c r="Q347" s="13"/>
      <c r="R347" s="165"/>
      <c r="S347" s="13"/>
      <c r="T347" s="6"/>
      <c r="BA347" s="9"/>
    </row>
    <row r="348" spans="2:53" x14ac:dyDescent="0.2">
      <c r="B348" s="13"/>
      <c r="C348" s="13"/>
      <c r="D348" s="13"/>
      <c r="E348" s="158"/>
      <c r="F348" s="33"/>
      <c r="H348" s="15"/>
      <c r="I348" s="15"/>
      <c r="J348" s="120"/>
      <c r="K348" s="121"/>
      <c r="L348" s="15"/>
      <c r="M348" s="34"/>
      <c r="N348" s="14"/>
      <c r="O348" s="13"/>
      <c r="P348" s="13"/>
      <c r="Q348" s="13"/>
      <c r="R348" s="165"/>
      <c r="S348" s="13"/>
      <c r="T348" s="6"/>
      <c r="BA348" s="9"/>
    </row>
    <row r="349" spans="2:53" x14ac:dyDescent="0.2">
      <c r="B349" s="13"/>
      <c r="C349" s="13"/>
      <c r="D349" s="13"/>
      <c r="E349" s="158"/>
      <c r="F349" s="33"/>
      <c r="H349" s="15"/>
      <c r="I349" s="15"/>
      <c r="J349" s="120"/>
      <c r="K349" s="121"/>
      <c r="L349" s="15"/>
      <c r="M349" s="34"/>
      <c r="N349" s="14"/>
      <c r="O349" s="13"/>
      <c r="P349" s="13"/>
      <c r="Q349" s="13"/>
      <c r="R349" s="165"/>
      <c r="S349" s="13"/>
      <c r="T349" s="6"/>
      <c r="BA349" s="9"/>
    </row>
    <row r="350" spans="2:53" x14ac:dyDescent="0.2">
      <c r="B350" s="13"/>
      <c r="C350" s="13"/>
      <c r="D350" s="13"/>
      <c r="E350" s="158"/>
      <c r="F350" s="33"/>
      <c r="H350" s="15"/>
      <c r="I350" s="15"/>
      <c r="J350" s="120"/>
      <c r="K350" s="121"/>
      <c r="L350" s="15"/>
      <c r="M350" s="34"/>
      <c r="N350" s="14"/>
      <c r="O350" s="13"/>
      <c r="P350" s="13"/>
      <c r="Q350" s="13"/>
      <c r="R350" s="165"/>
      <c r="S350" s="13"/>
      <c r="T350" s="6"/>
      <c r="BA350" s="9"/>
    </row>
    <row r="351" spans="2:53" x14ac:dyDescent="0.2">
      <c r="B351" s="13"/>
      <c r="C351" s="13"/>
      <c r="D351" s="13"/>
      <c r="E351" s="158"/>
      <c r="F351" s="33"/>
      <c r="H351" s="15"/>
      <c r="I351" s="15"/>
      <c r="J351" s="120"/>
      <c r="K351" s="121"/>
      <c r="L351" s="15"/>
      <c r="M351" s="34"/>
      <c r="N351" s="14"/>
      <c r="O351" s="13"/>
      <c r="P351" s="13"/>
      <c r="Q351" s="13"/>
      <c r="R351" s="165"/>
      <c r="S351" s="13"/>
      <c r="T351" s="6"/>
      <c r="BA351" s="9"/>
    </row>
    <row r="352" spans="2:53" x14ac:dyDescent="0.2">
      <c r="B352" s="13"/>
      <c r="C352" s="13"/>
      <c r="D352" s="13"/>
      <c r="E352" s="158"/>
      <c r="F352" s="33"/>
      <c r="H352" s="15"/>
      <c r="I352" s="15"/>
      <c r="J352" s="120"/>
      <c r="K352" s="121"/>
      <c r="L352" s="15"/>
      <c r="M352" s="34"/>
      <c r="N352" s="14"/>
      <c r="O352" s="13"/>
      <c r="P352" s="13"/>
      <c r="Q352" s="13"/>
      <c r="R352" s="165"/>
      <c r="S352" s="13"/>
      <c r="T352" s="6"/>
      <c r="BA352" s="9"/>
    </row>
    <row r="353" spans="2:53" x14ac:dyDescent="0.2">
      <c r="B353" s="13"/>
      <c r="C353" s="13"/>
      <c r="D353" s="13"/>
      <c r="E353" s="158"/>
      <c r="F353" s="33"/>
      <c r="H353" s="15"/>
      <c r="I353" s="15"/>
      <c r="J353" s="120"/>
      <c r="K353" s="121"/>
      <c r="L353" s="15"/>
      <c r="M353" s="34"/>
      <c r="N353" s="14"/>
      <c r="O353" s="13"/>
      <c r="P353" s="13"/>
      <c r="Q353" s="13"/>
      <c r="R353" s="165"/>
      <c r="S353" s="13"/>
      <c r="T353" s="6"/>
      <c r="BA353" s="9"/>
    </row>
    <row r="354" spans="2:53" x14ac:dyDescent="0.2">
      <c r="B354" s="13"/>
      <c r="C354" s="13"/>
      <c r="D354" s="13"/>
      <c r="E354" s="158"/>
      <c r="F354" s="33"/>
      <c r="H354" s="15"/>
      <c r="I354" s="15"/>
      <c r="J354" s="120"/>
      <c r="K354" s="121"/>
      <c r="L354" s="15"/>
      <c r="M354" s="34"/>
      <c r="N354" s="14"/>
      <c r="O354" s="13"/>
      <c r="P354" s="13"/>
      <c r="Q354" s="13"/>
      <c r="R354" s="165"/>
      <c r="S354" s="13"/>
      <c r="T354" s="6"/>
      <c r="BA354" s="9"/>
    </row>
    <row r="355" spans="2:53" x14ac:dyDescent="0.2">
      <c r="B355" s="13"/>
      <c r="C355" s="13"/>
      <c r="D355" s="13"/>
      <c r="E355" s="158"/>
      <c r="F355" s="33"/>
      <c r="H355" s="15"/>
      <c r="I355" s="15"/>
      <c r="J355" s="120"/>
      <c r="K355" s="121"/>
      <c r="L355" s="15"/>
      <c r="M355" s="34"/>
      <c r="N355" s="14"/>
      <c r="O355" s="13"/>
      <c r="P355" s="13"/>
      <c r="Q355" s="13"/>
      <c r="R355" s="165"/>
      <c r="S355" s="13"/>
      <c r="T355" s="6"/>
      <c r="BA355" s="9"/>
    </row>
    <row r="356" spans="2:53" x14ac:dyDescent="0.2">
      <c r="B356" s="13"/>
      <c r="C356" s="13"/>
      <c r="D356" s="13"/>
      <c r="E356" s="158"/>
      <c r="F356" s="33"/>
      <c r="H356" s="15"/>
      <c r="I356" s="15"/>
      <c r="J356" s="120"/>
      <c r="K356" s="121"/>
      <c r="L356" s="15"/>
      <c r="M356" s="34"/>
      <c r="N356" s="14"/>
      <c r="O356" s="13"/>
      <c r="P356" s="13"/>
      <c r="Q356" s="13"/>
      <c r="R356" s="165"/>
      <c r="S356" s="13"/>
      <c r="T356" s="6"/>
      <c r="BA356" s="9"/>
    </row>
    <row r="357" spans="2:53" x14ac:dyDescent="0.2">
      <c r="B357" s="13"/>
      <c r="C357" s="13"/>
      <c r="D357" s="13"/>
      <c r="E357" s="158"/>
      <c r="F357" s="33"/>
      <c r="H357" s="15"/>
      <c r="I357" s="15"/>
      <c r="J357" s="120"/>
      <c r="K357" s="121"/>
      <c r="L357" s="15"/>
      <c r="M357" s="34"/>
      <c r="N357" s="14"/>
      <c r="O357" s="13"/>
      <c r="P357" s="13"/>
      <c r="Q357" s="13"/>
      <c r="R357" s="165"/>
      <c r="S357" s="13"/>
      <c r="T357" s="6"/>
      <c r="BA357" s="9"/>
    </row>
    <row r="358" spans="2:53" x14ac:dyDescent="0.2">
      <c r="B358" s="13"/>
      <c r="C358" s="13"/>
      <c r="D358" s="13"/>
      <c r="E358" s="158"/>
      <c r="F358" s="33"/>
      <c r="H358" s="15"/>
      <c r="I358" s="15"/>
      <c r="J358" s="120"/>
      <c r="K358" s="121"/>
      <c r="L358" s="15"/>
      <c r="M358" s="34"/>
      <c r="N358" s="14"/>
      <c r="O358" s="13"/>
      <c r="P358" s="13"/>
      <c r="Q358" s="13"/>
      <c r="R358" s="165"/>
      <c r="S358" s="13"/>
      <c r="T358" s="6"/>
      <c r="BA358" s="9"/>
    </row>
    <row r="359" spans="2:53" x14ac:dyDescent="0.2">
      <c r="B359" s="13"/>
      <c r="C359" s="13"/>
      <c r="D359" s="13"/>
      <c r="E359" s="158"/>
      <c r="F359" s="33"/>
      <c r="H359" s="15"/>
      <c r="I359" s="15"/>
      <c r="J359" s="120"/>
      <c r="K359" s="121"/>
      <c r="L359" s="15"/>
      <c r="M359" s="34"/>
      <c r="N359" s="14"/>
      <c r="O359" s="13"/>
      <c r="P359" s="13"/>
      <c r="Q359" s="13"/>
      <c r="R359" s="165"/>
      <c r="S359" s="13"/>
      <c r="T359" s="6"/>
      <c r="BA359" s="9"/>
    </row>
    <row r="360" spans="2:53" x14ac:dyDescent="0.2">
      <c r="B360" s="13"/>
      <c r="C360" s="13"/>
      <c r="D360" s="13"/>
      <c r="E360" s="158"/>
      <c r="F360" s="33"/>
      <c r="H360" s="15"/>
      <c r="I360" s="15"/>
      <c r="J360" s="120"/>
      <c r="K360" s="121"/>
      <c r="L360" s="15"/>
      <c r="M360" s="34"/>
      <c r="N360" s="14"/>
      <c r="O360" s="13"/>
      <c r="P360" s="13"/>
      <c r="Q360" s="13"/>
      <c r="R360" s="165"/>
      <c r="S360" s="13"/>
      <c r="T360" s="6"/>
      <c r="BA360" s="9"/>
    </row>
    <row r="361" spans="2:53" x14ac:dyDescent="0.2">
      <c r="B361" s="13"/>
      <c r="C361" s="13"/>
      <c r="D361" s="13"/>
      <c r="E361" s="158"/>
      <c r="F361" s="33"/>
      <c r="H361" s="15"/>
      <c r="I361" s="15"/>
      <c r="J361" s="120"/>
      <c r="K361" s="121"/>
      <c r="L361" s="15"/>
      <c r="M361" s="34"/>
      <c r="N361" s="14"/>
      <c r="O361" s="13"/>
      <c r="P361" s="13"/>
      <c r="Q361" s="13"/>
      <c r="R361" s="165"/>
      <c r="S361" s="13"/>
      <c r="T361" s="6"/>
      <c r="BA361" s="9"/>
    </row>
    <row r="362" spans="2:53" x14ac:dyDescent="0.2">
      <c r="B362" s="13"/>
      <c r="C362" s="13"/>
      <c r="D362" s="32"/>
      <c r="E362" s="158"/>
      <c r="F362" s="33"/>
      <c r="H362" s="15"/>
      <c r="I362" s="15"/>
      <c r="J362" s="120"/>
      <c r="K362" s="121"/>
      <c r="L362" s="15"/>
      <c r="M362" s="34"/>
      <c r="N362" s="14"/>
      <c r="O362" s="13"/>
      <c r="P362" s="13"/>
      <c r="Q362" s="13"/>
      <c r="R362" s="165"/>
      <c r="S362" s="13"/>
      <c r="T362" s="6"/>
      <c r="BA362" s="9"/>
    </row>
    <row r="363" spans="2:53" x14ac:dyDescent="0.2">
      <c r="B363" s="13"/>
      <c r="C363" s="13"/>
      <c r="D363" s="32"/>
      <c r="E363" s="158"/>
      <c r="F363" s="33"/>
      <c r="H363" s="15"/>
      <c r="I363" s="15"/>
      <c r="J363" s="120"/>
      <c r="K363" s="121"/>
      <c r="L363" s="15"/>
      <c r="M363" s="34"/>
      <c r="N363" s="14"/>
      <c r="O363" s="13"/>
      <c r="P363" s="13"/>
      <c r="Q363" s="13"/>
      <c r="R363" s="165"/>
      <c r="S363" s="13"/>
      <c r="T363" s="6"/>
      <c r="BA363" s="9"/>
    </row>
    <row r="364" spans="2:53" x14ac:dyDescent="0.2">
      <c r="B364" s="13"/>
      <c r="C364" s="13"/>
      <c r="D364" s="32"/>
      <c r="E364" s="158"/>
      <c r="F364" s="33"/>
      <c r="H364" s="15"/>
      <c r="I364" s="15"/>
      <c r="J364" s="120"/>
      <c r="K364" s="121"/>
      <c r="L364" s="15"/>
      <c r="M364" s="34"/>
      <c r="N364" s="14"/>
      <c r="O364" s="13"/>
      <c r="P364" s="13"/>
      <c r="Q364" s="13"/>
      <c r="R364" s="165"/>
      <c r="S364" s="13"/>
      <c r="T364" s="6"/>
      <c r="BA364" s="9"/>
    </row>
    <row r="365" spans="2:53" x14ac:dyDescent="0.2">
      <c r="B365" s="13"/>
      <c r="C365" s="13"/>
      <c r="D365" s="32"/>
      <c r="E365" s="158"/>
      <c r="F365" s="33"/>
      <c r="H365" s="15"/>
      <c r="I365" s="15"/>
      <c r="J365" s="120"/>
      <c r="K365" s="121"/>
      <c r="L365" s="15"/>
      <c r="M365" s="34"/>
      <c r="N365" s="14"/>
      <c r="O365" s="13"/>
      <c r="P365" s="13"/>
      <c r="Q365" s="13"/>
      <c r="R365" s="165"/>
      <c r="S365" s="13"/>
      <c r="T365" s="6"/>
      <c r="BA365" s="9"/>
    </row>
    <row r="366" spans="2:53" x14ac:dyDescent="0.2">
      <c r="B366" s="13"/>
      <c r="C366" s="13"/>
      <c r="D366" s="32"/>
      <c r="E366" s="158"/>
      <c r="F366" s="33"/>
      <c r="H366" s="15"/>
      <c r="I366" s="15"/>
      <c r="J366" s="120"/>
      <c r="K366" s="121"/>
      <c r="L366" s="15"/>
      <c r="M366" s="34"/>
      <c r="N366" s="14"/>
      <c r="O366" s="13"/>
      <c r="P366" s="13"/>
      <c r="Q366" s="13"/>
      <c r="R366" s="165"/>
      <c r="S366" s="13"/>
      <c r="T366" s="6"/>
      <c r="BA366" s="9"/>
    </row>
    <row r="367" spans="2:53" x14ac:dyDescent="0.2">
      <c r="B367" s="13"/>
      <c r="C367" s="13"/>
      <c r="D367" s="32"/>
      <c r="E367" s="158"/>
      <c r="F367" s="33"/>
      <c r="H367" s="15"/>
      <c r="I367" s="15"/>
      <c r="J367" s="120"/>
      <c r="K367" s="121"/>
      <c r="L367" s="15"/>
      <c r="M367" s="34"/>
      <c r="N367" s="14"/>
      <c r="O367" s="13"/>
      <c r="P367" s="13"/>
      <c r="Q367" s="13"/>
      <c r="R367" s="165"/>
      <c r="S367" s="13"/>
      <c r="T367" s="6"/>
      <c r="BA367" s="9"/>
    </row>
    <row r="368" spans="2:53" x14ac:dyDescent="0.2">
      <c r="B368" s="13"/>
      <c r="C368" s="13"/>
      <c r="D368" s="32"/>
      <c r="E368" s="158"/>
      <c r="F368" s="33"/>
      <c r="H368" s="15"/>
      <c r="I368" s="15"/>
      <c r="J368" s="120"/>
      <c r="K368" s="121"/>
      <c r="L368" s="15"/>
      <c r="M368" s="34"/>
      <c r="N368" s="14"/>
      <c r="O368" s="13"/>
      <c r="P368" s="13"/>
      <c r="Q368" s="13"/>
      <c r="R368" s="165"/>
      <c r="S368" s="13"/>
      <c r="T368" s="6"/>
      <c r="BA368" s="9"/>
    </row>
    <row r="369" spans="2:53" x14ac:dyDescent="0.2">
      <c r="B369" s="13"/>
      <c r="C369" s="13"/>
      <c r="D369" s="32"/>
      <c r="E369" s="158"/>
      <c r="F369" s="33"/>
      <c r="H369" s="15"/>
      <c r="I369" s="15"/>
      <c r="J369" s="120"/>
      <c r="K369" s="121"/>
      <c r="L369" s="15"/>
      <c r="M369" s="34"/>
      <c r="N369" s="14"/>
      <c r="O369" s="13"/>
      <c r="P369" s="13"/>
      <c r="Q369" s="13"/>
      <c r="R369" s="165"/>
      <c r="S369" s="13"/>
      <c r="T369" s="6"/>
      <c r="BA369" s="9"/>
    </row>
    <row r="370" spans="2:53" x14ac:dyDescent="0.2">
      <c r="B370" s="13"/>
      <c r="C370" s="13"/>
      <c r="D370" s="32"/>
      <c r="E370" s="158"/>
      <c r="F370" s="33"/>
      <c r="H370" s="15"/>
      <c r="I370" s="15"/>
      <c r="J370" s="120"/>
      <c r="K370" s="121"/>
      <c r="L370" s="15"/>
      <c r="M370" s="34"/>
      <c r="N370" s="14"/>
      <c r="O370" s="13"/>
      <c r="P370" s="13"/>
      <c r="Q370" s="13"/>
      <c r="R370" s="165"/>
      <c r="S370" s="13"/>
      <c r="T370" s="6"/>
      <c r="BA370" s="9"/>
    </row>
    <row r="371" spans="2:53" x14ac:dyDescent="0.2">
      <c r="B371" s="13"/>
      <c r="C371" s="13"/>
      <c r="D371" s="32"/>
      <c r="E371" s="158"/>
      <c r="F371" s="33"/>
      <c r="H371" s="15"/>
      <c r="I371" s="15"/>
      <c r="J371" s="120"/>
      <c r="K371" s="121"/>
      <c r="L371" s="15"/>
      <c r="M371" s="34"/>
      <c r="N371" s="14"/>
      <c r="O371" s="13"/>
      <c r="P371" s="13"/>
      <c r="Q371" s="13"/>
      <c r="R371" s="165"/>
      <c r="S371" s="13"/>
      <c r="T371" s="6"/>
      <c r="BA371" s="9"/>
    </row>
    <row r="372" spans="2:53" x14ac:dyDescent="0.2">
      <c r="B372" s="13"/>
      <c r="C372" s="13"/>
      <c r="D372" s="32"/>
      <c r="E372" s="158"/>
      <c r="F372" s="33"/>
      <c r="I372" s="15"/>
      <c r="J372" s="120"/>
      <c r="K372" s="121"/>
      <c r="L372" s="15"/>
      <c r="M372" s="34"/>
      <c r="N372" s="14"/>
      <c r="O372" s="13"/>
      <c r="P372" s="13"/>
      <c r="Q372" s="13"/>
      <c r="R372" s="165"/>
      <c r="S372" s="13"/>
      <c r="T372" s="6"/>
      <c r="BA372" s="9"/>
    </row>
    <row r="373" spans="2:53" x14ac:dyDescent="0.2">
      <c r="B373" s="13"/>
      <c r="C373" s="13"/>
      <c r="D373" s="32"/>
      <c r="E373" s="158"/>
      <c r="F373" s="33"/>
      <c r="H373" s="15"/>
      <c r="I373" s="15"/>
      <c r="J373" s="120"/>
      <c r="K373" s="121"/>
      <c r="L373" s="15"/>
      <c r="M373" s="34"/>
      <c r="N373" s="14"/>
      <c r="O373" s="13"/>
      <c r="P373" s="13"/>
      <c r="Q373" s="13"/>
      <c r="R373" s="165"/>
      <c r="S373" s="13"/>
      <c r="T373" s="6"/>
      <c r="BA373" s="9"/>
    </row>
    <row r="374" spans="2:53" x14ac:dyDescent="0.2">
      <c r="B374" s="13"/>
      <c r="C374" s="13"/>
      <c r="D374" s="32"/>
      <c r="E374" s="158"/>
      <c r="F374" s="33"/>
      <c r="H374" s="15"/>
      <c r="I374" s="15"/>
      <c r="J374" s="120"/>
      <c r="K374" s="121"/>
      <c r="L374" s="15"/>
      <c r="M374" s="34"/>
      <c r="N374" s="14"/>
      <c r="O374" s="13"/>
      <c r="P374" s="13"/>
      <c r="Q374" s="67"/>
      <c r="R374" s="165"/>
      <c r="S374" s="13"/>
      <c r="T374" s="6"/>
      <c r="BA374" s="9"/>
    </row>
    <row r="375" spans="2:53" x14ac:dyDescent="0.2">
      <c r="B375" s="13"/>
      <c r="C375" s="13"/>
      <c r="D375" s="32"/>
      <c r="E375" s="158"/>
      <c r="F375" s="33"/>
      <c r="H375" s="15"/>
      <c r="I375" s="15"/>
      <c r="J375" s="120"/>
      <c r="K375" s="121"/>
      <c r="L375" s="15"/>
      <c r="M375" s="34"/>
      <c r="N375" s="14"/>
      <c r="O375" s="13"/>
      <c r="P375" s="13"/>
      <c r="Q375" s="67"/>
      <c r="R375" s="165"/>
      <c r="S375" s="13"/>
      <c r="T375" s="6"/>
      <c r="BA375" s="9"/>
    </row>
    <row r="376" spans="2:53" x14ac:dyDescent="0.2">
      <c r="B376" s="13"/>
      <c r="C376" s="13"/>
      <c r="D376" s="32"/>
      <c r="E376" s="158"/>
      <c r="F376" s="33"/>
      <c r="H376" s="15"/>
      <c r="I376" s="15"/>
      <c r="J376" s="120"/>
      <c r="K376" s="121"/>
      <c r="L376" s="15"/>
      <c r="M376" s="34"/>
      <c r="N376" s="14"/>
      <c r="O376" s="13"/>
      <c r="P376" s="13"/>
      <c r="Q376" s="67"/>
      <c r="R376" s="165"/>
      <c r="S376" s="13"/>
      <c r="T376" s="6"/>
      <c r="BA376" s="9"/>
    </row>
    <row r="377" spans="2:53" x14ac:dyDescent="0.2">
      <c r="B377" s="13"/>
      <c r="C377" s="13"/>
      <c r="D377" s="32"/>
      <c r="E377" s="158"/>
      <c r="F377" s="33"/>
      <c r="H377" s="15"/>
      <c r="I377" s="15"/>
      <c r="J377" s="120"/>
      <c r="K377" s="121"/>
      <c r="L377" s="15"/>
      <c r="M377" s="34"/>
      <c r="N377" s="14"/>
      <c r="O377" s="13"/>
      <c r="P377" s="13"/>
      <c r="Q377" s="13"/>
      <c r="R377" s="165"/>
      <c r="S377" s="13"/>
      <c r="T377" s="6"/>
      <c r="BA377" s="9"/>
    </row>
    <row r="378" spans="2:53" x14ac:dyDescent="0.2">
      <c r="B378" s="13"/>
      <c r="C378" s="13"/>
      <c r="D378" s="32"/>
      <c r="E378" s="158"/>
      <c r="F378" s="33"/>
      <c r="H378" s="15"/>
      <c r="I378" s="15"/>
      <c r="J378" s="120"/>
      <c r="K378" s="121"/>
      <c r="L378" s="15"/>
      <c r="M378" s="34"/>
      <c r="N378" s="14"/>
      <c r="O378" s="13"/>
      <c r="P378" s="13"/>
      <c r="Q378" s="13"/>
      <c r="R378" s="165"/>
      <c r="S378" s="13"/>
      <c r="T378" s="6"/>
      <c r="BA378" s="9"/>
    </row>
    <row r="379" spans="2:53" x14ac:dyDescent="0.2">
      <c r="B379" s="13"/>
      <c r="C379" s="13"/>
      <c r="D379" s="32"/>
      <c r="E379" s="158"/>
      <c r="F379" s="33"/>
      <c r="H379" s="15"/>
      <c r="I379" s="15"/>
      <c r="J379" s="120"/>
      <c r="K379" s="121"/>
      <c r="L379" s="15"/>
      <c r="M379" s="34"/>
      <c r="N379" s="14"/>
      <c r="O379" s="13"/>
      <c r="P379" s="13"/>
      <c r="Q379" s="13"/>
      <c r="R379" s="165"/>
      <c r="S379" s="13"/>
      <c r="T379" s="6"/>
      <c r="BA379" s="9"/>
    </row>
    <row r="380" spans="2:53" x14ac:dyDescent="0.2">
      <c r="B380" s="13"/>
      <c r="C380" s="13"/>
      <c r="D380" s="32"/>
      <c r="E380" s="158"/>
      <c r="F380" s="33"/>
      <c r="H380" s="15"/>
      <c r="I380" s="15"/>
      <c r="J380" s="120"/>
      <c r="K380" s="121"/>
      <c r="L380" s="15"/>
      <c r="M380" s="34"/>
      <c r="N380" s="14"/>
      <c r="O380" s="13"/>
      <c r="P380" s="13"/>
      <c r="Q380" s="67"/>
      <c r="R380" s="165"/>
      <c r="S380" s="13"/>
      <c r="T380" s="6"/>
      <c r="BA380" s="9"/>
    </row>
    <row r="381" spans="2:53" x14ac:dyDescent="0.2">
      <c r="B381" s="13"/>
      <c r="C381" s="13"/>
      <c r="D381" s="32"/>
      <c r="E381" s="158"/>
      <c r="F381" s="33"/>
      <c r="H381" s="15"/>
      <c r="I381" s="15"/>
      <c r="J381" s="120"/>
      <c r="K381" s="121"/>
      <c r="L381" s="15"/>
      <c r="M381" s="34"/>
      <c r="N381" s="14"/>
      <c r="O381" s="13"/>
      <c r="P381" s="13"/>
      <c r="Q381" s="13"/>
      <c r="R381" s="165"/>
      <c r="S381" s="13"/>
      <c r="T381" s="6"/>
      <c r="BA381" s="9"/>
    </row>
    <row r="382" spans="2:53" x14ac:dyDescent="0.2">
      <c r="B382" s="13"/>
      <c r="C382" s="13"/>
      <c r="D382" s="32"/>
      <c r="E382" s="158"/>
      <c r="F382" s="33"/>
      <c r="H382" s="15"/>
      <c r="I382" s="15"/>
      <c r="J382" s="120"/>
      <c r="K382" s="121"/>
      <c r="L382" s="15"/>
      <c r="M382" s="34"/>
      <c r="N382" s="14"/>
      <c r="O382" s="13"/>
      <c r="P382" s="13"/>
      <c r="Q382" s="13"/>
      <c r="R382" s="165"/>
      <c r="S382" s="13"/>
      <c r="T382" s="6"/>
      <c r="BA382" s="9"/>
    </row>
    <row r="383" spans="2:53" x14ac:dyDescent="0.2">
      <c r="B383" s="13"/>
      <c r="C383" s="13"/>
      <c r="D383" s="32"/>
      <c r="E383" s="158"/>
      <c r="F383" s="33"/>
      <c r="H383" s="15"/>
      <c r="I383" s="15"/>
      <c r="J383" s="120"/>
      <c r="K383" s="121"/>
      <c r="L383" s="15"/>
      <c r="M383" s="34"/>
      <c r="N383" s="14"/>
      <c r="O383" s="13"/>
      <c r="P383" s="13"/>
      <c r="Q383" s="13"/>
      <c r="R383" s="165"/>
      <c r="S383" s="13"/>
      <c r="T383" s="6"/>
      <c r="BA383" s="9"/>
    </row>
    <row r="384" spans="2:53" x14ac:dyDescent="0.2">
      <c r="B384" s="13"/>
      <c r="C384" s="13"/>
      <c r="D384" s="32"/>
      <c r="E384" s="158"/>
      <c r="F384" s="33"/>
      <c r="H384" s="15"/>
      <c r="I384" s="15"/>
      <c r="J384" s="120"/>
      <c r="K384" s="121"/>
      <c r="L384" s="15"/>
      <c r="M384" s="34"/>
      <c r="N384" s="14"/>
      <c r="O384" s="13"/>
      <c r="P384" s="13"/>
      <c r="Q384" s="157"/>
      <c r="R384" s="165"/>
      <c r="S384" s="13"/>
      <c r="T384" s="147"/>
      <c r="BA384" s="9"/>
    </row>
    <row r="385" spans="2:53" x14ac:dyDescent="0.2">
      <c r="B385" s="13"/>
      <c r="C385" s="13"/>
      <c r="D385" s="13"/>
      <c r="E385" s="158"/>
      <c r="F385" s="33"/>
      <c r="H385" s="15"/>
      <c r="I385" s="15"/>
      <c r="J385" s="120"/>
      <c r="K385" s="121"/>
      <c r="L385" s="15"/>
      <c r="M385" s="34"/>
      <c r="N385" s="14"/>
      <c r="O385" s="13"/>
      <c r="P385" s="13"/>
      <c r="Q385" s="13"/>
      <c r="R385" s="165"/>
      <c r="S385" s="13"/>
      <c r="T385" s="6"/>
      <c r="BA385" s="9"/>
    </row>
    <row r="386" spans="2:53" x14ac:dyDescent="0.2">
      <c r="B386" s="13"/>
      <c r="C386" s="13"/>
      <c r="D386" s="13"/>
      <c r="E386" s="158"/>
      <c r="F386" s="33"/>
      <c r="H386" s="15"/>
      <c r="I386" s="15"/>
      <c r="J386" s="120"/>
      <c r="K386" s="121"/>
      <c r="L386" s="15"/>
      <c r="M386" s="34"/>
      <c r="N386" s="14"/>
      <c r="O386" s="13"/>
      <c r="P386" s="13"/>
      <c r="Q386" s="13"/>
      <c r="R386" s="165"/>
      <c r="S386" s="13"/>
      <c r="T386" s="6"/>
      <c r="BA386" s="9"/>
    </row>
    <row r="387" spans="2:53" x14ac:dyDescent="0.2">
      <c r="B387" s="13"/>
      <c r="C387" s="13"/>
      <c r="D387" s="13"/>
      <c r="E387" s="158"/>
      <c r="F387" s="33"/>
      <c r="H387" s="15"/>
      <c r="I387" s="15"/>
      <c r="J387" s="120"/>
      <c r="K387" s="121"/>
      <c r="L387" s="15"/>
      <c r="M387" s="34"/>
      <c r="N387" s="14"/>
      <c r="O387" s="13"/>
      <c r="P387" s="13"/>
      <c r="Q387" s="13"/>
      <c r="R387" s="165"/>
      <c r="S387" s="13"/>
      <c r="T387" s="6"/>
      <c r="BA387" s="9"/>
    </row>
    <row r="388" spans="2:53" x14ac:dyDescent="0.2">
      <c r="B388" s="13"/>
      <c r="C388" s="13"/>
      <c r="D388" s="13"/>
      <c r="E388" s="158"/>
      <c r="F388" s="33"/>
      <c r="H388" s="15"/>
      <c r="I388" s="15"/>
      <c r="J388" s="120"/>
      <c r="K388" s="121"/>
      <c r="L388" s="15"/>
      <c r="M388" s="34"/>
      <c r="N388" s="14"/>
      <c r="O388" s="13"/>
      <c r="P388" s="13"/>
      <c r="Q388" s="13"/>
      <c r="R388" s="165"/>
      <c r="S388" s="13"/>
      <c r="T388" s="6"/>
      <c r="BA388" s="9"/>
    </row>
    <row r="389" spans="2:53" x14ac:dyDescent="0.2">
      <c r="B389" s="13"/>
      <c r="C389" s="13"/>
      <c r="D389" s="13"/>
      <c r="E389" s="158"/>
      <c r="F389" s="33"/>
      <c r="H389" s="15"/>
      <c r="I389" s="15"/>
      <c r="J389" s="120"/>
      <c r="K389" s="121"/>
      <c r="L389" s="15"/>
      <c r="M389" s="34"/>
      <c r="N389" s="14"/>
      <c r="O389" s="13"/>
      <c r="P389" s="13"/>
      <c r="Q389" s="13"/>
      <c r="R389" s="165"/>
      <c r="S389" s="13"/>
      <c r="T389" s="6"/>
      <c r="BA389" s="9"/>
    </row>
    <row r="390" spans="2:53" x14ac:dyDescent="0.2">
      <c r="B390" s="13"/>
      <c r="C390" s="13"/>
      <c r="D390" s="13"/>
      <c r="E390" s="158"/>
      <c r="F390" s="33"/>
      <c r="H390" s="15"/>
      <c r="I390" s="15"/>
      <c r="J390" s="120"/>
      <c r="K390" s="121"/>
      <c r="L390" s="15"/>
      <c r="M390" s="34"/>
      <c r="N390" s="14"/>
      <c r="O390" s="13"/>
      <c r="P390" s="13"/>
      <c r="Q390" s="13"/>
      <c r="R390" s="165"/>
      <c r="S390" s="13"/>
      <c r="T390" s="6"/>
      <c r="BA390" s="9"/>
    </row>
    <row r="391" spans="2:53" x14ac:dyDescent="0.2">
      <c r="B391" s="13"/>
      <c r="C391" s="13"/>
      <c r="D391" s="13"/>
      <c r="E391" s="158"/>
      <c r="F391" s="33"/>
      <c r="H391" s="15"/>
      <c r="I391" s="15"/>
      <c r="J391" s="120"/>
      <c r="K391" s="121"/>
      <c r="L391" s="15"/>
      <c r="M391" s="34"/>
      <c r="N391" s="14"/>
      <c r="O391" s="13"/>
      <c r="P391" s="13"/>
      <c r="Q391" s="67"/>
      <c r="R391" s="165"/>
      <c r="S391" s="13"/>
      <c r="T391" s="6"/>
      <c r="BA391" s="9"/>
    </row>
    <row r="392" spans="2:53" x14ac:dyDescent="0.2">
      <c r="B392" s="13"/>
      <c r="C392" s="13"/>
      <c r="D392" s="32"/>
      <c r="E392" s="158"/>
      <c r="F392" s="33"/>
      <c r="H392" s="15"/>
      <c r="I392" s="15"/>
      <c r="J392" s="120"/>
      <c r="K392" s="121"/>
      <c r="L392" s="15"/>
      <c r="M392" s="34"/>
      <c r="N392" s="14"/>
      <c r="O392" s="13"/>
      <c r="P392" s="13"/>
      <c r="Q392" s="13"/>
      <c r="R392" s="165"/>
      <c r="S392" s="13"/>
      <c r="T392" s="6"/>
      <c r="BA392" s="9"/>
    </row>
    <row r="393" spans="2:53" x14ac:dyDescent="0.2">
      <c r="B393" s="13"/>
      <c r="C393" s="13"/>
      <c r="D393" s="32"/>
      <c r="E393" s="158"/>
      <c r="F393" s="33"/>
      <c r="H393" s="15"/>
      <c r="I393" s="15"/>
      <c r="J393" s="120"/>
      <c r="K393" s="121"/>
      <c r="L393" s="15"/>
      <c r="M393" s="34"/>
      <c r="N393" s="14"/>
      <c r="O393" s="13"/>
      <c r="P393" s="13"/>
      <c r="Q393" s="13"/>
      <c r="R393" s="165"/>
      <c r="S393" s="13"/>
      <c r="T393" s="6"/>
      <c r="BA393" s="9"/>
    </row>
    <row r="394" spans="2:53" x14ac:dyDescent="0.2">
      <c r="B394" s="13"/>
      <c r="C394" s="13"/>
      <c r="D394" s="32"/>
      <c r="E394" s="158"/>
      <c r="F394" s="33"/>
      <c r="H394" s="15"/>
      <c r="I394" s="15"/>
      <c r="J394" s="120"/>
      <c r="K394" s="121"/>
      <c r="L394" s="15"/>
      <c r="M394" s="34"/>
      <c r="N394" s="14"/>
      <c r="O394" s="13"/>
      <c r="P394" s="13"/>
      <c r="Q394" s="13"/>
      <c r="R394" s="165"/>
      <c r="S394" s="13"/>
      <c r="T394" s="6"/>
      <c r="BA394" s="9"/>
    </row>
    <row r="395" spans="2:53" x14ac:dyDescent="0.2">
      <c r="B395" s="13"/>
      <c r="C395" s="13"/>
      <c r="D395" s="32"/>
      <c r="E395" s="158"/>
      <c r="F395" s="33"/>
      <c r="H395" s="15"/>
      <c r="I395" s="15"/>
      <c r="J395" s="120"/>
      <c r="K395" s="121"/>
      <c r="L395" s="15"/>
      <c r="M395" s="34"/>
      <c r="N395" s="14"/>
      <c r="O395" s="13"/>
      <c r="P395" s="13"/>
      <c r="Q395" s="13"/>
      <c r="R395" s="165"/>
      <c r="S395" s="13"/>
      <c r="T395" s="6"/>
      <c r="BA395" s="9"/>
    </row>
    <row r="396" spans="2:53" x14ac:dyDescent="0.2">
      <c r="B396" s="13"/>
      <c r="C396" s="13"/>
      <c r="D396" s="32"/>
      <c r="E396" s="158"/>
      <c r="F396" s="33"/>
      <c r="H396" s="15"/>
      <c r="I396" s="15"/>
      <c r="J396" s="120"/>
      <c r="K396" s="121"/>
      <c r="L396" s="15"/>
      <c r="M396" s="34"/>
      <c r="N396" s="14"/>
      <c r="O396" s="13"/>
      <c r="P396" s="13"/>
      <c r="Q396" s="13"/>
      <c r="R396" s="165"/>
      <c r="S396" s="13"/>
      <c r="T396" s="6"/>
      <c r="BA396" s="9"/>
    </row>
    <row r="397" spans="2:53" x14ac:dyDescent="0.2">
      <c r="B397" s="13"/>
      <c r="C397" s="13"/>
      <c r="D397" s="32"/>
      <c r="E397" s="158"/>
      <c r="F397" s="33"/>
      <c r="H397" s="15"/>
      <c r="I397" s="15"/>
      <c r="J397" s="120"/>
      <c r="K397" s="121"/>
      <c r="L397" s="15"/>
      <c r="M397" s="34"/>
      <c r="N397" s="14"/>
      <c r="O397" s="13"/>
      <c r="P397" s="13"/>
      <c r="Q397" s="13"/>
      <c r="R397" s="165"/>
      <c r="S397" s="13"/>
      <c r="T397" s="6"/>
      <c r="BA397" s="9"/>
    </row>
    <row r="398" spans="2:53" x14ac:dyDescent="0.2">
      <c r="B398" s="13"/>
      <c r="C398" s="13"/>
      <c r="D398" s="32"/>
      <c r="E398" s="158"/>
      <c r="F398" s="33"/>
      <c r="H398" s="15"/>
      <c r="I398" s="15"/>
      <c r="J398" s="120"/>
      <c r="K398" s="121"/>
      <c r="L398" s="15"/>
      <c r="M398" s="34"/>
      <c r="N398" s="14"/>
      <c r="O398" s="13"/>
      <c r="P398" s="13"/>
      <c r="Q398" s="13"/>
      <c r="R398" s="165"/>
      <c r="S398" s="13"/>
      <c r="T398" s="6"/>
      <c r="BA398" s="9"/>
    </row>
    <row r="399" spans="2:53" x14ac:dyDescent="0.2">
      <c r="B399" s="13"/>
      <c r="C399" s="13"/>
      <c r="D399" s="32"/>
      <c r="E399" s="158"/>
      <c r="F399" s="33"/>
      <c r="H399" s="15"/>
      <c r="I399" s="15"/>
      <c r="J399" s="120"/>
      <c r="K399" s="121"/>
      <c r="L399" s="15"/>
      <c r="M399" s="34"/>
      <c r="N399" s="14"/>
      <c r="O399" s="13"/>
      <c r="P399" s="13"/>
      <c r="Q399" s="13"/>
      <c r="R399" s="165"/>
      <c r="S399" s="13"/>
      <c r="T399" s="6"/>
      <c r="BA399" s="9"/>
    </row>
    <row r="400" spans="2:53" x14ac:dyDescent="0.2">
      <c r="B400" s="13"/>
      <c r="C400" s="13"/>
      <c r="D400" s="32"/>
      <c r="E400" s="158"/>
      <c r="F400" s="33"/>
      <c r="H400" s="15"/>
      <c r="I400" s="15"/>
      <c r="J400" s="120"/>
      <c r="K400" s="121"/>
      <c r="L400" s="15"/>
      <c r="M400" s="34"/>
      <c r="N400" s="14"/>
      <c r="O400" s="13"/>
      <c r="P400" s="13"/>
      <c r="Q400" s="13"/>
      <c r="R400" s="165"/>
      <c r="S400" s="13"/>
      <c r="T400" s="6"/>
      <c r="BA400" s="9"/>
    </row>
    <row r="401" spans="2:53" x14ac:dyDescent="0.2">
      <c r="B401" s="13"/>
      <c r="C401" s="13"/>
      <c r="D401" s="32"/>
      <c r="E401" s="158"/>
      <c r="F401" s="33"/>
      <c r="H401" s="15"/>
      <c r="I401" s="15"/>
      <c r="J401" s="120"/>
      <c r="K401" s="121"/>
      <c r="L401" s="15"/>
      <c r="M401" s="34"/>
      <c r="N401" s="14"/>
      <c r="O401" s="13"/>
      <c r="P401" s="13"/>
      <c r="Q401" s="13"/>
      <c r="R401" s="165"/>
      <c r="S401" s="13"/>
      <c r="T401" s="6"/>
      <c r="BA401" s="9"/>
    </row>
    <row r="402" spans="2:53" x14ac:dyDescent="0.2">
      <c r="B402" s="13"/>
      <c r="C402" s="13"/>
      <c r="D402" s="32"/>
      <c r="E402" s="158"/>
      <c r="F402" s="33"/>
      <c r="H402" s="15"/>
      <c r="I402" s="15"/>
      <c r="J402" s="120"/>
      <c r="K402" s="121"/>
      <c r="L402" s="15"/>
      <c r="M402" s="34"/>
      <c r="N402" s="14"/>
      <c r="O402" s="13"/>
      <c r="P402" s="13"/>
      <c r="Q402" s="13"/>
      <c r="R402" s="165"/>
      <c r="S402" s="13"/>
      <c r="T402" s="6"/>
      <c r="BA402" s="9"/>
    </row>
    <row r="403" spans="2:53" x14ac:dyDescent="0.2">
      <c r="C403" s="13"/>
      <c r="D403" s="32"/>
      <c r="E403" s="158"/>
      <c r="F403" s="33"/>
      <c r="H403" s="15"/>
      <c r="I403" s="15"/>
      <c r="J403" s="120"/>
      <c r="K403" s="121"/>
      <c r="L403" s="15"/>
      <c r="M403" s="34"/>
      <c r="N403" s="14"/>
      <c r="O403" s="13"/>
      <c r="P403" s="13"/>
      <c r="Q403" s="13"/>
      <c r="R403" s="165"/>
      <c r="S403" s="13"/>
      <c r="T403" s="6"/>
      <c r="BA403" s="9"/>
    </row>
    <row r="404" spans="2:53" x14ac:dyDescent="0.2">
      <c r="C404" s="13"/>
      <c r="D404" s="13"/>
      <c r="E404" s="158"/>
      <c r="F404" s="33"/>
      <c r="H404" s="15"/>
      <c r="I404" s="15"/>
      <c r="J404" s="120"/>
      <c r="K404" s="121"/>
      <c r="L404" s="15"/>
      <c r="M404" s="34"/>
      <c r="N404" s="14"/>
      <c r="O404" s="13"/>
      <c r="P404" s="13"/>
      <c r="Q404" s="13"/>
      <c r="R404" s="165"/>
      <c r="S404" s="13"/>
      <c r="T404" s="6"/>
      <c r="BA404" s="9"/>
    </row>
    <row r="405" spans="2:53" x14ac:dyDescent="0.2">
      <c r="C405" s="13"/>
      <c r="D405" s="13"/>
      <c r="E405" s="158"/>
      <c r="F405" s="33"/>
      <c r="H405" s="15"/>
      <c r="I405" s="15"/>
      <c r="J405" s="120"/>
      <c r="K405" s="121"/>
      <c r="L405" s="15"/>
      <c r="M405" s="34"/>
      <c r="N405" s="14"/>
      <c r="O405" s="13"/>
      <c r="P405" s="13"/>
      <c r="Q405" s="13"/>
      <c r="R405" s="165"/>
      <c r="S405" s="13"/>
      <c r="T405" s="6"/>
      <c r="BA405" s="9"/>
    </row>
    <row r="406" spans="2:53" x14ac:dyDescent="0.2">
      <c r="B406" s="13"/>
      <c r="C406" s="13"/>
      <c r="D406" s="13"/>
      <c r="E406" s="158"/>
      <c r="F406" s="33"/>
      <c r="H406" s="15"/>
      <c r="I406" s="15"/>
      <c r="J406" s="120"/>
      <c r="K406" s="121"/>
      <c r="L406" s="15"/>
      <c r="M406" s="34"/>
      <c r="N406" s="14"/>
      <c r="O406" s="13"/>
      <c r="P406" s="13"/>
      <c r="Q406" s="13"/>
      <c r="R406" s="165"/>
      <c r="S406" s="13"/>
      <c r="T406" s="6"/>
      <c r="BA406" s="9"/>
    </row>
    <row r="407" spans="2:53" x14ac:dyDescent="0.2">
      <c r="C407" s="119"/>
      <c r="D407" s="13"/>
      <c r="E407" s="158"/>
      <c r="F407" s="33"/>
      <c r="H407" s="15"/>
      <c r="I407" s="15"/>
      <c r="J407" s="120"/>
      <c r="K407" s="121"/>
      <c r="L407" s="15"/>
      <c r="M407" s="34"/>
      <c r="N407" s="14"/>
      <c r="O407" s="13"/>
      <c r="P407" s="13"/>
      <c r="Q407" s="13"/>
      <c r="R407" s="165"/>
      <c r="S407" s="13"/>
      <c r="T407" s="6"/>
      <c r="BA407" s="9"/>
    </row>
    <row r="408" spans="2:53" x14ac:dyDescent="0.2">
      <c r="C408" s="119"/>
      <c r="D408" s="13"/>
      <c r="E408" s="158"/>
      <c r="F408" s="33"/>
      <c r="H408" s="15"/>
      <c r="I408" s="15"/>
      <c r="J408" s="120"/>
      <c r="K408" s="121"/>
      <c r="L408" s="15"/>
      <c r="M408" s="34"/>
      <c r="N408" s="14"/>
      <c r="O408" s="13"/>
      <c r="P408" s="13"/>
      <c r="Q408" s="13"/>
      <c r="R408" s="165"/>
      <c r="S408" s="13"/>
      <c r="T408" s="6"/>
      <c r="BA408" s="9"/>
    </row>
    <row r="409" spans="2:53" x14ac:dyDescent="0.2">
      <c r="B409" s="13"/>
      <c r="C409" s="119"/>
      <c r="D409" s="13"/>
      <c r="E409" s="158"/>
      <c r="F409" s="33"/>
      <c r="H409" s="15"/>
      <c r="I409" s="15"/>
      <c r="J409" s="120"/>
      <c r="K409" s="121"/>
      <c r="L409" s="15"/>
      <c r="M409" s="34"/>
      <c r="N409" s="14"/>
      <c r="O409" s="13"/>
      <c r="P409" s="13"/>
      <c r="Q409" s="13"/>
      <c r="R409" s="165"/>
      <c r="S409" s="13"/>
      <c r="T409" s="6"/>
      <c r="BA409" s="9"/>
    </row>
    <row r="410" spans="2:53" x14ac:dyDescent="0.2">
      <c r="B410" s="13"/>
      <c r="C410" s="13"/>
      <c r="D410" s="13"/>
      <c r="E410" s="158"/>
      <c r="F410" s="33"/>
      <c r="H410" s="15"/>
      <c r="I410" s="15"/>
      <c r="J410" s="120"/>
      <c r="K410" s="121"/>
      <c r="L410" s="15"/>
      <c r="M410" s="34"/>
      <c r="N410" s="14"/>
      <c r="O410" s="13"/>
      <c r="P410" s="13"/>
      <c r="Q410" s="13"/>
      <c r="R410" s="165"/>
      <c r="S410" s="13"/>
      <c r="T410" s="6"/>
      <c r="BA410" s="9"/>
    </row>
    <row r="411" spans="2:53" x14ac:dyDescent="0.2">
      <c r="C411" s="13"/>
      <c r="D411" s="13"/>
      <c r="E411" s="158"/>
      <c r="F411" s="33"/>
      <c r="H411" s="15"/>
      <c r="I411" s="15"/>
      <c r="J411" s="120"/>
      <c r="K411" s="121"/>
      <c r="L411" s="15"/>
      <c r="M411" s="34"/>
      <c r="N411" s="14"/>
      <c r="O411" s="13"/>
      <c r="P411" s="13"/>
      <c r="Q411" s="13"/>
      <c r="R411" s="165"/>
      <c r="S411" s="13"/>
      <c r="T411" s="6"/>
      <c r="BA411" s="9"/>
    </row>
    <row r="412" spans="2:53" x14ac:dyDescent="0.2">
      <c r="B412" s="13"/>
      <c r="C412" s="13"/>
      <c r="D412" s="13"/>
      <c r="E412" s="158"/>
      <c r="F412" s="33"/>
      <c r="H412" s="15"/>
      <c r="I412" s="15"/>
      <c r="J412" s="120"/>
      <c r="K412" s="121"/>
      <c r="L412" s="15"/>
      <c r="M412" s="34"/>
      <c r="N412" s="14"/>
      <c r="O412" s="13"/>
      <c r="P412" s="13"/>
      <c r="Q412" s="13"/>
      <c r="R412" s="165"/>
      <c r="S412" s="13"/>
      <c r="T412" s="6"/>
      <c r="BA412" s="9"/>
    </row>
    <row r="413" spans="2:53" x14ac:dyDescent="0.2">
      <c r="B413" s="13"/>
      <c r="C413" s="13"/>
      <c r="D413" s="13"/>
      <c r="E413" s="158"/>
      <c r="F413" s="33"/>
      <c r="H413" s="15"/>
      <c r="I413" s="15"/>
      <c r="J413" s="120"/>
      <c r="K413" s="121"/>
      <c r="L413" s="15"/>
      <c r="M413" s="34"/>
      <c r="N413" s="14"/>
      <c r="O413" s="13"/>
      <c r="P413" s="13"/>
      <c r="Q413" s="13"/>
      <c r="R413" s="165"/>
      <c r="S413" s="13"/>
      <c r="T413" s="6"/>
      <c r="BA413" s="9"/>
    </row>
    <row r="414" spans="2:53" x14ac:dyDescent="0.2">
      <c r="B414" s="13"/>
      <c r="C414" s="13"/>
      <c r="D414" s="13"/>
      <c r="E414" s="158"/>
      <c r="F414" s="33"/>
      <c r="H414" s="15"/>
      <c r="I414" s="15"/>
      <c r="J414" s="120"/>
      <c r="K414" s="121"/>
      <c r="L414" s="15"/>
      <c r="M414" s="34"/>
      <c r="N414" s="14"/>
      <c r="O414" s="13"/>
      <c r="P414" s="13"/>
      <c r="Q414" s="13"/>
      <c r="R414" s="165"/>
      <c r="S414" s="13"/>
      <c r="T414" s="6"/>
      <c r="BA414" s="9"/>
    </row>
    <row r="415" spans="2:53" x14ac:dyDescent="0.2">
      <c r="C415" s="13"/>
      <c r="D415" s="13"/>
      <c r="E415" s="158"/>
      <c r="F415" s="33"/>
      <c r="H415" s="15"/>
      <c r="I415" s="15"/>
      <c r="J415" s="120"/>
      <c r="K415" s="121"/>
      <c r="L415" s="15"/>
      <c r="M415" s="34"/>
      <c r="N415" s="14"/>
      <c r="O415" s="13"/>
      <c r="P415" s="13"/>
      <c r="Q415" s="13"/>
      <c r="R415" s="165"/>
      <c r="S415" s="13"/>
      <c r="T415" s="6"/>
      <c r="BA415" s="9"/>
    </row>
    <row r="416" spans="2:53" x14ac:dyDescent="0.2">
      <c r="B416" s="13"/>
      <c r="C416" s="13"/>
      <c r="D416" s="13"/>
      <c r="E416" s="158"/>
      <c r="F416" s="33"/>
      <c r="H416" s="15"/>
      <c r="I416" s="15"/>
      <c r="J416" s="120"/>
      <c r="K416" s="121"/>
      <c r="L416" s="15"/>
      <c r="M416" s="34"/>
      <c r="N416" s="14"/>
      <c r="O416" s="13"/>
      <c r="P416" s="13"/>
      <c r="Q416" s="13"/>
      <c r="R416" s="165"/>
      <c r="S416" s="13"/>
      <c r="T416" s="6"/>
      <c r="BA416" s="9"/>
    </row>
    <row r="417" spans="2:53" x14ac:dyDescent="0.2">
      <c r="B417" s="13"/>
      <c r="C417" s="13"/>
      <c r="D417" s="13"/>
      <c r="E417" s="158"/>
      <c r="F417" s="33"/>
      <c r="H417" s="15"/>
      <c r="I417" s="15"/>
      <c r="J417" s="120"/>
      <c r="K417" s="121"/>
      <c r="L417" s="15"/>
      <c r="M417" s="34"/>
      <c r="N417" s="14"/>
      <c r="O417" s="13"/>
      <c r="P417" s="13"/>
      <c r="Q417" s="13"/>
      <c r="R417" s="165"/>
      <c r="S417" s="13"/>
      <c r="T417" s="6"/>
      <c r="BA417" s="9"/>
    </row>
    <row r="418" spans="2:53" x14ac:dyDescent="0.2">
      <c r="B418" s="13"/>
      <c r="C418" s="13"/>
      <c r="D418" s="13"/>
      <c r="E418" s="158"/>
      <c r="F418" s="33"/>
      <c r="H418" s="15"/>
      <c r="I418" s="15"/>
      <c r="J418" s="120"/>
      <c r="K418" s="121"/>
      <c r="L418" s="15"/>
      <c r="M418" s="34"/>
      <c r="N418" s="14"/>
      <c r="O418" s="13"/>
      <c r="P418" s="13"/>
      <c r="Q418" s="13"/>
      <c r="R418" s="165"/>
      <c r="S418" s="13"/>
      <c r="T418" s="6"/>
      <c r="BA418" s="9"/>
    </row>
    <row r="419" spans="2:53" x14ac:dyDescent="0.2">
      <c r="B419" s="13"/>
      <c r="C419" s="13"/>
      <c r="D419" s="13"/>
      <c r="E419" s="158"/>
      <c r="F419" s="33"/>
      <c r="H419" s="15"/>
      <c r="I419" s="15"/>
      <c r="J419" s="120"/>
      <c r="K419" s="121"/>
      <c r="L419" s="15"/>
      <c r="M419" s="34"/>
      <c r="N419" s="14"/>
      <c r="O419" s="13"/>
      <c r="P419" s="13"/>
      <c r="Q419" s="13"/>
      <c r="R419" s="165"/>
      <c r="S419" s="13"/>
      <c r="T419" s="6"/>
      <c r="BA419" s="9"/>
    </row>
    <row r="420" spans="2:53" x14ac:dyDescent="0.2">
      <c r="B420" s="13"/>
      <c r="C420" s="13"/>
      <c r="D420" s="13"/>
      <c r="E420" s="158"/>
      <c r="F420" s="33"/>
      <c r="H420" s="15"/>
      <c r="I420" s="15"/>
      <c r="J420" s="120"/>
      <c r="K420" s="121"/>
      <c r="L420" s="15"/>
      <c r="M420" s="34"/>
      <c r="N420" s="14"/>
      <c r="O420" s="13"/>
      <c r="P420" s="13"/>
      <c r="Q420" s="13"/>
      <c r="R420" s="165"/>
      <c r="S420" s="13"/>
      <c r="T420" s="6"/>
      <c r="BA420" s="9"/>
    </row>
    <row r="421" spans="2:53" x14ac:dyDescent="0.2">
      <c r="B421" s="13"/>
      <c r="C421" s="13"/>
      <c r="D421" s="13"/>
      <c r="E421" s="158"/>
      <c r="F421" s="33"/>
      <c r="H421" s="15"/>
      <c r="I421" s="15"/>
      <c r="J421" s="120"/>
      <c r="K421" s="121"/>
      <c r="L421" s="15"/>
      <c r="M421" s="34"/>
      <c r="N421" s="14"/>
      <c r="O421" s="13"/>
      <c r="P421" s="13"/>
      <c r="Q421" s="13"/>
      <c r="R421" s="165"/>
      <c r="S421" s="13"/>
      <c r="T421" s="6"/>
      <c r="BA421" s="9"/>
    </row>
    <row r="422" spans="2:53" x14ac:dyDescent="0.2">
      <c r="B422" s="13"/>
      <c r="C422" s="13"/>
      <c r="D422" s="13"/>
      <c r="E422" s="158"/>
      <c r="F422" s="33"/>
      <c r="H422" s="15"/>
      <c r="I422" s="15"/>
      <c r="J422" s="120"/>
      <c r="K422" s="121"/>
      <c r="L422" s="15"/>
      <c r="M422" s="34"/>
      <c r="N422" s="14"/>
      <c r="O422" s="13"/>
      <c r="Q422" s="67"/>
      <c r="R422" s="165"/>
      <c r="S422" s="13"/>
      <c r="T422" s="6"/>
      <c r="BA422" s="9"/>
    </row>
    <row r="423" spans="2:53" x14ac:dyDescent="0.2">
      <c r="B423" s="13"/>
      <c r="C423" s="13"/>
      <c r="D423" s="13"/>
      <c r="E423" s="158"/>
      <c r="F423" s="33"/>
      <c r="H423" s="15"/>
      <c r="I423" s="15"/>
      <c r="J423" s="120"/>
      <c r="K423" s="121"/>
      <c r="L423" s="15"/>
      <c r="M423" s="34"/>
      <c r="N423" s="14"/>
      <c r="O423" s="13"/>
      <c r="P423" s="13"/>
      <c r="Q423" s="13"/>
      <c r="R423" s="165"/>
      <c r="S423" s="13"/>
      <c r="T423" s="6"/>
      <c r="BA423" s="9"/>
    </row>
    <row r="424" spans="2:53" x14ac:dyDescent="0.2">
      <c r="B424" s="13"/>
      <c r="C424" s="13"/>
      <c r="D424" s="13"/>
      <c r="E424" s="158"/>
      <c r="F424" s="33"/>
      <c r="H424" s="15"/>
      <c r="I424" s="15"/>
      <c r="J424" s="120"/>
      <c r="K424" s="121"/>
      <c r="L424" s="15"/>
      <c r="M424" s="34"/>
      <c r="N424" s="14"/>
      <c r="O424" s="13"/>
      <c r="P424" s="13"/>
      <c r="Q424" s="13"/>
      <c r="R424" s="165"/>
      <c r="S424" s="13"/>
      <c r="T424" s="6"/>
      <c r="BA424" s="9"/>
    </row>
    <row r="425" spans="2:53" x14ac:dyDescent="0.2">
      <c r="B425" s="13"/>
      <c r="C425" s="13"/>
      <c r="D425" s="13"/>
      <c r="E425" s="158"/>
      <c r="F425" s="33"/>
      <c r="H425" s="15"/>
      <c r="I425" s="15"/>
      <c r="J425" s="120"/>
      <c r="K425" s="121"/>
      <c r="L425" s="15"/>
      <c r="M425" s="34"/>
      <c r="N425" s="14"/>
      <c r="O425" s="13"/>
      <c r="P425" s="13"/>
      <c r="Q425" s="13"/>
      <c r="R425" s="165"/>
      <c r="S425" s="13"/>
      <c r="T425" s="6"/>
      <c r="BA425" s="9"/>
    </row>
    <row r="426" spans="2:53" x14ac:dyDescent="0.2">
      <c r="B426" s="13"/>
      <c r="C426" s="13"/>
      <c r="D426" s="13"/>
      <c r="E426" s="158"/>
      <c r="F426" s="33"/>
      <c r="H426" s="15"/>
      <c r="I426" s="15"/>
      <c r="J426" s="120"/>
      <c r="K426" s="121"/>
      <c r="L426" s="15"/>
      <c r="M426" s="34"/>
      <c r="N426" s="14"/>
      <c r="O426" s="13"/>
      <c r="P426" s="13"/>
      <c r="Q426" s="13"/>
      <c r="R426" s="165"/>
      <c r="S426" s="13"/>
      <c r="T426" s="6"/>
      <c r="BA426" s="9"/>
    </row>
    <row r="427" spans="2:53" x14ac:dyDescent="0.2">
      <c r="B427" s="13"/>
      <c r="C427" s="13"/>
      <c r="D427" s="13"/>
      <c r="E427" s="158"/>
      <c r="F427" s="33"/>
      <c r="H427" s="15"/>
      <c r="I427" s="15"/>
      <c r="J427" s="120"/>
      <c r="K427" s="121"/>
      <c r="L427" s="15"/>
      <c r="M427" s="34"/>
      <c r="N427" s="14"/>
      <c r="O427" s="13"/>
      <c r="P427" s="13"/>
      <c r="Q427" s="13"/>
      <c r="R427" s="165"/>
      <c r="S427" s="13"/>
      <c r="T427" s="6"/>
      <c r="BA427" s="9"/>
    </row>
    <row r="428" spans="2:53" x14ac:dyDescent="0.2">
      <c r="B428" s="13"/>
      <c r="C428" s="13"/>
      <c r="D428" s="13"/>
      <c r="E428" s="158"/>
      <c r="F428" s="33"/>
      <c r="H428" s="15"/>
      <c r="I428" s="15"/>
      <c r="J428" s="120"/>
      <c r="K428" s="121"/>
      <c r="L428" s="15"/>
      <c r="M428" s="34"/>
      <c r="N428" s="14"/>
      <c r="O428" s="13"/>
      <c r="P428" s="13"/>
      <c r="Q428" s="153"/>
      <c r="R428" s="169"/>
      <c r="S428" s="13"/>
      <c r="T428" s="6"/>
      <c r="BA428" s="9"/>
    </row>
    <row r="429" spans="2:53" x14ac:dyDescent="0.2">
      <c r="B429" s="13"/>
      <c r="C429" s="13"/>
      <c r="D429" s="13"/>
      <c r="E429" s="158"/>
      <c r="F429" s="33"/>
      <c r="H429" s="15"/>
      <c r="I429" s="15"/>
      <c r="J429" s="120"/>
      <c r="K429" s="121"/>
      <c r="L429" s="15"/>
      <c r="M429" s="34"/>
      <c r="N429" s="14"/>
      <c r="O429" s="13"/>
      <c r="P429" s="13"/>
      <c r="Q429" s="13"/>
      <c r="R429" s="165"/>
      <c r="S429" s="13"/>
      <c r="T429" s="6"/>
      <c r="BA429" s="9"/>
    </row>
    <row r="430" spans="2:53" x14ac:dyDescent="0.2">
      <c r="B430" s="13"/>
      <c r="C430" s="13"/>
      <c r="D430" s="32"/>
      <c r="E430" s="158"/>
      <c r="F430" s="33"/>
      <c r="H430" s="15"/>
      <c r="I430" s="15"/>
      <c r="J430" s="120"/>
      <c r="K430" s="121"/>
      <c r="L430" s="15"/>
      <c r="M430" s="34"/>
      <c r="N430" s="14"/>
      <c r="O430" s="13"/>
      <c r="P430" s="13"/>
      <c r="Q430" s="13"/>
      <c r="R430" s="165"/>
      <c r="S430" s="13"/>
      <c r="T430" s="6"/>
      <c r="BA430" s="9"/>
    </row>
    <row r="431" spans="2:53" x14ac:dyDescent="0.2">
      <c r="C431" s="13"/>
      <c r="D431" s="13"/>
      <c r="E431" s="158"/>
      <c r="F431" s="33"/>
      <c r="H431" s="15"/>
      <c r="I431" s="15"/>
      <c r="J431" s="120"/>
      <c r="K431" s="121"/>
      <c r="L431" s="15"/>
      <c r="M431" s="34"/>
      <c r="N431" s="14"/>
      <c r="O431" s="13"/>
      <c r="P431" s="13"/>
      <c r="Q431" s="67"/>
      <c r="R431" s="165"/>
      <c r="S431" s="13"/>
      <c r="T431" s="6"/>
      <c r="BA431" s="9"/>
    </row>
    <row r="432" spans="2:53" x14ac:dyDescent="0.2">
      <c r="B432" s="13"/>
      <c r="C432" s="13"/>
      <c r="D432" s="13"/>
      <c r="E432" s="158"/>
      <c r="F432" s="33"/>
      <c r="H432" s="15"/>
      <c r="I432" s="15"/>
      <c r="J432" s="120"/>
      <c r="K432" s="121"/>
      <c r="L432" s="15"/>
      <c r="M432" s="34"/>
      <c r="N432" s="14"/>
      <c r="O432" s="13"/>
      <c r="P432" s="13"/>
      <c r="Q432" s="156"/>
      <c r="R432" s="168"/>
      <c r="S432" s="152"/>
      <c r="T432" s="6"/>
      <c r="BA432" s="9"/>
    </row>
    <row r="433" spans="2:53" x14ac:dyDescent="0.2">
      <c r="B433" s="13"/>
      <c r="C433" s="13"/>
      <c r="D433" s="13"/>
      <c r="E433" s="158"/>
      <c r="F433" s="33"/>
      <c r="H433" s="15"/>
      <c r="I433" s="15"/>
      <c r="J433" s="120"/>
      <c r="K433" s="121"/>
      <c r="L433" s="15"/>
      <c r="M433" s="34"/>
      <c r="N433" s="14"/>
      <c r="O433" s="13"/>
      <c r="P433" s="13"/>
      <c r="Q433" s="13"/>
      <c r="R433" s="165"/>
      <c r="S433" s="13"/>
      <c r="T433" s="147"/>
      <c r="BA433" s="9"/>
    </row>
    <row r="434" spans="2:53" x14ac:dyDescent="0.2">
      <c r="B434" s="13"/>
      <c r="C434" s="13"/>
      <c r="D434" s="13"/>
      <c r="E434" s="158"/>
      <c r="F434" s="33"/>
      <c r="H434" s="15"/>
      <c r="I434" s="15"/>
      <c r="J434" s="120"/>
      <c r="K434" s="121"/>
      <c r="L434" s="15"/>
      <c r="M434" s="34"/>
      <c r="N434" s="14"/>
      <c r="O434" s="13"/>
      <c r="P434" s="13"/>
      <c r="Q434" s="13"/>
      <c r="R434" s="165"/>
      <c r="S434" s="13"/>
      <c r="T434" s="6"/>
      <c r="BA434" s="9"/>
    </row>
    <row r="435" spans="2:53" x14ac:dyDescent="0.2">
      <c r="B435" s="13"/>
      <c r="C435" s="13"/>
      <c r="D435" s="13"/>
      <c r="E435" s="158"/>
      <c r="F435" s="33"/>
      <c r="H435" s="15"/>
      <c r="I435" s="15"/>
      <c r="J435" s="120"/>
      <c r="K435" s="121"/>
      <c r="L435" s="15"/>
      <c r="M435" s="34"/>
      <c r="N435" s="14"/>
      <c r="O435" s="13"/>
      <c r="P435" s="13"/>
      <c r="Q435" s="50"/>
      <c r="R435" s="165"/>
      <c r="S435" s="13"/>
      <c r="T435" s="6"/>
      <c r="BA435" s="9"/>
    </row>
    <row r="436" spans="2:53" x14ac:dyDescent="0.2">
      <c r="B436" s="13"/>
      <c r="C436" s="13"/>
      <c r="D436" s="32"/>
      <c r="E436" s="158"/>
      <c r="F436" s="33"/>
      <c r="H436" s="15"/>
      <c r="I436" s="15"/>
      <c r="J436" s="120"/>
      <c r="K436" s="121"/>
      <c r="L436" s="15"/>
      <c r="M436" s="34"/>
      <c r="N436" s="14"/>
      <c r="O436" s="13"/>
      <c r="P436" s="13"/>
      <c r="Q436" s="13"/>
      <c r="R436" s="165"/>
      <c r="S436" s="13"/>
      <c r="T436" s="147"/>
      <c r="BA436" s="9"/>
    </row>
    <row r="437" spans="2:53" x14ac:dyDescent="0.2">
      <c r="B437" s="13"/>
      <c r="C437" s="13"/>
      <c r="D437" s="32"/>
      <c r="E437" s="158"/>
      <c r="F437" s="33"/>
      <c r="H437" s="15"/>
      <c r="I437" s="15"/>
      <c r="J437" s="120"/>
      <c r="K437" s="121"/>
      <c r="L437" s="15"/>
      <c r="M437" s="34"/>
      <c r="N437" s="14"/>
      <c r="O437" s="13"/>
      <c r="P437" s="13"/>
      <c r="Q437" s="67"/>
      <c r="R437" s="165"/>
      <c r="S437" s="13"/>
      <c r="T437" s="6"/>
      <c r="BA437" s="9"/>
    </row>
    <row r="438" spans="2:53" x14ac:dyDescent="0.2">
      <c r="B438" s="13"/>
      <c r="C438" s="13"/>
      <c r="D438" s="13"/>
      <c r="E438" s="158"/>
      <c r="F438" s="33"/>
      <c r="H438" s="15"/>
      <c r="I438" s="15"/>
      <c r="J438" s="120"/>
      <c r="K438" s="121"/>
      <c r="L438" s="15"/>
      <c r="M438" s="34"/>
      <c r="N438" s="14"/>
      <c r="O438" s="13"/>
      <c r="P438" s="13"/>
      <c r="R438" s="165"/>
      <c r="S438" s="13"/>
      <c r="T438" s="147"/>
      <c r="BA438" s="9"/>
    </row>
    <row r="439" spans="2:53" x14ac:dyDescent="0.2">
      <c r="B439" s="13"/>
      <c r="C439" s="13"/>
      <c r="D439" s="13"/>
      <c r="E439" s="158"/>
      <c r="F439" s="33"/>
      <c r="H439" s="15"/>
      <c r="I439" s="15"/>
      <c r="J439" s="120"/>
      <c r="K439" s="121"/>
      <c r="L439" s="15"/>
      <c r="M439" s="34"/>
      <c r="N439" s="14"/>
      <c r="O439" s="13"/>
      <c r="P439" s="13"/>
      <c r="Q439" s="13"/>
      <c r="R439" s="165"/>
      <c r="S439" s="13"/>
      <c r="T439" s="6"/>
      <c r="BA439" s="9"/>
    </row>
    <row r="440" spans="2:53" x14ac:dyDescent="0.2">
      <c r="B440" s="13"/>
      <c r="C440" s="13"/>
      <c r="D440" s="32"/>
      <c r="E440" s="158"/>
      <c r="F440" s="33"/>
      <c r="H440" s="15"/>
      <c r="I440" s="15"/>
      <c r="J440" s="120"/>
      <c r="K440" s="121"/>
      <c r="L440" s="15"/>
      <c r="M440" s="34"/>
      <c r="N440" s="14"/>
      <c r="O440" s="13"/>
      <c r="P440" s="13"/>
      <c r="Q440" s="13"/>
      <c r="R440" s="165"/>
      <c r="S440" s="13"/>
      <c r="T440" s="6"/>
      <c r="BA440" s="9"/>
    </row>
    <row r="441" spans="2:53" x14ac:dyDescent="0.2">
      <c r="B441" s="13"/>
      <c r="C441" s="13"/>
      <c r="D441" s="32"/>
      <c r="E441" s="158"/>
      <c r="F441" s="33"/>
      <c r="H441" s="15"/>
      <c r="I441" s="15"/>
      <c r="J441" s="120"/>
      <c r="K441" s="121"/>
      <c r="L441" s="15"/>
      <c r="M441" s="34"/>
      <c r="N441" s="14"/>
      <c r="O441" s="13"/>
      <c r="P441" s="13"/>
      <c r="Q441" s="13"/>
      <c r="R441" s="165"/>
      <c r="S441" s="13"/>
      <c r="T441" s="6"/>
      <c r="BA441" s="9"/>
    </row>
    <row r="442" spans="2:53" x14ac:dyDescent="0.2">
      <c r="C442" s="13"/>
      <c r="D442" s="13"/>
      <c r="E442" s="158"/>
      <c r="F442" s="33"/>
      <c r="H442" s="15"/>
      <c r="I442" s="15"/>
      <c r="J442" s="120"/>
      <c r="K442" s="121"/>
      <c r="L442" s="15"/>
      <c r="M442" s="34"/>
      <c r="N442" s="14"/>
      <c r="O442" s="13"/>
      <c r="P442" s="13"/>
      <c r="Q442" s="50"/>
      <c r="R442" s="165"/>
      <c r="S442" s="13"/>
      <c r="T442" s="6"/>
      <c r="BA442" s="9"/>
    </row>
    <row r="443" spans="2:53" x14ac:dyDescent="0.2">
      <c r="B443" s="13"/>
      <c r="C443" s="13"/>
      <c r="D443" s="13"/>
      <c r="E443" s="158"/>
      <c r="F443" s="33"/>
      <c r="H443" s="15"/>
      <c r="I443" s="15"/>
      <c r="J443" s="120"/>
      <c r="K443" s="121"/>
      <c r="L443" s="15"/>
      <c r="M443" s="34"/>
      <c r="N443" s="14"/>
      <c r="O443" s="13"/>
      <c r="P443" s="13"/>
      <c r="Q443" s="50"/>
      <c r="R443" s="165"/>
      <c r="S443" s="80"/>
      <c r="T443" s="6"/>
      <c r="BA443" s="9"/>
    </row>
    <row r="444" spans="2:53" x14ac:dyDescent="0.2">
      <c r="B444" s="155"/>
      <c r="C444" s="13"/>
      <c r="D444" s="32"/>
      <c r="E444" s="158"/>
      <c r="F444" s="33"/>
      <c r="H444" s="15"/>
      <c r="I444" s="15"/>
      <c r="J444" s="120"/>
      <c r="K444" s="121"/>
      <c r="L444" s="15"/>
      <c r="M444" s="34"/>
      <c r="N444" s="14"/>
      <c r="O444" s="13"/>
      <c r="P444" s="13"/>
      <c r="Q444" s="50"/>
      <c r="R444" s="165"/>
      <c r="S444" s="80"/>
      <c r="T444" s="6"/>
      <c r="BA444" s="9"/>
    </row>
    <row r="445" spans="2:53" x14ac:dyDescent="0.2">
      <c r="C445" s="13"/>
      <c r="D445" s="13"/>
      <c r="E445" s="158"/>
      <c r="F445" s="33"/>
      <c r="H445" s="15"/>
      <c r="I445" s="15"/>
      <c r="J445" s="120"/>
      <c r="K445" s="121"/>
      <c r="L445" s="15"/>
      <c r="M445" s="34"/>
      <c r="N445" s="14"/>
      <c r="O445" s="13"/>
      <c r="P445" s="13"/>
      <c r="Q445" s="50"/>
      <c r="R445" s="165"/>
      <c r="S445" s="80"/>
      <c r="T445" s="6"/>
      <c r="BA445" s="9"/>
    </row>
    <row r="446" spans="2:53" x14ac:dyDescent="0.2">
      <c r="B446" s="13"/>
      <c r="C446" s="13"/>
      <c r="D446" s="32"/>
      <c r="E446" s="158"/>
      <c r="F446" s="33"/>
      <c r="H446" s="15"/>
      <c r="I446" s="15"/>
      <c r="J446" s="120"/>
      <c r="K446" s="121"/>
      <c r="L446" s="15"/>
      <c r="M446" s="34"/>
      <c r="N446" s="14"/>
      <c r="O446" s="13"/>
      <c r="P446" s="13"/>
      <c r="Q446" s="50"/>
      <c r="R446" s="165"/>
      <c r="S446" s="80"/>
      <c r="T446" s="6"/>
      <c r="BA446" s="9"/>
    </row>
    <row r="447" spans="2:53" x14ac:dyDescent="0.2">
      <c r="B447" s="13"/>
      <c r="C447" s="13"/>
      <c r="D447" s="13"/>
      <c r="E447" s="158"/>
      <c r="F447" s="33"/>
      <c r="H447" s="15"/>
      <c r="I447" s="15"/>
      <c r="J447" s="120"/>
      <c r="K447" s="121"/>
      <c r="L447" s="15"/>
      <c r="M447" s="34"/>
      <c r="N447" s="14"/>
      <c r="O447" s="13"/>
      <c r="P447" s="13"/>
      <c r="Q447" s="50"/>
      <c r="R447" s="165"/>
      <c r="S447" s="80"/>
      <c r="T447" s="6"/>
      <c r="BA447" s="9"/>
    </row>
    <row r="448" spans="2:53" x14ac:dyDescent="0.2">
      <c r="B448" s="13"/>
      <c r="C448" s="13"/>
      <c r="D448" s="13"/>
      <c r="E448" s="158"/>
      <c r="F448" s="33"/>
      <c r="H448" s="15"/>
      <c r="I448" s="15"/>
      <c r="J448" s="120"/>
      <c r="K448" s="121"/>
      <c r="L448" s="15"/>
      <c r="M448" s="34"/>
      <c r="N448" s="14"/>
      <c r="O448" s="13"/>
      <c r="P448" s="13"/>
      <c r="Q448" s="50"/>
      <c r="R448" s="165"/>
      <c r="S448" s="80"/>
      <c r="T448" s="6"/>
      <c r="BA448" s="9"/>
    </row>
    <row r="449" spans="2:53" x14ac:dyDescent="0.2">
      <c r="B449" s="13"/>
      <c r="C449" s="13"/>
      <c r="D449" s="13"/>
      <c r="E449" s="158"/>
      <c r="F449" s="33"/>
      <c r="H449" s="15"/>
      <c r="I449" s="15"/>
      <c r="J449" s="120"/>
      <c r="K449" s="121"/>
      <c r="L449" s="15"/>
      <c r="M449" s="34"/>
      <c r="N449" s="14"/>
      <c r="O449" s="13"/>
      <c r="P449" s="13"/>
      <c r="Q449" s="50"/>
      <c r="R449" s="165"/>
      <c r="S449" s="80"/>
      <c r="T449" s="6"/>
      <c r="BA449" s="9"/>
    </row>
    <row r="450" spans="2:53" x14ac:dyDescent="0.2">
      <c r="B450" s="13"/>
      <c r="C450" s="13"/>
      <c r="D450" s="13"/>
      <c r="E450" s="158"/>
      <c r="F450" s="33"/>
      <c r="H450" s="15"/>
      <c r="I450" s="15"/>
      <c r="J450" s="120"/>
      <c r="K450" s="121"/>
      <c r="L450" s="15"/>
      <c r="M450" s="34"/>
      <c r="N450" s="14"/>
      <c r="O450" s="13"/>
      <c r="P450" s="13"/>
      <c r="Q450" s="50"/>
      <c r="R450" s="165"/>
      <c r="S450" s="80"/>
      <c r="T450" s="6"/>
      <c r="BA450" s="9"/>
    </row>
    <row r="451" spans="2:53" x14ac:dyDescent="0.2">
      <c r="B451" s="13"/>
      <c r="C451" s="13"/>
      <c r="D451" s="13"/>
      <c r="E451" s="158"/>
      <c r="F451" s="33"/>
      <c r="H451" s="15"/>
      <c r="I451" s="15"/>
      <c r="J451" s="120"/>
      <c r="K451" s="121"/>
      <c r="L451" s="15"/>
      <c r="M451" s="34"/>
      <c r="N451" s="14"/>
      <c r="O451" s="13"/>
      <c r="P451" s="13"/>
      <c r="Q451" s="50"/>
      <c r="R451" s="165"/>
      <c r="S451" s="80"/>
      <c r="T451" s="6"/>
      <c r="BA451" s="9"/>
    </row>
    <row r="452" spans="2:53" x14ac:dyDescent="0.2">
      <c r="B452" s="13"/>
      <c r="C452" s="13"/>
      <c r="D452" s="13"/>
      <c r="E452" s="158"/>
      <c r="F452" s="33"/>
      <c r="H452" s="15"/>
      <c r="I452" s="15"/>
      <c r="J452" s="120"/>
      <c r="K452" s="121"/>
      <c r="L452" s="15"/>
      <c r="M452" s="34"/>
      <c r="N452" s="14"/>
      <c r="O452" s="13"/>
      <c r="P452" s="13"/>
      <c r="Q452" s="50"/>
      <c r="R452" s="165"/>
      <c r="S452" s="80"/>
      <c r="T452" s="6"/>
      <c r="BA452" s="9"/>
    </row>
    <row r="453" spans="2:53" x14ac:dyDescent="0.2">
      <c r="B453" s="13"/>
      <c r="C453" s="13"/>
      <c r="D453" s="13"/>
      <c r="E453" s="158"/>
      <c r="F453" s="33"/>
      <c r="H453" s="15"/>
      <c r="I453" s="15"/>
      <c r="J453" s="120"/>
      <c r="K453" s="121"/>
      <c r="L453" s="15"/>
      <c r="M453" s="34"/>
      <c r="N453" s="14"/>
      <c r="O453" s="13"/>
      <c r="P453" s="13"/>
      <c r="Q453" s="50"/>
      <c r="R453" s="165"/>
      <c r="S453" s="80"/>
      <c r="T453" s="6"/>
      <c r="BA453" s="9"/>
    </row>
    <row r="454" spans="2:53" x14ac:dyDescent="0.2">
      <c r="B454" s="13"/>
      <c r="C454" s="13"/>
      <c r="D454" s="32"/>
      <c r="E454" s="158"/>
      <c r="F454" s="33"/>
      <c r="H454" s="15"/>
      <c r="I454" s="15"/>
      <c r="J454" s="120"/>
      <c r="K454" s="121"/>
      <c r="L454" s="15"/>
      <c r="M454" s="34"/>
      <c r="N454" s="14"/>
      <c r="O454" s="13"/>
      <c r="P454" s="13"/>
      <c r="Q454" s="50"/>
      <c r="R454" s="165"/>
      <c r="S454" s="80"/>
      <c r="T454" s="6"/>
      <c r="BA454" s="9"/>
    </row>
    <row r="455" spans="2:53" x14ac:dyDescent="0.2">
      <c r="B455" s="13"/>
      <c r="C455" s="13"/>
      <c r="D455" s="32"/>
      <c r="E455" s="158"/>
      <c r="F455" s="33"/>
      <c r="H455" s="15"/>
      <c r="I455" s="15"/>
      <c r="J455" s="120"/>
      <c r="K455" s="121"/>
      <c r="L455" s="15"/>
      <c r="M455" s="34"/>
      <c r="N455" s="14"/>
      <c r="O455" s="13"/>
      <c r="P455" s="13"/>
      <c r="Q455" s="50"/>
      <c r="R455" s="165"/>
      <c r="S455" s="80"/>
      <c r="T455" s="6"/>
      <c r="BA455" s="9"/>
    </row>
    <row r="456" spans="2:53" x14ac:dyDescent="0.2">
      <c r="B456" s="13"/>
      <c r="C456" s="13"/>
      <c r="D456" s="32"/>
      <c r="E456" s="158"/>
      <c r="F456" s="33"/>
      <c r="H456" s="15"/>
      <c r="I456" s="15"/>
      <c r="J456" s="120"/>
      <c r="K456" s="121"/>
      <c r="L456" s="15"/>
      <c r="M456" s="34"/>
      <c r="N456" s="14"/>
      <c r="O456" s="13"/>
      <c r="P456" s="13"/>
      <c r="Q456" s="50"/>
      <c r="R456" s="165"/>
      <c r="S456" s="80"/>
      <c r="T456" s="6"/>
      <c r="BA456" s="9"/>
    </row>
    <row r="457" spans="2:53" x14ac:dyDescent="0.2">
      <c r="B457" s="13"/>
      <c r="C457" s="13"/>
      <c r="D457" s="32"/>
      <c r="E457" s="158"/>
      <c r="F457" s="33"/>
      <c r="H457" s="15"/>
      <c r="I457" s="15"/>
      <c r="J457" s="120"/>
      <c r="K457" s="121"/>
      <c r="L457" s="15"/>
      <c r="M457" s="34"/>
      <c r="N457" s="14"/>
      <c r="O457" s="13"/>
      <c r="P457" s="13"/>
      <c r="Q457" s="50"/>
      <c r="R457" s="165"/>
      <c r="S457" s="80"/>
      <c r="T457" s="6"/>
      <c r="BA457" s="9"/>
    </row>
    <row r="458" spans="2:53" x14ac:dyDescent="0.2">
      <c r="B458" s="13"/>
      <c r="C458" s="13"/>
      <c r="D458" s="32"/>
      <c r="E458" s="158"/>
      <c r="F458" s="33"/>
      <c r="H458" s="15"/>
      <c r="I458" s="15"/>
      <c r="J458" s="120"/>
      <c r="K458" s="121"/>
      <c r="L458" s="15"/>
      <c r="M458" s="34"/>
      <c r="N458" s="14"/>
      <c r="O458" s="13"/>
      <c r="P458" s="13"/>
      <c r="Q458" s="50"/>
      <c r="R458" s="165"/>
      <c r="S458" s="80"/>
      <c r="T458" s="6"/>
      <c r="BA458" s="9"/>
    </row>
    <row r="459" spans="2:53" x14ac:dyDescent="0.2">
      <c r="B459" s="13"/>
      <c r="C459" s="13"/>
      <c r="D459" s="32"/>
      <c r="E459" s="158"/>
      <c r="F459" s="33"/>
      <c r="H459" s="15"/>
      <c r="I459" s="15"/>
      <c r="J459" s="120"/>
      <c r="K459" s="121"/>
      <c r="L459" s="15"/>
      <c r="M459" s="34"/>
      <c r="N459" s="14"/>
      <c r="O459" s="13"/>
      <c r="P459" s="13"/>
      <c r="Q459" s="50"/>
      <c r="R459" s="165"/>
      <c r="S459" s="80"/>
      <c r="T459" s="6"/>
      <c r="BA459" s="9"/>
    </row>
    <row r="460" spans="2:53" x14ac:dyDescent="0.2">
      <c r="B460" s="13"/>
      <c r="C460" s="13"/>
      <c r="D460" s="32"/>
      <c r="E460" s="158"/>
      <c r="F460" s="33"/>
      <c r="H460" s="15"/>
      <c r="I460" s="15"/>
      <c r="J460" s="120"/>
      <c r="K460" s="121"/>
      <c r="L460" s="15"/>
      <c r="M460" s="34"/>
      <c r="N460" s="14"/>
      <c r="O460" s="13"/>
      <c r="P460" s="13"/>
      <c r="Q460" s="50"/>
      <c r="R460" s="165"/>
      <c r="S460" s="80"/>
      <c r="T460" s="6"/>
      <c r="BA460" s="9"/>
    </row>
    <row r="461" spans="2:53" x14ac:dyDescent="0.2">
      <c r="B461" s="13"/>
      <c r="C461" s="13"/>
      <c r="D461" s="32"/>
      <c r="E461" s="158"/>
      <c r="F461" s="33"/>
      <c r="H461" s="15"/>
      <c r="I461" s="15"/>
      <c r="J461" s="120"/>
      <c r="K461" s="121"/>
      <c r="L461" s="15"/>
      <c r="M461" s="34"/>
      <c r="N461" s="14"/>
      <c r="O461" s="13"/>
      <c r="P461" s="13"/>
      <c r="Q461" s="50"/>
      <c r="R461" s="165"/>
      <c r="S461" s="80"/>
      <c r="T461" s="6"/>
      <c r="BA461" s="9"/>
    </row>
    <row r="462" spans="2:53" x14ac:dyDescent="0.2">
      <c r="B462" s="13"/>
      <c r="C462" s="13"/>
      <c r="D462" s="32"/>
      <c r="E462" s="158"/>
      <c r="F462" s="33"/>
      <c r="H462" s="15"/>
      <c r="I462" s="15"/>
      <c r="J462" s="120"/>
      <c r="K462" s="121"/>
      <c r="L462" s="15"/>
      <c r="M462" s="34"/>
      <c r="N462" s="14"/>
      <c r="O462" s="13"/>
      <c r="P462" s="13"/>
      <c r="Q462" s="50"/>
      <c r="R462" s="165"/>
      <c r="S462" s="80"/>
      <c r="T462" s="6"/>
      <c r="BA462" s="9"/>
    </row>
    <row r="463" spans="2:53" x14ac:dyDescent="0.2">
      <c r="B463" s="13"/>
      <c r="C463" s="13"/>
      <c r="D463" s="32"/>
      <c r="E463" s="158"/>
      <c r="F463" s="33"/>
      <c r="H463" s="15"/>
      <c r="I463" s="15"/>
      <c r="J463" s="120"/>
      <c r="K463" s="121"/>
      <c r="L463" s="15"/>
      <c r="M463" s="34"/>
      <c r="N463" s="14"/>
      <c r="O463" s="13"/>
      <c r="P463" s="13"/>
      <c r="Q463" s="50"/>
      <c r="R463" s="165"/>
      <c r="S463" s="80"/>
      <c r="T463" s="6"/>
      <c r="BA463" s="9"/>
    </row>
    <row r="464" spans="2:53" x14ac:dyDescent="0.2">
      <c r="B464" s="13"/>
      <c r="C464" s="13"/>
      <c r="D464" s="13"/>
      <c r="E464" s="158"/>
      <c r="F464" s="33"/>
      <c r="H464" s="15"/>
      <c r="I464" s="15"/>
      <c r="J464" s="120"/>
      <c r="K464" s="121"/>
      <c r="L464" s="15"/>
      <c r="M464" s="34"/>
      <c r="N464" s="14"/>
      <c r="O464" s="13"/>
      <c r="P464" s="13"/>
      <c r="Q464" s="67"/>
      <c r="R464" s="165"/>
      <c r="S464" s="80"/>
      <c r="T464" s="6"/>
      <c r="BA464" s="9"/>
    </row>
    <row r="465" spans="2:53" x14ac:dyDescent="0.2">
      <c r="B465" s="13"/>
      <c r="C465" s="13"/>
      <c r="D465" s="13"/>
      <c r="E465" s="158"/>
      <c r="F465" s="33"/>
      <c r="H465" s="15"/>
      <c r="I465" s="15"/>
      <c r="J465" s="120"/>
      <c r="K465" s="121"/>
      <c r="L465" s="15"/>
      <c r="M465" s="34"/>
      <c r="N465" s="14"/>
      <c r="O465" s="13"/>
      <c r="P465" s="13"/>
      <c r="Q465" s="13"/>
      <c r="R465" s="165"/>
      <c r="S465" s="80"/>
      <c r="T465" s="6"/>
      <c r="BA465" s="9"/>
    </row>
    <row r="466" spans="2:53" x14ac:dyDescent="0.2">
      <c r="B466" s="13"/>
      <c r="C466" s="13"/>
      <c r="D466" s="13"/>
      <c r="E466" s="158"/>
      <c r="F466" s="33"/>
      <c r="H466" s="15"/>
      <c r="I466" s="15"/>
      <c r="J466" s="120"/>
      <c r="K466" s="121"/>
      <c r="L466" s="15"/>
      <c r="M466" s="34"/>
      <c r="N466" s="14"/>
      <c r="O466" s="13"/>
      <c r="P466" s="13"/>
      <c r="Q466" s="13"/>
      <c r="R466" s="165"/>
      <c r="S466" s="80"/>
      <c r="T466" s="6"/>
      <c r="BA466" s="9"/>
    </row>
    <row r="467" spans="2:53" x14ac:dyDescent="0.2">
      <c r="B467" s="13"/>
      <c r="C467" s="13"/>
      <c r="D467" s="13"/>
      <c r="E467" s="158"/>
      <c r="F467" s="33"/>
      <c r="H467" s="15"/>
      <c r="I467" s="15"/>
      <c r="J467" s="120"/>
      <c r="K467" s="121"/>
      <c r="L467" s="15"/>
      <c r="M467" s="34"/>
      <c r="N467" s="14"/>
      <c r="O467" s="13"/>
      <c r="P467" s="13"/>
      <c r="Q467" s="13"/>
      <c r="R467" s="165"/>
      <c r="S467" s="80"/>
      <c r="T467" s="6"/>
      <c r="BA467" s="9"/>
    </row>
    <row r="468" spans="2:53" x14ac:dyDescent="0.2">
      <c r="B468" s="13"/>
      <c r="C468" s="13"/>
      <c r="D468" s="13"/>
      <c r="E468" s="158"/>
      <c r="F468" s="33"/>
      <c r="H468" s="15"/>
      <c r="I468" s="15"/>
      <c r="J468" s="120"/>
      <c r="K468" s="121"/>
      <c r="L468" s="15"/>
      <c r="M468" s="34"/>
      <c r="N468" s="14"/>
      <c r="O468" s="13"/>
      <c r="P468" s="13"/>
      <c r="Q468" s="13"/>
      <c r="R468" s="165"/>
      <c r="S468" s="80"/>
      <c r="T468" s="6"/>
      <c r="BA468" s="9"/>
    </row>
    <row r="469" spans="2:53" x14ac:dyDescent="0.2">
      <c r="B469" s="13"/>
      <c r="C469" s="13"/>
      <c r="D469" s="13"/>
      <c r="E469" s="158"/>
      <c r="F469" s="33"/>
      <c r="H469" s="15"/>
      <c r="I469" s="15"/>
      <c r="J469" s="120"/>
      <c r="K469" s="121"/>
      <c r="L469" s="15"/>
      <c r="M469" s="34"/>
      <c r="N469" s="14"/>
      <c r="O469" s="13"/>
      <c r="P469" s="13"/>
      <c r="Q469" s="13"/>
      <c r="R469" s="165"/>
      <c r="S469" s="80"/>
      <c r="T469" s="6"/>
      <c r="BA469" s="9"/>
    </row>
    <row r="470" spans="2:53" x14ac:dyDescent="0.2">
      <c r="B470" s="13"/>
      <c r="C470" s="13"/>
      <c r="D470" s="13"/>
      <c r="E470" s="158"/>
      <c r="F470" s="33"/>
      <c r="H470" s="15"/>
      <c r="I470" s="15"/>
      <c r="J470" s="120"/>
      <c r="K470" s="121"/>
      <c r="L470" s="15"/>
      <c r="M470" s="34"/>
      <c r="N470" s="14"/>
      <c r="O470" s="13"/>
      <c r="P470" s="13"/>
      <c r="Q470" s="13"/>
      <c r="R470" s="165"/>
      <c r="S470" s="80"/>
      <c r="T470" s="6"/>
      <c r="BA470" s="9"/>
    </row>
    <row r="471" spans="2:53" x14ac:dyDescent="0.2">
      <c r="B471" s="13"/>
      <c r="C471" s="13"/>
      <c r="D471" s="13"/>
      <c r="E471" s="158"/>
      <c r="F471" s="33"/>
      <c r="H471" s="15"/>
      <c r="I471" s="15"/>
      <c r="J471" s="120"/>
      <c r="K471" s="121"/>
      <c r="L471" s="15"/>
      <c r="M471" s="34"/>
      <c r="N471" s="14"/>
      <c r="O471" s="13"/>
      <c r="P471" s="13"/>
      <c r="Q471" s="13"/>
      <c r="R471" s="165"/>
      <c r="S471" s="80"/>
      <c r="T471" s="6"/>
      <c r="BA471" s="9"/>
    </row>
    <row r="472" spans="2:53" x14ac:dyDescent="0.2">
      <c r="B472" s="13"/>
      <c r="C472" s="13"/>
      <c r="D472" s="13"/>
      <c r="E472" s="158"/>
      <c r="F472" s="33"/>
      <c r="H472" s="15"/>
      <c r="I472" s="15"/>
      <c r="J472" s="120"/>
      <c r="K472" s="121"/>
      <c r="L472" s="15"/>
      <c r="M472" s="34"/>
      <c r="N472" s="14"/>
      <c r="O472" s="13"/>
      <c r="P472" s="13"/>
      <c r="Q472" s="13"/>
      <c r="R472" s="165"/>
      <c r="S472" s="13"/>
      <c r="T472" s="6"/>
      <c r="BA472" s="9"/>
    </row>
    <row r="473" spans="2:53" x14ac:dyDescent="0.2">
      <c r="B473" s="13"/>
      <c r="C473" s="13"/>
      <c r="D473" s="13"/>
      <c r="E473" s="158"/>
      <c r="F473" s="33"/>
      <c r="H473" s="15"/>
      <c r="I473" s="15"/>
      <c r="J473" s="120"/>
      <c r="K473" s="121"/>
      <c r="L473" s="15"/>
      <c r="M473" s="34"/>
      <c r="N473" s="14"/>
      <c r="O473" s="13"/>
      <c r="P473" s="13"/>
      <c r="Q473" s="13"/>
      <c r="R473" s="165"/>
      <c r="S473" s="13"/>
      <c r="T473" s="6"/>
      <c r="BA473" s="9"/>
    </row>
    <row r="474" spans="2:53" x14ac:dyDescent="0.2">
      <c r="B474" s="13"/>
      <c r="C474" s="13"/>
      <c r="D474" s="13"/>
      <c r="E474" s="158"/>
      <c r="F474" s="33"/>
      <c r="H474" s="15"/>
      <c r="I474" s="15"/>
      <c r="J474" s="120"/>
      <c r="K474" s="121"/>
      <c r="L474" s="15"/>
      <c r="M474" s="34"/>
      <c r="N474" s="14"/>
      <c r="O474" s="13"/>
      <c r="P474" s="13"/>
      <c r="Q474" s="13"/>
      <c r="R474" s="165"/>
      <c r="S474" s="80"/>
      <c r="T474" s="6"/>
      <c r="BA474" s="9"/>
    </row>
    <row r="475" spans="2:53" x14ac:dyDescent="0.2">
      <c r="B475" s="13"/>
      <c r="C475" s="13"/>
      <c r="D475" s="13"/>
      <c r="E475" s="158"/>
      <c r="F475" s="33"/>
      <c r="H475" s="15"/>
      <c r="I475" s="15"/>
      <c r="J475" s="120"/>
      <c r="K475" s="121"/>
      <c r="L475" s="15"/>
      <c r="M475" s="34"/>
      <c r="N475" s="14"/>
      <c r="O475" s="13"/>
      <c r="P475" s="13"/>
      <c r="Q475" s="13"/>
      <c r="R475" s="165"/>
      <c r="S475" s="80"/>
      <c r="T475" s="6"/>
      <c r="BA475" s="9"/>
    </row>
    <row r="476" spans="2:53" x14ac:dyDescent="0.2">
      <c r="B476" s="13"/>
      <c r="C476" s="13"/>
      <c r="D476" s="13"/>
      <c r="E476" s="158"/>
      <c r="F476" s="33"/>
      <c r="H476" s="15"/>
      <c r="I476" s="15"/>
      <c r="J476" s="120"/>
      <c r="K476" s="121"/>
      <c r="L476" s="15"/>
      <c r="M476" s="34"/>
      <c r="N476" s="14"/>
      <c r="O476" s="13"/>
      <c r="P476" s="13"/>
      <c r="Q476" s="13"/>
      <c r="R476" s="165"/>
      <c r="S476" s="80"/>
      <c r="T476" s="6"/>
      <c r="BA476" s="9"/>
    </row>
    <row r="477" spans="2:53" x14ac:dyDescent="0.2">
      <c r="B477" s="13"/>
      <c r="C477" s="13"/>
      <c r="D477" s="13"/>
      <c r="E477" s="158"/>
      <c r="F477" s="33"/>
      <c r="H477" s="15"/>
      <c r="I477" s="15"/>
      <c r="J477" s="120"/>
      <c r="K477" s="121"/>
      <c r="L477" s="15"/>
      <c r="M477" s="34"/>
      <c r="N477" s="14"/>
      <c r="O477" s="13"/>
      <c r="P477" s="13"/>
      <c r="Q477" s="13"/>
      <c r="R477" s="165"/>
      <c r="S477" s="80"/>
      <c r="T477" s="6"/>
      <c r="BA477" s="9"/>
    </row>
    <row r="478" spans="2:53" x14ac:dyDescent="0.2">
      <c r="B478" s="13"/>
      <c r="C478" s="13"/>
      <c r="D478" s="13"/>
      <c r="E478" s="158"/>
      <c r="F478" s="33"/>
      <c r="H478" s="15"/>
      <c r="I478" s="15"/>
      <c r="J478" s="120"/>
      <c r="K478" s="121"/>
      <c r="L478" s="15"/>
      <c r="M478" s="34"/>
      <c r="N478" s="14"/>
      <c r="O478" s="13"/>
      <c r="P478" s="13"/>
      <c r="Q478" s="50"/>
      <c r="R478" s="165"/>
      <c r="S478" s="80"/>
      <c r="T478" s="6"/>
      <c r="BA478" s="9"/>
    </row>
    <row r="479" spans="2:53" x14ac:dyDescent="0.2">
      <c r="B479" s="13"/>
      <c r="C479" s="13"/>
      <c r="D479" s="13"/>
      <c r="E479" s="158"/>
      <c r="F479" s="33"/>
      <c r="H479" s="15"/>
      <c r="I479" s="15"/>
      <c r="J479" s="120"/>
      <c r="K479" s="121"/>
      <c r="L479" s="15"/>
      <c r="M479" s="34"/>
      <c r="N479" s="14"/>
      <c r="O479" s="13"/>
      <c r="P479" s="13"/>
      <c r="Q479" s="50"/>
      <c r="R479" s="165"/>
      <c r="S479" s="80"/>
      <c r="T479" s="6"/>
      <c r="BA479" s="9"/>
    </row>
    <row r="480" spans="2:53" x14ac:dyDescent="0.2">
      <c r="B480" s="13"/>
      <c r="C480" s="13"/>
      <c r="D480" s="13"/>
      <c r="E480" s="158"/>
      <c r="F480" s="33"/>
      <c r="H480" s="15"/>
      <c r="I480" s="15"/>
      <c r="J480" s="120"/>
      <c r="K480" s="121"/>
      <c r="L480" s="15"/>
      <c r="M480" s="34"/>
      <c r="N480" s="14"/>
      <c r="O480" s="13"/>
      <c r="P480" s="13"/>
      <c r="Q480" s="50"/>
      <c r="R480" s="165"/>
      <c r="S480" s="80"/>
      <c r="T480" s="6"/>
      <c r="BA480" s="9"/>
    </row>
    <row r="481" spans="2:53" x14ac:dyDescent="0.2">
      <c r="B481" s="13"/>
      <c r="C481" s="13"/>
      <c r="D481" s="32"/>
      <c r="E481" s="158"/>
      <c r="F481" s="33"/>
      <c r="H481" s="15"/>
      <c r="I481" s="15"/>
      <c r="J481" s="120"/>
      <c r="K481" s="121"/>
      <c r="L481" s="15"/>
      <c r="M481" s="34"/>
      <c r="N481" s="14"/>
      <c r="O481" s="13"/>
      <c r="P481" s="13"/>
      <c r="Q481" s="50"/>
      <c r="R481" s="165"/>
      <c r="S481" s="96"/>
      <c r="T481" s="6"/>
      <c r="BA481" s="9"/>
    </row>
    <row r="482" spans="2:53" x14ac:dyDescent="0.2">
      <c r="B482" s="13"/>
      <c r="C482" s="13"/>
      <c r="D482" s="32"/>
      <c r="E482" s="158"/>
      <c r="F482" s="33"/>
      <c r="H482" s="15"/>
      <c r="I482" s="15"/>
      <c r="J482" s="120"/>
      <c r="K482" s="121"/>
      <c r="L482" s="15"/>
      <c r="M482" s="34"/>
      <c r="N482" s="14"/>
      <c r="O482" s="13"/>
      <c r="P482" s="13"/>
      <c r="R482" s="165"/>
      <c r="S482" s="80"/>
      <c r="T482" s="6"/>
      <c r="BA482" s="9"/>
    </row>
    <row r="483" spans="2:53" x14ac:dyDescent="0.2">
      <c r="B483" s="13"/>
      <c r="C483" s="13"/>
      <c r="D483" s="32"/>
      <c r="E483" s="158"/>
      <c r="F483" s="33"/>
      <c r="H483" s="15"/>
      <c r="I483" s="15"/>
      <c r="J483" s="120"/>
      <c r="K483" s="121"/>
      <c r="L483" s="15"/>
      <c r="M483" s="34"/>
      <c r="N483" s="14"/>
      <c r="O483" s="13"/>
      <c r="P483" s="13"/>
      <c r="Q483" s="50"/>
      <c r="R483" s="165"/>
      <c r="S483" s="80"/>
      <c r="T483" s="6"/>
      <c r="BA483" s="9"/>
    </row>
    <row r="484" spans="2:53" x14ac:dyDescent="0.2">
      <c r="B484" s="13"/>
      <c r="C484" s="13"/>
      <c r="D484" s="13"/>
      <c r="E484" s="158"/>
      <c r="F484" s="33"/>
      <c r="H484" s="15"/>
      <c r="I484" s="15"/>
      <c r="J484" s="120"/>
      <c r="K484" s="121"/>
      <c r="L484" s="15"/>
      <c r="M484" s="34"/>
      <c r="N484" s="14"/>
      <c r="O484" s="13"/>
      <c r="P484" s="13"/>
      <c r="Q484" s="50"/>
      <c r="R484" s="165"/>
      <c r="S484" s="80"/>
      <c r="T484" s="6"/>
      <c r="BA484" s="9"/>
    </row>
    <row r="485" spans="2:53" x14ac:dyDescent="0.2">
      <c r="B485" s="13"/>
      <c r="C485" s="13"/>
      <c r="D485" s="32"/>
      <c r="E485" s="158"/>
      <c r="F485" s="33"/>
      <c r="H485" s="15"/>
      <c r="I485" s="15"/>
      <c r="J485" s="120"/>
      <c r="K485" s="121"/>
      <c r="L485" s="15"/>
      <c r="M485" s="34"/>
      <c r="N485" s="14"/>
      <c r="O485" s="13"/>
      <c r="P485" s="13"/>
      <c r="Q485" s="50"/>
      <c r="R485" s="165"/>
      <c r="S485" s="80"/>
      <c r="T485" s="6"/>
      <c r="BA485" s="9"/>
    </row>
    <row r="486" spans="2:53" x14ac:dyDescent="0.2">
      <c r="B486" s="13"/>
      <c r="C486" s="13"/>
      <c r="D486" s="32"/>
      <c r="E486" s="158"/>
      <c r="F486" s="33"/>
      <c r="H486" s="15"/>
      <c r="I486" s="15"/>
      <c r="J486" s="120"/>
      <c r="K486" s="121"/>
      <c r="L486" s="15"/>
      <c r="M486" s="34"/>
      <c r="N486" s="14"/>
      <c r="O486" s="13"/>
      <c r="P486" s="13"/>
      <c r="Q486" s="50"/>
      <c r="R486" s="165"/>
      <c r="S486" s="80"/>
      <c r="T486" s="6"/>
      <c r="BA486" s="9"/>
    </row>
    <row r="487" spans="2:53" x14ac:dyDescent="0.2">
      <c r="B487" s="13"/>
      <c r="C487" s="13"/>
      <c r="D487" s="32"/>
      <c r="E487" s="158"/>
      <c r="F487" s="33"/>
      <c r="H487" s="15"/>
      <c r="I487" s="15"/>
      <c r="J487" s="120"/>
      <c r="K487" s="121"/>
      <c r="L487" s="15"/>
      <c r="M487" s="34"/>
      <c r="N487" s="14"/>
      <c r="O487" s="13"/>
      <c r="P487" s="13"/>
      <c r="Q487" s="50"/>
      <c r="R487" s="165"/>
      <c r="S487" s="80"/>
      <c r="T487" s="6"/>
      <c r="BA487" s="9"/>
    </row>
    <row r="488" spans="2:53" x14ac:dyDescent="0.2">
      <c r="B488" s="13"/>
      <c r="C488" s="13"/>
      <c r="D488" s="32"/>
      <c r="E488" s="158"/>
      <c r="F488" s="33"/>
      <c r="H488" s="15"/>
      <c r="I488" s="15"/>
      <c r="J488" s="120"/>
      <c r="K488" s="121"/>
      <c r="L488" s="15"/>
      <c r="M488" s="34"/>
      <c r="N488" s="14"/>
      <c r="O488" s="13"/>
      <c r="P488" s="13"/>
      <c r="Q488" s="50"/>
      <c r="R488" s="165"/>
      <c r="S488" s="13"/>
      <c r="T488" s="6"/>
      <c r="BA488" s="9"/>
    </row>
    <row r="489" spans="2:53" x14ac:dyDescent="0.2">
      <c r="B489" s="13"/>
      <c r="C489" s="13"/>
      <c r="D489" s="32"/>
      <c r="E489" s="158"/>
      <c r="F489" s="33"/>
      <c r="H489" s="15"/>
      <c r="I489" s="15"/>
      <c r="J489" s="120"/>
      <c r="K489" s="121"/>
      <c r="L489" s="15"/>
      <c r="M489" s="34"/>
      <c r="N489" s="14"/>
      <c r="O489" s="13"/>
      <c r="P489" s="13"/>
      <c r="Q489" s="50"/>
      <c r="R489" s="165"/>
      <c r="S489" s="13"/>
      <c r="T489" s="6"/>
      <c r="BA489" s="9"/>
    </row>
    <row r="490" spans="2:53" x14ac:dyDescent="0.2">
      <c r="B490" s="13"/>
      <c r="C490" s="13"/>
      <c r="D490" s="32"/>
      <c r="E490" s="158"/>
      <c r="F490" s="33"/>
      <c r="H490" s="15"/>
      <c r="I490" s="15"/>
      <c r="J490" s="120"/>
      <c r="K490" s="121"/>
      <c r="L490" s="15"/>
      <c r="M490" s="34"/>
      <c r="N490" s="14"/>
      <c r="O490" s="13"/>
      <c r="P490" s="13"/>
      <c r="Q490" s="50"/>
      <c r="R490" s="165"/>
      <c r="S490" s="13"/>
      <c r="T490" s="6"/>
      <c r="BA490" s="9"/>
    </row>
    <row r="491" spans="2:53" x14ac:dyDescent="0.2">
      <c r="B491" s="13"/>
      <c r="C491" s="13"/>
      <c r="D491" s="32"/>
      <c r="E491" s="158"/>
      <c r="F491" s="33"/>
      <c r="H491" s="15"/>
      <c r="I491" s="15"/>
      <c r="J491" s="120"/>
      <c r="K491" s="121"/>
      <c r="L491" s="15"/>
      <c r="M491" s="34"/>
      <c r="N491" s="14"/>
      <c r="O491" s="13"/>
      <c r="P491" s="13"/>
      <c r="Q491" s="50"/>
      <c r="R491" s="165"/>
      <c r="S491" s="13"/>
      <c r="T491" s="6"/>
      <c r="BA491" s="9"/>
    </row>
    <row r="492" spans="2:53" x14ac:dyDescent="0.2">
      <c r="B492" s="13"/>
      <c r="C492" s="13"/>
      <c r="D492" s="32"/>
      <c r="E492" s="158"/>
      <c r="F492" s="33"/>
      <c r="H492" s="15"/>
      <c r="I492" s="15"/>
      <c r="J492" s="120"/>
      <c r="K492" s="121"/>
      <c r="L492" s="15"/>
      <c r="M492" s="34"/>
      <c r="N492" s="14"/>
      <c r="O492" s="13"/>
      <c r="P492" s="13"/>
      <c r="Q492" s="50"/>
      <c r="R492" s="165"/>
      <c r="S492" s="13"/>
      <c r="T492" s="6"/>
      <c r="BA492" s="9"/>
    </row>
    <row r="493" spans="2:53" x14ac:dyDescent="0.2">
      <c r="B493" s="13"/>
      <c r="C493" s="13"/>
      <c r="D493" s="32"/>
      <c r="E493" s="158"/>
      <c r="F493" s="33"/>
      <c r="H493" s="15"/>
      <c r="I493" s="15"/>
      <c r="J493" s="120"/>
      <c r="K493" s="121"/>
      <c r="L493" s="15"/>
      <c r="M493" s="34"/>
      <c r="N493" s="14"/>
      <c r="O493" s="13"/>
      <c r="P493" s="13"/>
      <c r="Q493" s="50"/>
      <c r="R493" s="165"/>
      <c r="S493" s="13"/>
      <c r="T493" s="6"/>
      <c r="BA493" s="9"/>
    </row>
    <row r="494" spans="2:53" x14ac:dyDescent="0.2">
      <c r="B494" s="13"/>
      <c r="C494" s="13"/>
      <c r="D494" s="32"/>
      <c r="E494" s="158"/>
      <c r="F494" s="33"/>
      <c r="H494" s="15"/>
      <c r="I494" s="15"/>
      <c r="J494" s="120"/>
      <c r="K494" s="121"/>
      <c r="L494" s="15"/>
      <c r="M494" s="34"/>
      <c r="N494" s="14"/>
      <c r="O494" s="13"/>
      <c r="P494" s="13"/>
      <c r="Q494" s="50"/>
      <c r="R494" s="165"/>
      <c r="S494" s="13"/>
      <c r="T494" s="6"/>
      <c r="BA494" s="9"/>
    </row>
    <row r="495" spans="2:53" x14ac:dyDescent="0.2">
      <c r="B495" s="13"/>
      <c r="C495" s="13"/>
      <c r="D495" s="32"/>
      <c r="E495" s="158"/>
      <c r="F495" s="33"/>
      <c r="H495" s="15"/>
      <c r="I495" s="15"/>
      <c r="J495" s="120"/>
      <c r="K495" s="121"/>
      <c r="L495" s="15"/>
      <c r="M495" s="34"/>
      <c r="N495" s="14"/>
      <c r="O495" s="13"/>
      <c r="P495" s="13"/>
      <c r="Q495" s="50"/>
      <c r="R495" s="165"/>
      <c r="S495" s="13"/>
      <c r="T495" s="6"/>
      <c r="BA495" s="9"/>
    </row>
    <row r="496" spans="2:53" x14ac:dyDescent="0.2">
      <c r="B496" s="13"/>
      <c r="C496" s="13"/>
      <c r="D496" s="32"/>
      <c r="E496" s="158"/>
      <c r="F496" s="33"/>
      <c r="H496" s="15"/>
      <c r="I496" s="15"/>
      <c r="J496" s="120"/>
      <c r="K496" s="121"/>
      <c r="L496" s="15"/>
      <c r="M496" s="34"/>
      <c r="N496" s="14"/>
      <c r="O496" s="13"/>
      <c r="P496" s="13"/>
      <c r="Q496" s="50"/>
      <c r="R496" s="165"/>
      <c r="S496" s="13"/>
      <c r="T496" s="6"/>
      <c r="BA496" s="9"/>
    </row>
    <row r="497" spans="2:53" x14ac:dyDescent="0.2">
      <c r="B497" s="13"/>
      <c r="C497" s="13"/>
      <c r="D497" s="32"/>
      <c r="E497" s="158"/>
      <c r="F497" s="33"/>
      <c r="H497" s="15"/>
      <c r="I497" s="15"/>
      <c r="J497" s="120"/>
      <c r="K497" s="121"/>
      <c r="L497" s="15"/>
      <c r="M497" s="34"/>
      <c r="N497" s="14"/>
      <c r="O497" s="13"/>
      <c r="P497" s="13"/>
      <c r="Q497" s="50"/>
      <c r="R497" s="165"/>
      <c r="S497" s="13"/>
      <c r="T497" s="6"/>
      <c r="BA497" s="9"/>
    </row>
    <row r="498" spans="2:53" x14ac:dyDescent="0.2">
      <c r="B498" s="13"/>
      <c r="C498" s="13"/>
      <c r="D498" s="32"/>
      <c r="E498" s="158"/>
      <c r="F498" s="33"/>
      <c r="H498" s="15"/>
      <c r="I498" s="15"/>
      <c r="J498" s="120"/>
      <c r="K498" s="121"/>
      <c r="L498" s="15"/>
      <c r="M498" s="34"/>
      <c r="N498" s="14"/>
      <c r="O498" s="13"/>
      <c r="P498" s="13"/>
      <c r="Q498" s="50"/>
      <c r="R498" s="165"/>
      <c r="S498" s="13"/>
      <c r="T498" s="6"/>
      <c r="BA498" s="9"/>
    </row>
    <row r="499" spans="2:53" x14ac:dyDescent="0.2">
      <c r="B499" s="13"/>
      <c r="C499" s="13"/>
      <c r="D499" s="32"/>
      <c r="E499" s="158"/>
      <c r="F499" s="33"/>
      <c r="H499" s="15"/>
      <c r="I499" s="15"/>
      <c r="J499" s="120"/>
      <c r="K499" s="121"/>
      <c r="L499" s="15"/>
      <c r="M499" s="34"/>
      <c r="N499" s="14"/>
      <c r="O499" s="13"/>
      <c r="P499" s="13"/>
      <c r="Q499" s="50"/>
      <c r="R499" s="165"/>
      <c r="S499" s="13"/>
      <c r="T499" s="6"/>
      <c r="BA499" s="9"/>
    </row>
    <row r="500" spans="2:53" x14ac:dyDescent="0.2">
      <c r="B500" s="13"/>
      <c r="C500" s="13"/>
      <c r="D500" s="32"/>
      <c r="E500" s="158"/>
      <c r="F500" s="33"/>
      <c r="H500" s="15"/>
      <c r="I500" s="15"/>
      <c r="J500" s="120"/>
      <c r="K500" s="121"/>
      <c r="L500" s="15"/>
      <c r="M500" s="34"/>
      <c r="N500" s="14"/>
      <c r="O500" s="13"/>
      <c r="P500" s="13"/>
      <c r="Q500" s="50"/>
      <c r="R500" s="165"/>
      <c r="S500" s="13"/>
      <c r="T500" s="6"/>
      <c r="BA500" s="9"/>
    </row>
    <row r="501" spans="2:53" x14ac:dyDescent="0.2">
      <c r="B501" s="13"/>
      <c r="C501" s="13"/>
      <c r="D501" s="32"/>
      <c r="E501" s="158"/>
      <c r="F501" s="33"/>
      <c r="H501" s="15"/>
      <c r="I501" s="15"/>
      <c r="J501" s="120"/>
      <c r="K501" s="121"/>
      <c r="L501" s="15"/>
      <c r="M501" s="34"/>
      <c r="N501" s="14"/>
      <c r="O501" s="13"/>
      <c r="P501" s="13"/>
      <c r="Q501" s="50"/>
      <c r="R501" s="165"/>
      <c r="S501" s="13"/>
      <c r="T501" s="6"/>
      <c r="BA501" s="9"/>
    </row>
    <row r="502" spans="2:53" x14ac:dyDescent="0.2">
      <c r="B502" s="13"/>
      <c r="C502" s="13"/>
      <c r="D502" s="32"/>
      <c r="E502" s="158"/>
      <c r="F502" s="33"/>
      <c r="H502" s="15"/>
      <c r="I502" s="15"/>
      <c r="J502" s="120"/>
      <c r="K502" s="121"/>
      <c r="L502" s="15"/>
      <c r="M502" s="34"/>
      <c r="N502" s="14"/>
      <c r="O502" s="13"/>
      <c r="P502" s="13"/>
      <c r="Q502" s="50"/>
      <c r="R502" s="165"/>
      <c r="S502" s="13"/>
      <c r="T502" s="6"/>
      <c r="BA502" s="9"/>
    </row>
    <row r="503" spans="2:53" x14ac:dyDescent="0.2">
      <c r="B503" s="13"/>
      <c r="C503" s="13"/>
      <c r="D503" s="32"/>
      <c r="E503" s="158"/>
      <c r="F503" s="33"/>
      <c r="H503" s="15"/>
      <c r="I503" s="15"/>
      <c r="J503" s="120"/>
      <c r="K503" s="121"/>
      <c r="L503" s="15"/>
      <c r="M503" s="34"/>
      <c r="N503" s="14"/>
      <c r="O503" s="13"/>
      <c r="P503" s="13"/>
      <c r="Q503" s="50"/>
      <c r="R503" s="165"/>
      <c r="S503" s="13"/>
      <c r="T503" s="6"/>
      <c r="BA503" s="9"/>
    </row>
    <row r="504" spans="2:53" x14ac:dyDescent="0.2">
      <c r="B504" s="13"/>
      <c r="C504" s="13"/>
      <c r="D504" s="32"/>
      <c r="E504" s="158"/>
      <c r="F504" s="33"/>
      <c r="H504" s="15"/>
      <c r="I504" s="15"/>
      <c r="J504" s="120"/>
      <c r="K504" s="121"/>
      <c r="L504" s="15"/>
      <c r="M504" s="34"/>
      <c r="N504" s="14"/>
      <c r="O504" s="13"/>
      <c r="P504" s="13"/>
      <c r="Q504" s="50"/>
      <c r="R504" s="165"/>
      <c r="S504" s="13"/>
      <c r="T504" s="6"/>
      <c r="BA504" s="9"/>
    </row>
    <row r="505" spans="2:53" x14ac:dyDescent="0.2">
      <c r="B505" s="13"/>
      <c r="C505" s="13"/>
      <c r="D505" s="32"/>
      <c r="E505" s="158"/>
      <c r="F505" s="33"/>
      <c r="H505" s="15"/>
      <c r="I505" s="15"/>
      <c r="J505" s="120"/>
      <c r="K505" s="121"/>
      <c r="L505" s="15"/>
      <c r="M505" s="34"/>
      <c r="N505" s="14"/>
      <c r="O505" s="13"/>
      <c r="P505" s="13"/>
      <c r="Q505" s="50"/>
      <c r="R505" s="165"/>
      <c r="S505" s="13"/>
      <c r="T505" s="6"/>
      <c r="BA505" s="9"/>
    </row>
    <row r="506" spans="2:53" x14ac:dyDescent="0.2">
      <c r="B506" s="13"/>
      <c r="C506" s="13"/>
      <c r="D506" s="32"/>
      <c r="E506" s="158"/>
      <c r="F506" s="33"/>
      <c r="H506" s="15"/>
      <c r="I506" s="15"/>
      <c r="J506" s="120"/>
      <c r="K506" s="121"/>
      <c r="L506" s="15"/>
      <c r="M506" s="34"/>
      <c r="N506" s="14"/>
      <c r="O506" s="13"/>
      <c r="P506" s="13"/>
      <c r="Q506" s="50"/>
      <c r="R506" s="165"/>
      <c r="S506" s="13"/>
      <c r="T506" s="6"/>
      <c r="BA506" s="9"/>
    </row>
    <row r="507" spans="2:53" x14ac:dyDescent="0.2">
      <c r="B507" s="13"/>
      <c r="C507" s="13"/>
      <c r="D507" s="32"/>
      <c r="E507" s="158"/>
      <c r="F507" s="33"/>
      <c r="H507" s="15"/>
      <c r="I507" s="15"/>
      <c r="J507" s="120"/>
      <c r="K507" s="121"/>
      <c r="L507" s="15"/>
      <c r="M507" s="34"/>
      <c r="N507" s="14"/>
      <c r="P507" s="13"/>
      <c r="Q507" s="50"/>
      <c r="R507" s="165"/>
      <c r="S507" s="13"/>
      <c r="T507" s="6"/>
      <c r="BA507" s="9"/>
    </row>
    <row r="508" spans="2:53" x14ac:dyDescent="0.2">
      <c r="B508" s="13"/>
      <c r="C508" s="13"/>
      <c r="D508" s="32"/>
      <c r="E508" s="158"/>
      <c r="F508" s="33"/>
      <c r="H508" s="15"/>
      <c r="I508" s="15"/>
      <c r="J508" s="120"/>
      <c r="K508" s="121"/>
      <c r="L508" s="15"/>
      <c r="M508" s="34"/>
      <c r="N508" s="14"/>
      <c r="O508" s="13"/>
      <c r="P508" s="13"/>
      <c r="Q508" s="50"/>
      <c r="R508" s="165"/>
      <c r="S508" s="13"/>
      <c r="T508" s="6"/>
      <c r="BA508" s="9"/>
    </row>
    <row r="509" spans="2:53" x14ac:dyDescent="0.2">
      <c r="B509" s="113"/>
      <c r="C509" s="13"/>
      <c r="D509" s="32"/>
      <c r="E509" s="158"/>
      <c r="F509" s="33"/>
      <c r="H509" s="15"/>
      <c r="I509" s="15"/>
      <c r="J509" s="120"/>
      <c r="K509" s="121"/>
      <c r="L509" s="15"/>
      <c r="M509" s="34"/>
      <c r="N509" s="14"/>
      <c r="O509" s="13"/>
      <c r="P509" s="13"/>
      <c r="Q509" s="50"/>
      <c r="R509" s="165"/>
      <c r="S509" s="13"/>
      <c r="T509" s="6"/>
      <c r="BA509" s="9"/>
    </row>
    <row r="510" spans="2:53" x14ac:dyDescent="0.2">
      <c r="B510" s="113"/>
      <c r="C510" s="13"/>
      <c r="D510" s="13"/>
      <c r="E510" s="158"/>
      <c r="F510" s="33"/>
      <c r="H510" s="15"/>
      <c r="I510" s="15"/>
      <c r="J510" s="120"/>
      <c r="K510" s="121"/>
      <c r="L510" s="15"/>
      <c r="M510" s="34"/>
      <c r="N510" s="14"/>
      <c r="O510" s="13"/>
      <c r="P510" s="13"/>
      <c r="Q510" s="50"/>
      <c r="R510" s="165"/>
      <c r="S510" s="13"/>
      <c r="T510" s="6"/>
      <c r="BA510" s="9"/>
    </row>
    <row r="511" spans="2:53" x14ac:dyDescent="0.2">
      <c r="B511" s="13"/>
      <c r="C511" s="13"/>
      <c r="D511" s="32"/>
      <c r="E511" s="158"/>
      <c r="F511" s="33"/>
      <c r="H511" s="15"/>
      <c r="I511" s="15"/>
      <c r="J511" s="120"/>
      <c r="K511" s="121"/>
      <c r="L511" s="15"/>
      <c r="M511" s="34"/>
      <c r="N511" s="14"/>
      <c r="O511" s="13"/>
      <c r="P511" s="13"/>
      <c r="Q511" s="67"/>
      <c r="R511" s="165"/>
      <c r="S511" s="13"/>
      <c r="T511" s="6"/>
      <c r="BA511" s="9"/>
    </row>
    <row r="512" spans="2:53" x14ac:dyDescent="0.2">
      <c r="B512" s="13"/>
      <c r="C512" s="13"/>
      <c r="D512" s="32"/>
      <c r="E512" s="158"/>
      <c r="F512" s="33"/>
      <c r="H512" s="15"/>
      <c r="I512" s="15"/>
      <c r="J512" s="120"/>
      <c r="K512" s="121"/>
      <c r="L512" s="15"/>
      <c r="M512" s="34"/>
      <c r="N512" s="14"/>
      <c r="O512" s="13"/>
      <c r="P512" s="13"/>
      <c r="Q512" s="67"/>
      <c r="R512" s="165"/>
      <c r="S512" s="13"/>
      <c r="T512" s="6"/>
      <c r="BA512" s="9"/>
    </row>
    <row r="513" spans="2:53" x14ac:dyDescent="0.2">
      <c r="B513" s="13"/>
      <c r="C513" s="13"/>
      <c r="D513" s="32"/>
      <c r="E513" s="158"/>
      <c r="F513" s="33"/>
      <c r="H513" s="15"/>
      <c r="I513" s="15"/>
      <c r="J513" s="120"/>
      <c r="K513" s="121"/>
      <c r="L513" s="15"/>
      <c r="M513" s="34"/>
      <c r="N513" s="14"/>
      <c r="O513" s="13"/>
      <c r="P513" s="13"/>
      <c r="Q513" s="67"/>
      <c r="R513" s="165"/>
      <c r="S513" s="13"/>
      <c r="T513" s="6"/>
      <c r="BA513" s="9"/>
    </row>
    <row r="514" spans="2:53" x14ac:dyDescent="0.2">
      <c r="B514" s="13"/>
      <c r="C514" s="13"/>
      <c r="D514" s="32"/>
      <c r="E514" s="158"/>
      <c r="F514" s="33"/>
      <c r="H514" s="15"/>
      <c r="I514" s="15"/>
      <c r="J514" s="120"/>
      <c r="K514" s="121"/>
      <c r="L514" s="15"/>
      <c r="M514" s="34"/>
      <c r="N514" s="14"/>
      <c r="O514" s="13"/>
      <c r="P514" s="13"/>
      <c r="Q514" s="67"/>
      <c r="R514" s="165"/>
      <c r="S514" s="13"/>
      <c r="T514" s="6"/>
      <c r="BA514" s="9"/>
    </row>
    <row r="515" spans="2:53" x14ac:dyDescent="0.2">
      <c r="B515" s="13"/>
      <c r="C515" s="13"/>
      <c r="D515" s="32"/>
      <c r="E515" s="158"/>
      <c r="F515" s="33"/>
      <c r="H515" s="15"/>
      <c r="I515" s="15"/>
      <c r="J515" s="120"/>
      <c r="K515" s="121"/>
      <c r="L515" s="15"/>
      <c r="M515" s="34"/>
      <c r="N515" s="14"/>
      <c r="O515" s="13"/>
      <c r="P515" s="13"/>
      <c r="Q515" s="67"/>
      <c r="R515" s="165"/>
      <c r="S515" s="13"/>
      <c r="T515" s="6"/>
      <c r="BA515" s="9"/>
    </row>
    <row r="516" spans="2:53" x14ac:dyDescent="0.2">
      <c r="B516" s="13"/>
      <c r="C516" s="13"/>
      <c r="D516" s="32"/>
      <c r="E516" s="158"/>
      <c r="F516" s="33"/>
      <c r="H516" s="15"/>
      <c r="I516" s="15"/>
      <c r="J516" s="120"/>
      <c r="K516" s="121"/>
      <c r="L516" s="15"/>
      <c r="M516" s="34"/>
      <c r="N516" s="14"/>
      <c r="O516" s="13"/>
      <c r="P516" s="13"/>
      <c r="Q516" s="67"/>
      <c r="R516" s="165"/>
      <c r="S516" s="13"/>
      <c r="T516" s="6"/>
      <c r="BA516" s="9"/>
    </row>
    <row r="517" spans="2:53" x14ac:dyDescent="0.2">
      <c r="B517" s="13"/>
      <c r="C517" s="13"/>
      <c r="D517" s="32"/>
      <c r="E517" s="158"/>
      <c r="F517" s="33"/>
      <c r="H517" s="15"/>
      <c r="I517" s="15"/>
      <c r="J517" s="120"/>
      <c r="K517" s="121"/>
      <c r="L517" s="15"/>
      <c r="M517" s="34"/>
      <c r="N517" s="14"/>
      <c r="O517" s="13"/>
      <c r="P517" s="13"/>
      <c r="Q517" s="13"/>
      <c r="R517" s="165"/>
      <c r="S517" s="13"/>
      <c r="T517" s="6"/>
      <c r="BA517" s="9"/>
    </row>
    <row r="518" spans="2:53" x14ac:dyDescent="0.2">
      <c r="B518" s="13"/>
      <c r="C518" s="13"/>
      <c r="D518" s="32"/>
      <c r="E518" s="158"/>
      <c r="F518" s="33"/>
      <c r="H518" s="15"/>
      <c r="I518" s="15"/>
      <c r="J518" s="120"/>
      <c r="K518" s="121"/>
      <c r="L518" s="15"/>
      <c r="M518" s="34"/>
      <c r="N518" s="14"/>
      <c r="O518" s="13"/>
      <c r="P518" s="13"/>
      <c r="Q518" s="13"/>
      <c r="R518" s="165"/>
      <c r="S518" s="13"/>
      <c r="T518" s="6"/>
      <c r="BA518" s="9"/>
    </row>
    <row r="519" spans="2:53" x14ac:dyDescent="0.2">
      <c r="B519" s="13"/>
      <c r="C519" s="13"/>
      <c r="D519" s="32"/>
      <c r="E519" s="158"/>
      <c r="F519" s="33"/>
      <c r="H519" s="15"/>
      <c r="I519" s="15"/>
      <c r="J519" s="120"/>
      <c r="K519" s="121"/>
      <c r="L519" s="15"/>
      <c r="M519" s="34"/>
      <c r="N519" s="14"/>
      <c r="O519" s="13"/>
      <c r="P519" s="13"/>
      <c r="Q519" s="67"/>
      <c r="R519" s="165"/>
      <c r="S519" s="13"/>
      <c r="T519" s="6"/>
      <c r="BA519" s="9"/>
    </row>
    <row r="520" spans="2:53" x14ac:dyDescent="0.2">
      <c r="B520" s="13"/>
      <c r="C520" s="13"/>
      <c r="D520" s="13"/>
      <c r="E520" s="158"/>
      <c r="F520" s="33"/>
      <c r="H520" s="15"/>
      <c r="I520" s="15"/>
      <c r="J520" s="120"/>
      <c r="K520" s="121"/>
      <c r="L520" s="15"/>
      <c r="M520" s="34"/>
      <c r="N520" s="14"/>
      <c r="O520" s="13"/>
      <c r="P520" s="13"/>
      <c r="Q520" s="13"/>
      <c r="R520" s="165"/>
      <c r="S520" s="13"/>
      <c r="T520" s="6"/>
      <c r="BA520" s="9"/>
    </row>
    <row r="521" spans="2:53" x14ac:dyDescent="0.2">
      <c r="B521" s="13"/>
      <c r="C521" s="13"/>
      <c r="D521" s="32"/>
      <c r="E521" s="158"/>
      <c r="F521" s="33"/>
      <c r="H521" s="15"/>
      <c r="I521" s="15"/>
      <c r="J521" s="120"/>
      <c r="K521" s="121"/>
      <c r="L521" s="15"/>
      <c r="M521" s="34"/>
      <c r="N521" s="14"/>
      <c r="O521" s="13"/>
      <c r="P521" s="13"/>
      <c r="Q521" s="67"/>
      <c r="R521" s="165"/>
      <c r="S521" s="13"/>
      <c r="T521" s="6"/>
      <c r="BA521" s="9"/>
    </row>
    <row r="522" spans="2:53" ht="15" x14ac:dyDescent="0.2">
      <c r="B522" s="136"/>
      <c r="C522" s="13"/>
      <c r="D522" s="32"/>
      <c r="E522" s="158"/>
      <c r="F522" s="33"/>
      <c r="H522" s="15"/>
      <c r="I522" s="15"/>
      <c r="J522" s="120"/>
      <c r="K522" s="121"/>
      <c r="L522" s="15"/>
      <c r="M522" s="34"/>
      <c r="N522" s="14"/>
      <c r="O522" s="13"/>
      <c r="P522" s="13"/>
      <c r="Q522" s="13"/>
      <c r="R522" s="165"/>
      <c r="S522" s="13"/>
      <c r="T522" s="6"/>
      <c r="BA522" s="9"/>
    </row>
    <row r="523" spans="2:53" x14ac:dyDescent="0.2">
      <c r="B523" s="13"/>
      <c r="C523" s="13"/>
      <c r="D523" s="32"/>
      <c r="E523" s="158"/>
      <c r="F523" s="33"/>
      <c r="H523" s="15"/>
      <c r="I523" s="15"/>
      <c r="J523" s="120"/>
      <c r="K523" s="121"/>
      <c r="L523" s="15"/>
      <c r="M523" s="34"/>
      <c r="N523" s="14"/>
      <c r="O523" s="13"/>
      <c r="P523" s="13"/>
      <c r="Q523" s="13"/>
      <c r="R523" s="165"/>
      <c r="S523" s="13"/>
      <c r="T523" s="6"/>
      <c r="BA523" s="9"/>
    </row>
    <row r="524" spans="2:53" x14ac:dyDescent="0.2">
      <c r="B524" s="13"/>
      <c r="C524" s="13"/>
      <c r="D524" s="32"/>
      <c r="E524" s="158"/>
      <c r="F524" s="33"/>
      <c r="H524" s="15"/>
      <c r="I524" s="15"/>
      <c r="J524" s="120"/>
      <c r="K524" s="121"/>
      <c r="L524" s="15"/>
      <c r="M524" s="34"/>
      <c r="N524" s="14"/>
      <c r="O524" s="13"/>
      <c r="P524" s="13"/>
      <c r="Q524" s="13"/>
      <c r="R524" s="165"/>
      <c r="S524" s="13"/>
      <c r="T524" s="6"/>
      <c r="BA524" s="9"/>
    </row>
    <row r="525" spans="2:53" x14ac:dyDescent="0.2">
      <c r="B525" s="13"/>
      <c r="C525" s="13"/>
      <c r="D525" s="13"/>
      <c r="E525" s="158"/>
      <c r="F525" s="33"/>
      <c r="H525" s="15"/>
      <c r="I525" s="15"/>
      <c r="J525" s="120"/>
      <c r="K525" s="121"/>
      <c r="L525" s="15"/>
      <c r="M525" s="34"/>
      <c r="N525" s="14"/>
      <c r="O525" s="13"/>
      <c r="P525" s="13"/>
      <c r="Q525" s="67"/>
      <c r="R525" s="165"/>
      <c r="S525" s="13"/>
      <c r="T525" s="6"/>
      <c r="BA525" s="9"/>
    </row>
    <row r="526" spans="2:53" x14ac:dyDescent="0.2">
      <c r="B526" s="13"/>
      <c r="C526" s="13"/>
      <c r="D526" s="13"/>
      <c r="E526" s="158"/>
      <c r="F526" s="33"/>
      <c r="H526" s="15"/>
      <c r="I526" s="15"/>
      <c r="J526" s="120"/>
      <c r="K526" s="121"/>
      <c r="L526" s="15"/>
      <c r="M526" s="34"/>
      <c r="N526" s="14"/>
      <c r="O526" s="13"/>
      <c r="P526" s="13"/>
      <c r="Q526" s="67"/>
      <c r="R526" s="165"/>
      <c r="S526" s="13"/>
      <c r="T526" s="6"/>
      <c r="BA526" s="9"/>
    </row>
    <row r="527" spans="2:53" x14ac:dyDescent="0.2">
      <c r="B527" s="13"/>
      <c r="C527" s="13"/>
      <c r="D527" s="32"/>
      <c r="E527" s="158"/>
      <c r="F527" s="33"/>
      <c r="H527" s="15"/>
      <c r="I527" s="15"/>
      <c r="J527" s="120"/>
      <c r="K527" s="121"/>
      <c r="L527" s="15"/>
      <c r="M527" s="34"/>
      <c r="N527" s="14"/>
      <c r="O527" s="13"/>
      <c r="P527" s="13"/>
      <c r="Q527" s="67"/>
      <c r="R527" s="165"/>
      <c r="S527" s="13"/>
      <c r="T527" s="6"/>
      <c r="BA527" s="9"/>
    </row>
    <row r="528" spans="2:53" x14ac:dyDescent="0.2">
      <c r="B528" s="13"/>
      <c r="C528" s="13"/>
      <c r="D528" s="13"/>
      <c r="E528" s="158"/>
      <c r="F528" s="33"/>
      <c r="H528" s="15"/>
      <c r="I528" s="15"/>
      <c r="J528" s="120"/>
      <c r="K528" s="121"/>
      <c r="L528" s="15"/>
      <c r="M528" s="34"/>
      <c r="N528" s="14"/>
      <c r="O528" s="13"/>
      <c r="P528" s="13"/>
      <c r="Q528" s="67"/>
      <c r="R528" s="165"/>
      <c r="S528" s="13"/>
      <c r="T528" s="6"/>
      <c r="BA528" s="9"/>
    </row>
    <row r="529" spans="2:53" x14ac:dyDescent="0.2">
      <c r="B529" s="13"/>
      <c r="C529" s="13"/>
      <c r="D529" s="13"/>
      <c r="E529" s="158"/>
      <c r="F529" s="33"/>
      <c r="H529" s="15"/>
      <c r="I529" s="15"/>
      <c r="J529" s="120"/>
      <c r="K529" s="121"/>
      <c r="L529" s="15"/>
      <c r="M529" s="34"/>
      <c r="N529" s="14"/>
      <c r="O529" s="13"/>
      <c r="P529" s="13"/>
      <c r="Q529" s="67"/>
      <c r="R529" s="165"/>
      <c r="S529" s="13"/>
      <c r="T529" s="6"/>
      <c r="BA529" s="9"/>
    </row>
    <row r="530" spans="2:53" x14ac:dyDescent="0.2">
      <c r="B530" s="13"/>
      <c r="C530" s="13"/>
      <c r="D530" s="32"/>
      <c r="E530" s="158"/>
      <c r="F530" s="33"/>
      <c r="H530" s="15"/>
      <c r="I530" s="15"/>
      <c r="J530" s="120"/>
      <c r="K530" s="121"/>
      <c r="L530" s="15"/>
      <c r="M530" s="34"/>
      <c r="N530" s="14"/>
      <c r="O530" s="13"/>
      <c r="P530" s="13"/>
      <c r="Q530" s="67"/>
      <c r="R530" s="165"/>
      <c r="S530" s="13"/>
      <c r="T530" s="6"/>
      <c r="BA530" s="9"/>
    </row>
    <row r="531" spans="2:53" x14ac:dyDescent="0.2">
      <c r="B531" s="13"/>
      <c r="C531" s="13"/>
      <c r="D531" s="32"/>
      <c r="E531" s="158"/>
      <c r="F531" s="33"/>
      <c r="H531" s="15"/>
      <c r="I531" s="15"/>
      <c r="J531" s="120"/>
      <c r="K531" s="121"/>
      <c r="L531" s="15"/>
      <c r="M531" s="34"/>
      <c r="N531" s="14"/>
      <c r="O531" s="13"/>
      <c r="P531" s="13"/>
      <c r="Q531" s="67"/>
      <c r="R531" s="165"/>
      <c r="S531" s="13"/>
      <c r="T531" s="6"/>
      <c r="BA531" s="9"/>
    </row>
    <row r="532" spans="2:53" x14ac:dyDescent="0.2">
      <c r="B532" s="13"/>
      <c r="C532" s="13"/>
      <c r="D532" s="32"/>
      <c r="E532" s="158"/>
      <c r="F532" s="33"/>
      <c r="H532" s="15"/>
      <c r="I532" s="15"/>
      <c r="J532" s="120"/>
      <c r="K532" s="121"/>
      <c r="L532" s="15"/>
      <c r="M532" s="34"/>
      <c r="N532" s="14"/>
      <c r="O532" s="13"/>
      <c r="P532" s="13"/>
      <c r="Q532" s="67"/>
      <c r="R532" s="165"/>
      <c r="S532" s="13"/>
      <c r="T532" s="6"/>
      <c r="BA532" s="9"/>
    </row>
    <row r="533" spans="2:53" x14ac:dyDescent="0.2">
      <c r="B533" s="13"/>
      <c r="C533" s="13"/>
      <c r="D533" s="13"/>
      <c r="E533" s="158"/>
      <c r="F533" s="33"/>
      <c r="H533" s="15"/>
      <c r="I533" s="15"/>
      <c r="J533" s="120"/>
      <c r="K533" s="121"/>
      <c r="L533" s="15"/>
      <c r="M533" s="34"/>
      <c r="N533" s="14"/>
      <c r="O533" s="13"/>
      <c r="P533" s="13"/>
      <c r="Q533" s="67"/>
      <c r="R533" s="165"/>
      <c r="S533" s="13"/>
      <c r="T533" s="6"/>
      <c r="BA533" s="9"/>
    </row>
    <row r="534" spans="2:53" x14ac:dyDescent="0.2">
      <c r="B534" s="13"/>
      <c r="C534" s="13"/>
      <c r="D534" s="32"/>
      <c r="E534" s="158"/>
      <c r="F534" s="33"/>
      <c r="H534" s="15"/>
      <c r="I534" s="15"/>
      <c r="J534" s="120"/>
      <c r="K534" s="121"/>
      <c r="L534" s="15"/>
      <c r="M534" s="34"/>
      <c r="N534" s="14"/>
      <c r="O534" s="13"/>
      <c r="P534" s="13"/>
      <c r="Q534" s="67"/>
      <c r="R534" s="165"/>
      <c r="S534" s="13"/>
      <c r="T534" s="6"/>
      <c r="BA534" s="9"/>
    </row>
    <row r="535" spans="2:53" x14ac:dyDescent="0.2">
      <c r="B535" s="13"/>
      <c r="C535" s="13"/>
      <c r="D535" s="32"/>
      <c r="E535" s="158"/>
      <c r="F535" s="33"/>
      <c r="H535" s="15"/>
      <c r="I535" s="15"/>
      <c r="J535" s="120"/>
      <c r="K535" s="121"/>
      <c r="L535" s="15"/>
      <c r="M535" s="34"/>
      <c r="N535" s="14"/>
      <c r="O535" s="13"/>
      <c r="P535" s="13"/>
      <c r="Q535" s="67"/>
      <c r="R535" s="165"/>
      <c r="S535" s="13"/>
      <c r="T535" s="6"/>
      <c r="BA535" s="9"/>
    </row>
    <row r="536" spans="2:53" x14ac:dyDescent="0.2">
      <c r="B536" s="13"/>
      <c r="C536" s="13"/>
      <c r="D536" s="32"/>
      <c r="E536" s="158"/>
      <c r="F536" s="33"/>
      <c r="H536" s="15"/>
      <c r="I536" s="15"/>
      <c r="J536" s="120"/>
      <c r="K536" s="121"/>
      <c r="L536" s="15"/>
      <c r="M536" s="34"/>
      <c r="N536" s="14"/>
      <c r="O536" s="13"/>
      <c r="P536" s="13"/>
      <c r="Q536" s="67"/>
      <c r="R536" s="165"/>
      <c r="S536" s="13"/>
      <c r="T536" s="6"/>
      <c r="BA536" s="9"/>
    </row>
    <row r="537" spans="2:53" x14ac:dyDescent="0.2">
      <c r="B537" s="13"/>
      <c r="C537" s="13"/>
      <c r="D537" s="32"/>
      <c r="E537" s="158"/>
      <c r="F537" s="33"/>
      <c r="H537" s="15"/>
      <c r="I537" s="15"/>
      <c r="J537" s="120"/>
      <c r="K537" s="121"/>
      <c r="L537" s="15"/>
      <c r="M537" s="34"/>
      <c r="N537" s="14"/>
      <c r="O537" s="13"/>
      <c r="P537" s="13"/>
      <c r="Q537" s="13"/>
      <c r="R537" s="165"/>
      <c r="S537" s="13"/>
      <c r="T537" s="6"/>
      <c r="BA537" s="9"/>
    </row>
    <row r="538" spans="2:53" x14ac:dyDescent="0.2">
      <c r="B538" s="13"/>
      <c r="C538" s="13"/>
      <c r="D538" s="32"/>
      <c r="E538" s="158"/>
      <c r="F538" s="33"/>
      <c r="H538" s="15"/>
      <c r="I538" s="15"/>
      <c r="J538" s="120"/>
      <c r="K538" s="121"/>
      <c r="L538" s="15"/>
      <c r="M538" s="34"/>
      <c r="N538" s="14"/>
      <c r="O538" s="13"/>
      <c r="P538" s="13"/>
      <c r="Q538" s="13"/>
      <c r="R538" s="165"/>
      <c r="S538" s="13"/>
      <c r="T538" s="6"/>
      <c r="BA538" s="9"/>
    </row>
    <row r="539" spans="2:53" x14ac:dyDescent="0.2">
      <c r="B539" s="13"/>
      <c r="C539" s="13"/>
      <c r="D539" s="32"/>
      <c r="E539" s="158"/>
      <c r="F539" s="33"/>
      <c r="H539" s="15"/>
      <c r="I539" s="15"/>
      <c r="J539" s="120"/>
      <c r="K539" s="121"/>
      <c r="L539" s="15"/>
      <c r="M539" s="34"/>
      <c r="N539" s="14"/>
      <c r="O539" s="13"/>
      <c r="P539" s="13"/>
      <c r="Q539" s="13"/>
      <c r="R539" s="165"/>
      <c r="S539" s="13"/>
      <c r="T539" s="6"/>
      <c r="BA539" s="9"/>
    </row>
    <row r="540" spans="2:53" x14ac:dyDescent="0.2">
      <c r="B540" s="13"/>
      <c r="C540" s="13"/>
      <c r="D540" s="32"/>
      <c r="E540" s="158"/>
      <c r="F540" s="33"/>
      <c r="H540" s="15"/>
      <c r="I540" s="15"/>
      <c r="J540" s="120"/>
      <c r="K540" s="121"/>
      <c r="L540" s="15"/>
      <c r="M540" s="34"/>
      <c r="N540" s="14"/>
      <c r="O540" s="13"/>
      <c r="P540" s="13"/>
      <c r="Q540" s="13"/>
      <c r="R540" s="165"/>
      <c r="S540" s="13"/>
      <c r="T540" s="6"/>
      <c r="BA540" s="9"/>
    </row>
    <row r="541" spans="2:53" ht="15" x14ac:dyDescent="0.25">
      <c r="B541" s="13"/>
      <c r="C541" s="13"/>
      <c r="D541" s="32"/>
      <c r="E541" s="158"/>
      <c r="F541" s="33"/>
      <c r="H541" s="15"/>
      <c r="I541" s="15"/>
      <c r="J541" s="120"/>
      <c r="K541" s="121"/>
      <c r="L541" s="15"/>
      <c r="M541" s="34"/>
      <c r="N541" s="14"/>
      <c r="O541" s="13"/>
      <c r="P541" s="13"/>
      <c r="Q541" s="13"/>
      <c r="R541" s="170"/>
      <c r="S541" s="13"/>
      <c r="T541" s="6"/>
      <c r="BA541" s="9"/>
    </row>
    <row r="542" spans="2:53" x14ac:dyDescent="0.2">
      <c r="B542" s="13"/>
      <c r="C542" s="13"/>
      <c r="D542" s="32"/>
      <c r="E542" s="158"/>
      <c r="F542" s="33"/>
      <c r="H542" s="15"/>
      <c r="I542" s="15"/>
      <c r="J542" s="120"/>
      <c r="K542" s="121"/>
      <c r="L542" s="15"/>
      <c r="M542" s="34"/>
      <c r="N542" s="14"/>
      <c r="O542" s="13"/>
      <c r="P542" s="13"/>
      <c r="Q542" s="67"/>
      <c r="R542" s="165"/>
      <c r="S542" s="13"/>
      <c r="T542" s="6"/>
      <c r="BA542" s="9"/>
    </row>
    <row r="543" spans="2:53" ht="15" x14ac:dyDescent="0.25">
      <c r="B543" s="13"/>
      <c r="C543" s="13"/>
      <c r="D543" s="32"/>
      <c r="E543" s="158"/>
      <c r="F543" s="33"/>
      <c r="H543" s="15"/>
      <c r="I543" s="15"/>
      <c r="J543" s="120"/>
      <c r="K543" s="121"/>
      <c r="L543" s="15"/>
      <c r="M543" s="34"/>
      <c r="N543" s="14"/>
      <c r="O543" s="13"/>
      <c r="P543" s="13"/>
      <c r="Q543" s="13"/>
      <c r="R543" s="170"/>
      <c r="S543" s="13"/>
      <c r="T543" s="6"/>
      <c r="BA543" s="9"/>
    </row>
    <row r="544" spans="2:53" x14ac:dyDescent="0.2">
      <c r="B544" s="13"/>
      <c r="C544" s="13"/>
      <c r="D544" s="32"/>
      <c r="E544" s="158"/>
      <c r="F544" s="33"/>
      <c r="H544" s="15"/>
      <c r="I544" s="15"/>
      <c r="J544" s="120"/>
      <c r="K544" s="121"/>
      <c r="L544" s="15"/>
      <c r="M544" s="34"/>
      <c r="N544" s="14"/>
      <c r="O544" s="13"/>
      <c r="P544" s="13"/>
      <c r="Q544" s="13"/>
      <c r="R544" s="165"/>
      <c r="S544" s="13"/>
      <c r="T544" s="6"/>
      <c r="BA544" s="9"/>
    </row>
    <row r="545" spans="2:53" ht="15" x14ac:dyDescent="0.25">
      <c r="B545" s="13"/>
      <c r="C545" s="13"/>
      <c r="D545" s="13"/>
      <c r="E545" s="158"/>
      <c r="F545" s="33"/>
      <c r="H545" s="15"/>
      <c r="I545" s="15"/>
      <c r="J545" s="120"/>
      <c r="K545" s="121"/>
      <c r="L545" s="15"/>
      <c r="M545" s="34"/>
      <c r="N545" s="14"/>
      <c r="O545" s="13"/>
      <c r="P545" s="13"/>
      <c r="Q545" s="13"/>
      <c r="R545" s="170"/>
      <c r="S545" s="13"/>
      <c r="T545" s="6"/>
      <c r="BA545" s="9"/>
    </row>
    <row r="546" spans="2:53" x14ac:dyDescent="0.2">
      <c r="B546" s="13"/>
      <c r="C546" s="13"/>
      <c r="D546" s="32"/>
      <c r="E546" s="158"/>
      <c r="F546" s="33"/>
      <c r="H546" s="15"/>
      <c r="I546" s="15"/>
      <c r="J546" s="120"/>
      <c r="K546" s="121"/>
      <c r="L546" s="15"/>
      <c r="M546" s="34"/>
      <c r="N546" s="14"/>
      <c r="O546" s="13"/>
      <c r="P546" s="13"/>
      <c r="Q546" s="13"/>
      <c r="R546" s="165"/>
      <c r="S546" s="13"/>
      <c r="T546" s="6"/>
      <c r="BA546" s="9"/>
    </row>
    <row r="547" spans="2:53" x14ac:dyDescent="0.2">
      <c r="B547" s="13"/>
      <c r="C547" s="13"/>
      <c r="D547" s="32"/>
      <c r="E547" s="158"/>
      <c r="F547" s="33"/>
      <c r="H547" s="15"/>
      <c r="I547" s="15"/>
      <c r="J547" s="120"/>
      <c r="K547" s="121"/>
      <c r="L547" s="15"/>
      <c r="M547" s="34"/>
      <c r="N547" s="14"/>
      <c r="O547" s="13"/>
      <c r="P547" s="13"/>
      <c r="Q547" s="13"/>
      <c r="R547" s="165"/>
      <c r="S547" s="13"/>
      <c r="T547" s="6"/>
      <c r="BA547" s="9"/>
    </row>
    <row r="548" spans="2:53" x14ac:dyDescent="0.2">
      <c r="B548" s="13"/>
      <c r="C548" s="13"/>
      <c r="D548" s="13"/>
      <c r="E548" s="158"/>
      <c r="F548" s="33"/>
      <c r="H548" s="15"/>
      <c r="I548" s="15"/>
      <c r="J548" s="120"/>
      <c r="K548" s="121"/>
      <c r="L548" s="15"/>
      <c r="M548" s="34"/>
      <c r="N548" s="14"/>
      <c r="O548" s="13"/>
      <c r="P548" s="13"/>
      <c r="Q548" s="13"/>
      <c r="R548" s="165"/>
      <c r="S548" s="13"/>
      <c r="T548" s="6"/>
      <c r="BA548" s="9"/>
    </row>
    <row r="549" spans="2:53" x14ac:dyDescent="0.2">
      <c r="B549" s="13"/>
      <c r="C549" s="13"/>
      <c r="D549" s="32"/>
      <c r="E549" s="158"/>
      <c r="F549" s="33"/>
      <c r="H549" s="15"/>
      <c r="I549" s="15"/>
      <c r="J549" s="120"/>
      <c r="K549" s="121"/>
      <c r="L549" s="15"/>
      <c r="M549" s="34"/>
      <c r="N549" s="14"/>
      <c r="O549" s="13"/>
      <c r="P549" s="13"/>
      <c r="Q549" s="13"/>
      <c r="R549" s="165"/>
      <c r="S549" s="13"/>
      <c r="T549" s="6"/>
      <c r="BA549" s="9"/>
    </row>
    <row r="550" spans="2:53" x14ac:dyDescent="0.2">
      <c r="B550" s="13"/>
      <c r="C550" s="13"/>
      <c r="D550" s="32"/>
      <c r="E550" s="158"/>
      <c r="F550" s="33"/>
      <c r="H550" s="15"/>
      <c r="I550" s="15"/>
      <c r="J550" s="120"/>
      <c r="K550" s="121"/>
      <c r="L550" s="15"/>
      <c r="M550" s="34"/>
      <c r="N550" s="14"/>
      <c r="O550" s="13"/>
      <c r="P550" s="13"/>
      <c r="Q550" s="13"/>
      <c r="R550" s="165"/>
      <c r="S550" s="13"/>
      <c r="T550" s="6"/>
      <c r="BA550" s="9"/>
    </row>
    <row r="551" spans="2:53" x14ac:dyDescent="0.2">
      <c r="B551" s="13"/>
      <c r="C551" s="13"/>
      <c r="D551" s="13"/>
      <c r="E551" s="158"/>
      <c r="F551" s="33"/>
      <c r="H551" s="15"/>
      <c r="I551" s="15"/>
      <c r="J551" s="120"/>
      <c r="K551" s="121"/>
      <c r="L551" s="15"/>
      <c r="M551" s="34"/>
      <c r="N551" s="14"/>
      <c r="O551" s="13"/>
      <c r="P551" s="13"/>
      <c r="Q551" s="13"/>
      <c r="R551" s="165"/>
      <c r="S551" s="13"/>
      <c r="T551" s="6"/>
      <c r="BA551" s="9"/>
    </row>
    <row r="552" spans="2:53" x14ac:dyDescent="0.2">
      <c r="B552" s="13"/>
      <c r="C552" s="13"/>
      <c r="D552" s="13"/>
      <c r="E552" s="158"/>
      <c r="F552" s="33"/>
      <c r="H552" s="15"/>
      <c r="I552" s="15"/>
      <c r="J552" s="120"/>
      <c r="K552" s="121"/>
      <c r="L552" s="15"/>
      <c r="M552" s="34"/>
      <c r="N552" s="14"/>
      <c r="O552" s="13"/>
      <c r="P552" s="13"/>
      <c r="Q552" s="13"/>
      <c r="R552" s="165"/>
      <c r="S552" s="13"/>
      <c r="T552" s="6"/>
      <c r="BA552" s="9"/>
    </row>
    <row r="553" spans="2:53" x14ac:dyDescent="0.2">
      <c r="B553" s="13"/>
      <c r="C553" s="13"/>
      <c r="D553" s="32"/>
      <c r="E553" s="158"/>
      <c r="F553" s="33"/>
      <c r="H553" s="15"/>
      <c r="I553" s="15"/>
      <c r="J553" s="120"/>
      <c r="K553" s="121"/>
      <c r="L553" s="15"/>
      <c r="M553" s="34"/>
      <c r="N553" s="14"/>
      <c r="O553" s="13"/>
      <c r="P553" s="13"/>
      <c r="Q553" s="13"/>
      <c r="R553" s="165"/>
      <c r="S553" s="13"/>
      <c r="T553" s="6"/>
      <c r="BA553" s="9"/>
    </row>
    <row r="554" spans="2:53" x14ac:dyDescent="0.2">
      <c r="B554" s="13"/>
      <c r="C554" s="13"/>
      <c r="D554" s="32"/>
      <c r="E554" s="158"/>
      <c r="F554" s="33"/>
      <c r="H554" s="15"/>
      <c r="I554" s="15"/>
      <c r="J554" s="120"/>
      <c r="K554" s="121"/>
      <c r="L554" s="15"/>
      <c r="M554" s="34"/>
      <c r="N554" s="14"/>
      <c r="O554" s="13"/>
      <c r="P554" s="13"/>
      <c r="Q554" s="13"/>
      <c r="R554" s="165"/>
      <c r="S554" s="13"/>
      <c r="T554" s="6"/>
      <c r="BA554" s="9"/>
    </row>
    <row r="555" spans="2:53" x14ac:dyDescent="0.2">
      <c r="B555" s="13"/>
      <c r="C555" s="13"/>
      <c r="D555" s="13"/>
      <c r="E555" s="158"/>
      <c r="F555" s="33"/>
      <c r="H555" s="15"/>
      <c r="I555" s="15"/>
      <c r="J555" s="120"/>
      <c r="K555" s="121"/>
      <c r="L555" s="15"/>
      <c r="M555" s="34"/>
      <c r="N555" s="14"/>
      <c r="O555" s="13"/>
      <c r="P555" s="13"/>
      <c r="Q555" s="13"/>
      <c r="R555" s="165"/>
      <c r="S555" s="13"/>
      <c r="T555" s="6"/>
      <c r="BA555" s="9"/>
    </row>
    <row r="556" spans="2:53" x14ac:dyDescent="0.2">
      <c r="B556" s="13"/>
      <c r="C556" s="13"/>
      <c r="D556" s="32"/>
      <c r="E556" s="158"/>
      <c r="F556" s="33"/>
      <c r="H556" s="15"/>
      <c r="I556" s="15"/>
      <c r="J556" s="120"/>
      <c r="K556" s="121"/>
      <c r="L556" s="15"/>
      <c r="M556" s="34"/>
      <c r="N556" s="14"/>
      <c r="O556" s="13"/>
      <c r="P556" s="13"/>
      <c r="Q556" s="13"/>
      <c r="R556" s="165"/>
      <c r="S556" s="13"/>
      <c r="T556" s="6"/>
      <c r="BA556" s="9"/>
    </row>
    <row r="557" spans="2:53" x14ac:dyDescent="0.2">
      <c r="B557" s="13"/>
      <c r="C557" s="13"/>
      <c r="D557" s="32"/>
      <c r="E557" s="158"/>
      <c r="F557" s="33"/>
      <c r="H557" s="15"/>
      <c r="I557" s="15"/>
      <c r="J557" s="120"/>
      <c r="K557" s="121"/>
      <c r="L557" s="15"/>
      <c r="M557" s="34"/>
      <c r="N557" s="14"/>
      <c r="O557" s="13"/>
      <c r="P557" s="13"/>
      <c r="Q557" s="13"/>
      <c r="R557" s="165"/>
      <c r="S557" s="13"/>
      <c r="T557" s="6"/>
      <c r="BA557" s="9"/>
    </row>
    <row r="558" spans="2:53" x14ac:dyDescent="0.2">
      <c r="B558" s="13"/>
      <c r="C558" s="13"/>
      <c r="D558" s="13"/>
      <c r="E558" s="158"/>
      <c r="F558" s="33"/>
      <c r="H558" s="15"/>
      <c r="I558" s="15"/>
      <c r="J558" s="120"/>
      <c r="K558" s="121"/>
      <c r="L558" s="15"/>
      <c r="M558" s="34"/>
      <c r="N558" s="14"/>
      <c r="O558" s="13"/>
      <c r="P558" s="13"/>
      <c r="Q558" s="13"/>
      <c r="R558" s="165"/>
      <c r="S558" s="13"/>
      <c r="T558" s="6"/>
      <c r="BA558" s="9"/>
    </row>
    <row r="559" spans="2:53" x14ac:dyDescent="0.2">
      <c r="B559" s="13"/>
      <c r="C559" s="13"/>
      <c r="D559" s="32"/>
      <c r="E559" s="158"/>
      <c r="F559" s="33"/>
      <c r="H559" s="15"/>
      <c r="I559" s="15"/>
      <c r="J559" s="120"/>
      <c r="K559" s="121"/>
      <c r="L559" s="15"/>
      <c r="M559" s="34"/>
      <c r="N559" s="14"/>
      <c r="O559" s="13"/>
      <c r="P559" s="13"/>
      <c r="Q559" s="13"/>
      <c r="R559" s="165"/>
      <c r="S559" s="13"/>
      <c r="T559" s="6"/>
      <c r="BA559" s="9"/>
    </row>
    <row r="560" spans="2:53" x14ac:dyDescent="0.2">
      <c r="B560" s="13"/>
      <c r="C560" s="13"/>
      <c r="D560" s="32"/>
      <c r="E560" s="158"/>
      <c r="F560" s="33"/>
      <c r="H560" s="15"/>
      <c r="I560" s="15"/>
      <c r="J560" s="120"/>
      <c r="K560" s="121"/>
      <c r="L560" s="15"/>
      <c r="M560" s="34"/>
      <c r="N560" s="14"/>
      <c r="O560" s="13"/>
      <c r="P560" s="13"/>
      <c r="Q560" s="13"/>
      <c r="R560" s="165"/>
      <c r="S560" s="13"/>
      <c r="T560" s="6"/>
      <c r="BA560" s="9"/>
    </row>
    <row r="561" spans="2:53" x14ac:dyDescent="0.2">
      <c r="B561" s="13"/>
      <c r="C561" s="13"/>
      <c r="D561" s="13"/>
      <c r="E561" s="158"/>
      <c r="F561" s="33"/>
      <c r="H561" s="15"/>
      <c r="I561" s="15"/>
      <c r="J561" s="120"/>
      <c r="K561" s="121"/>
      <c r="L561" s="15"/>
      <c r="M561" s="34"/>
      <c r="N561" s="14"/>
      <c r="O561" s="13"/>
      <c r="P561" s="13"/>
      <c r="Q561" s="13"/>
      <c r="R561" s="165"/>
      <c r="S561" s="13"/>
      <c r="T561" s="6"/>
      <c r="BA561" s="9"/>
    </row>
    <row r="562" spans="2:53" x14ac:dyDescent="0.2">
      <c r="B562" s="13"/>
      <c r="C562" s="13"/>
      <c r="D562" s="32"/>
      <c r="E562" s="158"/>
      <c r="F562" s="33"/>
      <c r="H562" s="15"/>
      <c r="I562" s="15"/>
      <c r="J562" s="120"/>
      <c r="K562" s="121"/>
      <c r="L562" s="15"/>
      <c r="M562" s="34"/>
      <c r="N562" s="14"/>
      <c r="O562" s="13"/>
      <c r="P562" s="13"/>
      <c r="Q562" s="13"/>
      <c r="R562" s="165"/>
      <c r="S562" s="13"/>
      <c r="T562" s="6"/>
      <c r="BA562" s="9"/>
    </row>
    <row r="563" spans="2:53" x14ac:dyDescent="0.2">
      <c r="B563" s="13"/>
      <c r="C563" s="13"/>
      <c r="D563" s="32"/>
      <c r="E563" s="158"/>
      <c r="F563" s="33"/>
      <c r="H563" s="15"/>
      <c r="I563" s="15"/>
      <c r="J563" s="120"/>
      <c r="K563" s="121"/>
      <c r="L563" s="15"/>
      <c r="M563" s="34"/>
      <c r="N563" s="14"/>
      <c r="O563" s="13"/>
      <c r="P563" s="13"/>
      <c r="Q563" s="67"/>
      <c r="R563" s="165"/>
      <c r="S563" s="13"/>
      <c r="T563" s="6"/>
      <c r="BA563" s="9"/>
    </row>
    <row r="564" spans="2:53" x14ac:dyDescent="0.2">
      <c r="B564" s="13"/>
      <c r="C564" s="13"/>
      <c r="D564" s="13"/>
      <c r="E564" s="158"/>
      <c r="F564" s="33"/>
      <c r="H564" s="15"/>
      <c r="I564" s="15"/>
      <c r="J564" s="120"/>
      <c r="K564" s="121"/>
      <c r="L564" s="15"/>
      <c r="M564" s="34"/>
      <c r="N564" s="14"/>
      <c r="O564" s="13"/>
      <c r="P564" s="13"/>
      <c r="Q564" s="13"/>
      <c r="R564" s="165"/>
      <c r="S564" s="13"/>
      <c r="T564" s="6"/>
      <c r="BA564" s="9"/>
    </row>
    <row r="565" spans="2:53" x14ac:dyDescent="0.2">
      <c r="B565" s="13"/>
      <c r="C565" s="13"/>
      <c r="D565" s="32"/>
      <c r="E565" s="158"/>
      <c r="F565" s="33"/>
      <c r="H565" s="15"/>
      <c r="I565" s="15"/>
      <c r="J565" s="120"/>
      <c r="K565" s="121"/>
      <c r="L565" s="15"/>
      <c r="M565" s="34"/>
      <c r="N565" s="14"/>
      <c r="O565" s="13"/>
      <c r="P565" s="13"/>
      <c r="Q565" s="13"/>
      <c r="R565" s="165"/>
      <c r="S565" s="13"/>
      <c r="T565" s="6"/>
      <c r="BA565" s="9"/>
    </row>
    <row r="566" spans="2:53" x14ac:dyDescent="0.2">
      <c r="B566" s="13"/>
      <c r="C566" s="13"/>
      <c r="D566" s="32"/>
      <c r="E566" s="158"/>
      <c r="F566" s="33"/>
      <c r="H566" s="15"/>
      <c r="I566" s="15"/>
      <c r="J566" s="120"/>
      <c r="K566" s="121"/>
      <c r="L566" s="15"/>
      <c r="M566" s="34"/>
      <c r="N566" s="14"/>
      <c r="O566" s="13"/>
      <c r="P566" s="13"/>
      <c r="Q566" s="13"/>
      <c r="R566" s="165"/>
      <c r="S566" s="13"/>
      <c r="T566" s="6"/>
      <c r="BA566" s="9"/>
    </row>
    <row r="567" spans="2:53" x14ac:dyDescent="0.2">
      <c r="B567" s="13"/>
      <c r="C567" s="13"/>
      <c r="D567" s="13"/>
      <c r="E567" s="158"/>
      <c r="F567" s="33"/>
      <c r="H567" s="15"/>
      <c r="I567" s="15"/>
      <c r="J567" s="120"/>
      <c r="K567" s="121"/>
      <c r="L567" s="15"/>
      <c r="M567" s="34"/>
      <c r="N567" s="14"/>
      <c r="O567" s="13"/>
      <c r="P567" s="13"/>
      <c r="Q567" s="13"/>
      <c r="R567" s="165"/>
      <c r="S567" s="13"/>
      <c r="T567" s="6"/>
      <c r="BA567" s="9"/>
    </row>
    <row r="568" spans="2:53" x14ac:dyDescent="0.2">
      <c r="B568" s="13"/>
      <c r="C568" s="13"/>
      <c r="D568" s="32"/>
      <c r="E568" s="158"/>
      <c r="F568" s="33"/>
      <c r="H568" s="15"/>
      <c r="I568" s="15"/>
      <c r="J568" s="120"/>
      <c r="K568" s="121"/>
      <c r="L568" s="15"/>
      <c r="M568" s="34"/>
      <c r="N568" s="14"/>
      <c r="O568" s="13"/>
      <c r="P568" s="13"/>
      <c r="Q568" s="13"/>
      <c r="R568" s="165"/>
      <c r="S568" s="13"/>
      <c r="T568" s="6"/>
      <c r="BA568" s="9"/>
    </row>
    <row r="569" spans="2:53" x14ac:dyDescent="0.2">
      <c r="B569" s="13"/>
      <c r="C569" s="13"/>
      <c r="D569" s="32"/>
      <c r="E569" s="158"/>
      <c r="F569" s="33"/>
      <c r="H569" s="15"/>
      <c r="I569" s="15"/>
      <c r="J569" s="120"/>
      <c r="K569" s="121"/>
      <c r="L569" s="15"/>
      <c r="M569" s="34"/>
      <c r="N569" s="14"/>
      <c r="O569" s="13"/>
      <c r="P569" s="13"/>
      <c r="Q569" s="13"/>
      <c r="R569" s="165"/>
      <c r="S569" s="13"/>
      <c r="T569" s="6"/>
      <c r="BA569" s="9"/>
    </row>
    <row r="570" spans="2:53" x14ac:dyDescent="0.2">
      <c r="B570" s="13"/>
      <c r="C570" s="13"/>
      <c r="D570" s="13"/>
      <c r="E570" s="158"/>
      <c r="F570" s="33"/>
      <c r="H570" s="15"/>
      <c r="I570" s="15"/>
      <c r="J570" s="120"/>
      <c r="K570" s="121"/>
      <c r="L570" s="15"/>
      <c r="M570" s="34"/>
      <c r="N570" s="14"/>
      <c r="O570" s="13"/>
      <c r="P570" s="13"/>
      <c r="Q570" s="13"/>
      <c r="R570" s="165"/>
      <c r="S570" s="13"/>
      <c r="T570" s="6"/>
      <c r="BA570" s="9"/>
    </row>
    <row r="571" spans="2:53" x14ac:dyDescent="0.2">
      <c r="B571" s="13"/>
      <c r="C571" s="13"/>
      <c r="D571" s="13"/>
      <c r="E571" s="158"/>
      <c r="F571" s="33"/>
      <c r="H571" s="15"/>
      <c r="I571" s="15"/>
      <c r="J571" s="120"/>
      <c r="K571" s="121"/>
      <c r="L571" s="15"/>
      <c r="M571" s="34"/>
      <c r="N571" s="14"/>
      <c r="O571" s="13"/>
      <c r="P571" s="13"/>
      <c r="Q571" s="13"/>
      <c r="R571" s="165"/>
      <c r="S571" s="13"/>
      <c r="T571" s="6"/>
      <c r="BA571" s="9"/>
    </row>
    <row r="572" spans="2:53" x14ac:dyDescent="0.2">
      <c r="B572" s="13"/>
      <c r="C572" s="13"/>
      <c r="D572" s="13"/>
      <c r="E572" s="158"/>
      <c r="F572" s="33"/>
      <c r="H572" s="15"/>
      <c r="I572" s="15"/>
      <c r="J572" s="120"/>
      <c r="K572" s="121"/>
      <c r="L572" s="15"/>
      <c r="M572" s="34"/>
      <c r="N572" s="14"/>
      <c r="O572" s="13"/>
      <c r="P572" s="13"/>
      <c r="Q572" s="13"/>
      <c r="R572" s="165"/>
      <c r="S572" s="13"/>
      <c r="T572" s="6"/>
      <c r="BA572" s="9"/>
    </row>
    <row r="573" spans="2:53" x14ac:dyDescent="0.2">
      <c r="B573" s="13"/>
      <c r="C573" s="13"/>
      <c r="D573" s="13"/>
      <c r="E573" s="158"/>
      <c r="F573" s="33"/>
      <c r="H573" s="15"/>
      <c r="I573" s="15"/>
      <c r="J573" s="120"/>
      <c r="K573" s="121"/>
      <c r="L573" s="15"/>
      <c r="M573" s="34"/>
      <c r="N573" s="14"/>
      <c r="O573" s="13"/>
      <c r="P573" s="13"/>
      <c r="Q573" s="13"/>
      <c r="R573" s="165"/>
      <c r="S573" s="13"/>
      <c r="T573" s="6"/>
      <c r="BA573" s="9"/>
    </row>
    <row r="574" spans="2:53" x14ac:dyDescent="0.2">
      <c r="B574" s="13"/>
      <c r="C574" s="13"/>
      <c r="D574" s="13"/>
      <c r="E574" s="158"/>
      <c r="F574" s="33"/>
      <c r="H574" s="15"/>
      <c r="I574" s="15"/>
      <c r="J574" s="120"/>
      <c r="K574" s="121"/>
      <c r="L574" s="15"/>
      <c r="M574" s="34"/>
      <c r="N574" s="14"/>
      <c r="O574" s="13"/>
      <c r="P574" s="13"/>
      <c r="Q574" s="13"/>
      <c r="R574" s="165"/>
      <c r="S574" s="13"/>
      <c r="T574" s="6"/>
      <c r="BA574" s="9"/>
    </row>
    <row r="575" spans="2:53" x14ac:dyDescent="0.2">
      <c r="B575" s="13"/>
      <c r="C575" s="13"/>
      <c r="D575" s="13"/>
      <c r="E575" s="158"/>
      <c r="F575" s="33"/>
      <c r="H575" s="15"/>
      <c r="I575" s="15"/>
      <c r="J575" s="120"/>
      <c r="K575" s="121"/>
      <c r="L575" s="15"/>
      <c r="M575" s="34"/>
      <c r="N575" s="14"/>
      <c r="O575" s="13"/>
      <c r="P575" s="13"/>
      <c r="Q575" s="13"/>
      <c r="R575" s="165"/>
      <c r="S575" s="13"/>
      <c r="T575" s="6"/>
      <c r="BA575" s="9"/>
    </row>
    <row r="576" spans="2:53" x14ac:dyDescent="0.2">
      <c r="B576" s="13"/>
      <c r="C576" s="13"/>
      <c r="D576" s="13"/>
      <c r="E576" s="158"/>
      <c r="F576" s="33"/>
      <c r="H576" s="15"/>
      <c r="I576" s="15"/>
      <c r="J576" s="120"/>
      <c r="K576" s="121"/>
      <c r="L576" s="15"/>
      <c r="M576" s="34"/>
      <c r="N576" s="14"/>
      <c r="O576" s="13"/>
      <c r="P576" s="13"/>
      <c r="Q576" s="13"/>
      <c r="R576" s="165"/>
      <c r="S576" s="13"/>
      <c r="T576" s="6"/>
      <c r="BA576" s="9"/>
    </row>
    <row r="577" spans="2:53" x14ac:dyDescent="0.2">
      <c r="B577" s="13"/>
      <c r="C577" s="13"/>
      <c r="D577" s="13"/>
      <c r="E577" s="158"/>
      <c r="F577" s="33"/>
      <c r="H577" s="15"/>
      <c r="I577" s="15"/>
      <c r="J577" s="120"/>
      <c r="K577" s="121"/>
      <c r="L577" s="15"/>
      <c r="M577" s="34"/>
      <c r="N577" s="14"/>
      <c r="O577" s="13"/>
      <c r="P577" s="13"/>
      <c r="Q577" s="13"/>
      <c r="R577" s="165"/>
      <c r="S577" s="13"/>
      <c r="T577" s="6"/>
      <c r="BA577" s="9"/>
    </row>
    <row r="578" spans="2:53" x14ac:dyDescent="0.2">
      <c r="B578" s="13"/>
      <c r="C578" s="13"/>
      <c r="D578" s="13"/>
      <c r="E578" s="158"/>
      <c r="F578" s="33"/>
      <c r="H578" s="15"/>
      <c r="I578" s="15"/>
      <c r="J578" s="120"/>
      <c r="K578" s="121"/>
      <c r="L578" s="15"/>
      <c r="M578" s="34"/>
      <c r="N578" s="14"/>
      <c r="O578" s="13"/>
      <c r="P578" s="13"/>
      <c r="Q578" s="13"/>
      <c r="R578" s="165"/>
      <c r="S578" s="13"/>
      <c r="T578" s="6"/>
      <c r="BA578" s="9"/>
    </row>
    <row r="579" spans="2:53" x14ac:dyDescent="0.2">
      <c r="B579" s="13"/>
      <c r="C579" s="13"/>
      <c r="D579" s="13"/>
      <c r="E579" s="158"/>
      <c r="F579" s="33"/>
      <c r="H579" s="15"/>
      <c r="I579" s="15"/>
      <c r="J579" s="120"/>
      <c r="K579" s="121"/>
      <c r="L579" s="15"/>
      <c r="M579" s="34"/>
      <c r="N579" s="14"/>
      <c r="O579" s="13"/>
      <c r="P579" s="13"/>
      <c r="Q579" s="13"/>
      <c r="R579" s="165"/>
      <c r="S579" s="13"/>
      <c r="T579" s="6"/>
      <c r="BA579" s="9"/>
    </row>
    <row r="580" spans="2:53" x14ac:dyDescent="0.2">
      <c r="B580" s="13"/>
      <c r="C580" s="13"/>
      <c r="D580" s="13"/>
      <c r="E580" s="158"/>
      <c r="F580" s="33"/>
      <c r="H580" s="15"/>
      <c r="I580" s="15"/>
      <c r="J580" s="120"/>
      <c r="K580" s="121"/>
      <c r="L580" s="15"/>
      <c r="M580" s="34"/>
      <c r="N580" s="14"/>
      <c r="O580" s="13"/>
      <c r="P580" s="13"/>
      <c r="Q580" s="13"/>
      <c r="R580" s="165"/>
      <c r="S580" s="13"/>
      <c r="T580" s="6"/>
      <c r="BA580" s="9"/>
    </row>
    <row r="581" spans="2:53" x14ac:dyDescent="0.2">
      <c r="B581" s="13"/>
      <c r="C581" s="13"/>
      <c r="D581" s="13"/>
      <c r="E581" s="158"/>
      <c r="F581" s="33"/>
      <c r="H581" s="15"/>
      <c r="I581" s="15"/>
      <c r="J581" s="120"/>
      <c r="K581" s="121"/>
      <c r="L581" s="15"/>
      <c r="M581" s="34"/>
      <c r="N581" s="14"/>
      <c r="O581" s="13"/>
      <c r="P581" s="13"/>
      <c r="Q581" s="13"/>
      <c r="R581" s="165"/>
      <c r="S581" s="13"/>
      <c r="T581" s="6"/>
      <c r="BA581" s="9"/>
    </row>
    <row r="582" spans="2:53" x14ac:dyDescent="0.2">
      <c r="B582" s="13"/>
      <c r="C582" s="13"/>
      <c r="D582" s="13"/>
      <c r="E582" s="158"/>
      <c r="F582" s="33"/>
      <c r="H582" s="15"/>
      <c r="I582" s="15"/>
      <c r="J582" s="120"/>
      <c r="K582" s="121"/>
      <c r="L582" s="15"/>
      <c r="M582" s="34"/>
      <c r="N582" s="14"/>
      <c r="O582" s="13"/>
      <c r="P582" s="13"/>
      <c r="Q582" s="13"/>
      <c r="R582" s="165"/>
      <c r="S582" s="13"/>
      <c r="T582" s="6"/>
      <c r="BA582" s="9"/>
    </row>
    <row r="583" spans="2:53" x14ac:dyDescent="0.2">
      <c r="B583" s="13"/>
      <c r="C583" s="13"/>
      <c r="D583" s="13"/>
      <c r="E583" s="158"/>
      <c r="F583" s="33"/>
      <c r="H583" s="15"/>
      <c r="I583" s="15"/>
      <c r="J583" s="120"/>
      <c r="K583" s="121"/>
      <c r="L583" s="15"/>
      <c r="M583" s="34"/>
      <c r="N583" s="14"/>
      <c r="O583" s="13"/>
      <c r="P583" s="13"/>
      <c r="Q583" s="13"/>
      <c r="R583" s="165"/>
      <c r="S583" s="13"/>
      <c r="T583" s="6"/>
      <c r="BA583" s="9"/>
    </row>
    <row r="584" spans="2:53" x14ac:dyDescent="0.2">
      <c r="B584" s="13"/>
      <c r="C584" s="13"/>
      <c r="D584" s="13"/>
      <c r="E584" s="158"/>
      <c r="F584" s="33"/>
      <c r="H584" s="15"/>
      <c r="I584" s="15"/>
      <c r="J584" s="120"/>
      <c r="K584" s="121"/>
      <c r="L584" s="15"/>
      <c r="M584" s="34"/>
      <c r="N584" s="14"/>
      <c r="O584" s="13"/>
      <c r="P584" s="13"/>
      <c r="Q584" s="13"/>
      <c r="R584" s="165"/>
      <c r="S584" s="13"/>
      <c r="T584" s="6"/>
      <c r="BA584" s="9"/>
    </row>
    <row r="585" spans="2:53" x14ac:dyDescent="0.2">
      <c r="B585" s="13"/>
      <c r="C585" s="13"/>
      <c r="D585" s="13"/>
      <c r="E585" s="158"/>
      <c r="F585" s="33"/>
      <c r="H585" s="15"/>
      <c r="I585" s="15"/>
      <c r="J585" s="120"/>
      <c r="K585" s="121"/>
      <c r="L585" s="15"/>
      <c r="M585" s="34"/>
      <c r="N585" s="14"/>
      <c r="O585" s="13"/>
      <c r="P585" s="13"/>
      <c r="Q585" s="13"/>
      <c r="R585" s="165"/>
      <c r="S585" s="13"/>
      <c r="T585" s="6"/>
      <c r="BA585" s="9"/>
    </row>
    <row r="586" spans="2:53" x14ac:dyDescent="0.2">
      <c r="B586" s="13"/>
      <c r="C586" s="13"/>
      <c r="D586" s="13"/>
      <c r="E586" s="158"/>
      <c r="F586" s="33"/>
      <c r="H586" s="15"/>
      <c r="I586" s="15"/>
      <c r="J586" s="120"/>
      <c r="K586" s="121"/>
      <c r="L586" s="15"/>
      <c r="M586" s="34"/>
      <c r="N586" s="14"/>
      <c r="O586" s="13"/>
      <c r="P586" s="13"/>
      <c r="Q586" s="13"/>
      <c r="R586" s="165"/>
      <c r="S586" s="13"/>
      <c r="T586" s="6"/>
      <c r="BA586" s="9"/>
    </row>
    <row r="587" spans="2:53" x14ac:dyDescent="0.2">
      <c r="B587" s="13"/>
      <c r="C587" s="13"/>
      <c r="D587" s="13"/>
      <c r="E587" s="158"/>
      <c r="F587" s="33"/>
      <c r="H587" s="15"/>
      <c r="I587" s="15"/>
      <c r="J587" s="120"/>
      <c r="K587" s="121"/>
      <c r="L587" s="15"/>
      <c r="M587" s="34"/>
      <c r="N587" s="14"/>
      <c r="O587" s="13"/>
      <c r="P587" s="13"/>
      <c r="Q587" s="13"/>
      <c r="R587" s="165"/>
      <c r="S587" s="13"/>
      <c r="T587" s="6"/>
      <c r="BA587" s="9"/>
    </row>
    <row r="588" spans="2:53" x14ac:dyDescent="0.2">
      <c r="B588" s="13"/>
      <c r="C588" s="13"/>
      <c r="D588" s="13"/>
      <c r="E588" s="158"/>
      <c r="F588" s="33"/>
      <c r="H588" s="15"/>
      <c r="I588" s="15"/>
      <c r="J588" s="120"/>
      <c r="K588" s="121"/>
      <c r="L588" s="15"/>
      <c r="M588" s="34"/>
      <c r="N588" s="14"/>
      <c r="O588" s="13"/>
      <c r="P588" s="13"/>
      <c r="Q588" s="13"/>
      <c r="R588" s="165"/>
      <c r="S588" s="13"/>
      <c r="T588" s="6"/>
      <c r="BA588" s="9"/>
    </row>
    <row r="589" spans="2:53" x14ac:dyDescent="0.2">
      <c r="B589" s="13"/>
      <c r="C589" s="13"/>
      <c r="D589" s="13"/>
      <c r="E589" s="158"/>
      <c r="F589" s="33"/>
      <c r="H589" s="15"/>
      <c r="I589" s="15"/>
      <c r="J589" s="120"/>
      <c r="K589" s="121"/>
      <c r="L589" s="15"/>
      <c r="M589" s="34"/>
      <c r="N589" s="14"/>
      <c r="O589" s="13"/>
      <c r="P589" s="13"/>
      <c r="Q589" s="13"/>
      <c r="R589" s="165"/>
      <c r="S589" s="13"/>
      <c r="T589" s="6"/>
      <c r="BA589" s="9"/>
    </row>
    <row r="590" spans="2:53" x14ac:dyDescent="0.2">
      <c r="B590" s="13"/>
      <c r="C590" s="13"/>
      <c r="D590" s="13"/>
      <c r="E590" s="158"/>
      <c r="F590" s="33"/>
      <c r="H590" s="15"/>
      <c r="I590" s="15"/>
      <c r="J590" s="120"/>
      <c r="K590" s="121"/>
      <c r="L590" s="15"/>
      <c r="M590" s="34"/>
      <c r="N590" s="14"/>
      <c r="O590" s="13"/>
      <c r="P590" s="13"/>
      <c r="Q590" s="13"/>
      <c r="R590" s="165"/>
      <c r="S590" s="13"/>
      <c r="T590" s="6"/>
      <c r="BA590" s="9"/>
    </row>
    <row r="591" spans="2:53" x14ac:dyDescent="0.2">
      <c r="B591" s="13"/>
      <c r="C591" s="13"/>
      <c r="D591" s="13"/>
      <c r="E591" s="158"/>
      <c r="F591" s="33"/>
      <c r="H591" s="15"/>
      <c r="I591" s="15"/>
      <c r="J591" s="120"/>
      <c r="K591" s="121"/>
      <c r="L591" s="15"/>
      <c r="M591" s="34"/>
      <c r="N591" s="14"/>
      <c r="O591" s="13"/>
      <c r="P591" s="13"/>
      <c r="Q591" s="67"/>
      <c r="R591" s="167"/>
      <c r="S591" s="13"/>
      <c r="T591" s="6"/>
      <c r="BA591" s="9"/>
    </row>
    <row r="592" spans="2:53" x14ac:dyDescent="0.2">
      <c r="B592" s="13"/>
      <c r="C592" s="13"/>
      <c r="D592" s="13"/>
      <c r="E592" s="158"/>
      <c r="F592" s="33"/>
      <c r="H592" s="15"/>
      <c r="I592" s="15"/>
      <c r="J592" s="120"/>
      <c r="K592" s="121"/>
      <c r="L592" s="15"/>
      <c r="M592" s="34"/>
      <c r="N592" s="14"/>
      <c r="O592" s="13"/>
      <c r="P592" s="13"/>
      <c r="Q592" s="67"/>
      <c r="R592" s="167"/>
      <c r="S592" s="13"/>
      <c r="T592" s="6"/>
      <c r="BA592" s="9"/>
    </row>
    <row r="593" spans="2:53" x14ac:dyDescent="0.2">
      <c r="B593" s="13"/>
      <c r="C593" s="13"/>
      <c r="D593" s="13"/>
      <c r="E593" s="158"/>
      <c r="F593" s="33"/>
      <c r="H593" s="15"/>
      <c r="I593" s="15"/>
      <c r="J593" s="120"/>
      <c r="K593" s="121"/>
      <c r="L593" s="15"/>
      <c r="M593" s="34"/>
      <c r="N593" s="14"/>
      <c r="O593" s="13"/>
      <c r="P593" s="13"/>
      <c r="Q593" s="13"/>
      <c r="R593" s="167"/>
      <c r="S593" s="13"/>
      <c r="T593" s="6"/>
      <c r="BA593" s="9"/>
    </row>
    <row r="594" spans="2:53" x14ac:dyDescent="0.2">
      <c r="B594" s="13"/>
      <c r="C594" s="13"/>
      <c r="D594" s="13"/>
      <c r="E594" s="158"/>
      <c r="F594" s="33"/>
      <c r="H594" s="15"/>
      <c r="I594" s="15"/>
      <c r="J594" s="120"/>
      <c r="K594" s="121"/>
      <c r="L594" s="15"/>
      <c r="M594" s="34"/>
      <c r="N594" s="14"/>
      <c r="O594" s="13"/>
      <c r="P594" s="13"/>
      <c r="Q594" s="13"/>
      <c r="R594" s="167"/>
      <c r="S594" s="13"/>
      <c r="T594" s="6"/>
      <c r="BA594" s="9"/>
    </row>
    <row r="595" spans="2:53" x14ac:dyDescent="0.2">
      <c r="B595" s="13"/>
      <c r="C595" s="13"/>
      <c r="D595" s="13"/>
      <c r="E595" s="158"/>
      <c r="F595" s="33"/>
      <c r="H595" s="15"/>
      <c r="I595" s="15"/>
      <c r="J595" s="120"/>
      <c r="K595" s="121"/>
      <c r="L595" s="15"/>
      <c r="M595" s="34"/>
      <c r="N595" s="14"/>
      <c r="O595" s="13"/>
      <c r="P595" s="13"/>
      <c r="Q595" s="13"/>
      <c r="R595" s="167"/>
      <c r="S595" s="13"/>
      <c r="T595" s="6"/>
      <c r="BA595" s="9"/>
    </row>
    <row r="596" spans="2:53" x14ac:dyDescent="0.2">
      <c r="B596" s="13"/>
      <c r="C596" s="13"/>
      <c r="D596" s="13"/>
      <c r="E596" s="158"/>
      <c r="F596" s="33"/>
      <c r="H596" s="15"/>
      <c r="I596" s="15"/>
      <c r="J596" s="120"/>
      <c r="K596" s="121"/>
      <c r="L596" s="15"/>
      <c r="M596" s="34"/>
      <c r="N596" s="14"/>
      <c r="O596" s="13"/>
      <c r="P596" s="13"/>
      <c r="Q596" s="13"/>
      <c r="R596" s="167"/>
      <c r="S596" s="13"/>
      <c r="T596" s="6"/>
      <c r="BA596" s="9"/>
    </row>
    <row r="597" spans="2:53" x14ac:dyDescent="0.2">
      <c r="B597" s="13"/>
      <c r="C597" s="13"/>
      <c r="D597" s="13"/>
      <c r="E597" s="158"/>
      <c r="F597" s="33"/>
      <c r="H597" s="15"/>
      <c r="I597" s="15"/>
      <c r="J597" s="120"/>
      <c r="K597" s="121"/>
      <c r="L597" s="15"/>
      <c r="M597" s="34"/>
      <c r="N597" s="14"/>
      <c r="O597" s="13"/>
      <c r="P597" s="13"/>
      <c r="Q597" s="13"/>
      <c r="R597" s="167"/>
      <c r="S597" s="13"/>
      <c r="T597" s="6"/>
      <c r="BA597" s="9"/>
    </row>
    <row r="598" spans="2:53" x14ac:dyDescent="0.2">
      <c r="B598" s="13"/>
      <c r="C598" s="13"/>
      <c r="D598" s="13"/>
      <c r="E598" s="158"/>
      <c r="F598" s="33"/>
      <c r="H598" s="15"/>
      <c r="I598" s="15"/>
      <c r="J598" s="120"/>
      <c r="K598" s="121"/>
      <c r="L598" s="15"/>
      <c r="M598" s="34"/>
      <c r="N598" s="14"/>
      <c r="O598" s="13"/>
      <c r="P598" s="13"/>
      <c r="R598" s="165"/>
      <c r="S598" s="13"/>
      <c r="T598" s="6"/>
      <c r="BA598" s="9"/>
    </row>
    <row r="599" spans="2:53" x14ac:dyDescent="0.2">
      <c r="B599" s="13"/>
      <c r="C599" s="13"/>
      <c r="D599" s="13"/>
      <c r="E599" s="158"/>
      <c r="F599" s="33"/>
      <c r="H599" s="15"/>
      <c r="I599" s="15"/>
      <c r="J599" s="120"/>
      <c r="K599" s="121"/>
      <c r="L599" s="15"/>
      <c r="M599" s="34"/>
      <c r="N599" s="14"/>
      <c r="O599" s="13"/>
      <c r="P599" s="13"/>
      <c r="Q599" s="67"/>
      <c r="R599" s="165"/>
      <c r="S599" s="13"/>
      <c r="T599" s="6"/>
      <c r="BA599" s="9"/>
    </row>
    <row r="600" spans="2:53" x14ac:dyDescent="0.2">
      <c r="B600" s="13"/>
      <c r="C600" s="13"/>
      <c r="D600" s="13"/>
      <c r="E600" s="158"/>
      <c r="F600" s="33"/>
      <c r="H600" s="15"/>
      <c r="I600" s="15"/>
      <c r="J600" s="120"/>
      <c r="K600" s="121"/>
      <c r="L600" s="15"/>
      <c r="M600" s="34"/>
      <c r="N600" s="14"/>
      <c r="O600" s="13"/>
      <c r="P600" s="13"/>
      <c r="Q600" s="13"/>
      <c r="R600" s="165"/>
      <c r="S600" s="13"/>
      <c r="T600" s="6"/>
      <c r="BA600" s="9"/>
    </row>
    <row r="601" spans="2:53" x14ac:dyDescent="0.2">
      <c r="B601" s="13"/>
      <c r="C601" s="13"/>
      <c r="D601" s="13"/>
      <c r="E601" s="158"/>
      <c r="F601" s="33"/>
      <c r="H601" s="15"/>
      <c r="I601" s="15"/>
      <c r="J601" s="120"/>
      <c r="K601" s="121"/>
      <c r="L601" s="15"/>
      <c r="M601" s="34"/>
      <c r="N601" s="14"/>
      <c r="O601" s="13"/>
      <c r="P601" s="13"/>
      <c r="Q601" s="13"/>
      <c r="R601" s="165"/>
      <c r="S601" s="13"/>
      <c r="T601" s="6"/>
      <c r="BA601" s="9"/>
    </row>
    <row r="602" spans="2:53" x14ac:dyDescent="0.2">
      <c r="B602" s="13"/>
      <c r="C602" s="13"/>
      <c r="D602" s="13"/>
      <c r="E602" s="158"/>
      <c r="F602" s="33"/>
      <c r="H602" s="15"/>
      <c r="I602" s="15"/>
      <c r="J602" s="120"/>
      <c r="K602" s="121"/>
      <c r="L602" s="15"/>
      <c r="M602" s="34"/>
      <c r="N602" s="14"/>
      <c r="O602" s="13"/>
      <c r="P602" s="13"/>
      <c r="Q602" s="13"/>
      <c r="R602" s="165"/>
      <c r="S602" s="13"/>
      <c r="T602" s="6"/>
      <c r="BA602" s="9"/>
    </row>
    <row r="603" spans="2:53" x14ac:dyDescent="0.2">
      <c r="B603" s="13"/>
      <c r="C603" s="13"/>
      <c r="D603" s="13"/>
      <c r="E603" s="158"/>
      <c r="F603" s="33"/>
      <c r="H603" s="15"/>
      <c r="I603" s="15"/>
      <c r="J603" s="120"/>
      <c r="K603" s="121"/>
      <c r="L603" s="15"/>
      <c r="M603" s="34"/>
      <c r="N603" s="14"/>
      <c r="O603" s="13"/>
      <c r="P603" s="13"/>
      <c r="Q603" s="13"/>
      <c r="R603" s="165"/>
      <c r="S603" s="13"/>
      <c r="T603" s="6"/>
      <c r="BA603" s="9"/>
    </row>
    <row r="604" spans="2:53" x14ac:dyDescent="0.2">
      <c r="B604" s="13"/>
      <c r="C604" s="13"/>
      <c r="D604" s="13"/>
      <c r="E604" s="158"/>
      <c r="F604" s="33"/>
      <c r="H604" s="15"/>
      <c r="I604" s="15"/>
      <c r="J604" s="120"/>
      <c r="K604" s="121"/>
      <c r="L604" s="15"/>
      <c r="M604" s="34"/>
      <c r="N604" s="14"/>
      <c r="O604" s="13"/>
      <c r="P604" s="13"/>
      <c r="Q604" s="13"/>
      <c r="R604" s="165"/>
      <c r="S604" s="13"/>
      <c r="T604" s="6"/>
      <c r="BA604" s="9"/>
    </row>
    <row r="605" spans="2:53" x14ac:dyDescent="0.2">
      <c r="B605" s="13"/>
      <c r="C605" s="13"/>
      <c r="D605" s="13"/>
      <c r="E605" s="158"/>
      <c r="F605" s="33"/>
      <c r="H605" s="15"/>
      <c r="I605" s="15"/>
      <c r="J605" s="120"/>
      <c r="K605" s="121"/>
      <c r="L605" s="15"/>
      <c r="M605" s="34"/>
      <c r="N605" s="14"/>
      <c r="O605" s="13"/>
      <c r="P605" s="13"/>
      <c r="Q605" s="13"/>
      <c r="R605" s="165"/>
      <c r="S605" s="13"/>
      <c r="T605" s="6"/>
      <c r="BA605" s="9"/>
    </row>
    <row r="606" spans="2:53" x14ac:dyDescent="0.2">
      <c r="B606" s="113"/>
      <c r="C606" s="13"/>
      <c r="D606" s="13"/>
      <c r="E606" s="158"/>
      <c r="F606" s="33"/>
      <c r="H606" s="15"/>
      <c r="I606" s="15"/>
      <c r="J606" s="120"/>
      <c r="K606" s="121"/>
      <c r="L606" s="15"/>
      <c r="M606" s="34"/>
      <c r="N606" s="14"/>
      <c r="O606" s="13"/>
      <c r="P606" s="13"/>
      <c r="Q606" s="13"/>
      <c r="R606" s="165"/>
      <c r="S606" s="13"/>
      <c r="T606" s="6"/>
      <c r="BA606" s="9"/>
    </row>
    <row r="607" spans="2:53" x14ac:dyDescent="0.2">
      <c r="B607" s="113"/>
      <c r="C607" s="13"/>
      <c r="D607" s="13"/>
      <c r="E607" s="158"/>
      <c r="F607" s="33"/>
      <c r="H607" s="15"/>
      <c r="I607" s="15"/>
      <c r="J607" s="120"/>
      <c r="K607" s="121"/>
      <c r="L607" s="15"/>
      <c r="M607" s="34"/>
      <c r="N607" s="14"/>
      <c r="O607" s="13"/>
      <c r="P607" s="13"/>
      <c r="Q607" s="13"/>
      <c r="R607" s="165"/>
      <c r="S607" s="13"/>
      <c r="T607" s="6"/>
      <c r="BA607" s="9"/>
    </row>
    <row r="608" spans="2:53" x14ac:dyDescent="0.2">
      <c r="B608" s="113"/>
      <c r="C608" s="13"/>
      <c r="D608" s="13"/>
      <c r="E608" s="158"/>
      <c r="F608" s="33"/>
      <c r="H608" s="15"/>
      <c r="I608" s="15"/>
      <c r="J608" s="120"/>
      <c r="K608" s="121"/>
      <c r="L608" s="15"/>
      <c r="M608" s="34"/>
      <c r="N608" s="14"/>
      <c r="O608" s="13"/>
      <c r="P608" s="13"/>
      <c r="Q608" s="13"/>
      <c r="R608" s="165"/>
      <c r="S608" s="13"/>
      <c r="T608" s="6"/>
      <c r="BA608" s="9"/>
    </row>
    <row r="609" spans="2:53" x14ac:dyDescent="0.2">
      <c r="B609" s="113"/>
      <c r="C609" s="13"/>
      <c r="D609" s="13"/>
      <c r="E609" s="158"/>
      <c r="F609" s="33"/>
      <c r="H609" s="15"/>
      <c r="I609" s="15"/>
      <c r="J609" s="120"/>
      <c r="K609" s="121"/>
      <c r="L609" s="15"/>
      <c r="M609" s="34"/>
      <c r="N609" s="14"/>
      <c r="O609" s="13"/>
      <c r="P609" s="13"/>
      <c r="Q609" s="13"/>
      <c r="R609" s="165"/>
      <c r="S609" s="13"/>
      <c r="T609" s="6"/>
      <c r="BA609" s="9"/>
    </row>
    <row r="610" spans="2:53" x14ac:dyDescent="0.2">
      <c r="B610" s="113"/>
      <c r="C610" s="13"/>
      <c r="D610" s="13"/>
      <c r="E610" s="158"/>
      <c r="F610" s="33"/>
      <c r="H610" s="15"/>
      <c r="I610" s="15"/>
      <c r="J610" s="120"/>
      <c r="K610" s="121"/>
      <c r="L610" s="15"/>
      <c r="M610" s="34"/>
      <c r="N610" s="14"/>
      <c r="O610" s="13"/>
      <c r="P610" s="13"/>
      <c r="Q610" s="13"/>
      <c r="R610" s="165"/>
      <c r="S610" s="13"/>
      <c r="T610" s="6"/>
      <c r="BA610" s="9"/>
    </row>
    <row r="611" spans="2:53" x14ac:dyDescent="0.2">
      <c r="B611" s="113"/>
      <c r="C611" s="13"/>
      <c r="D611" s="13"/>
      <c r="E611" s="158"/>
      <c r="F611" s="33"/>
      <c r="H611" s="15"/>
      <c r="I611" s="15"/>
      <c r="J611" s="120"/>
      <c r="K611" s="121"/>
      <c r="L611" s="15"/>
      <c r="M611" s="34"/>
      <c r="N611" s="14"/>
      <c r="O611" s="13"/>
      <c r="P611" s="13"/>
      <c r="Q611" s="13"/>
      <c r="R611" s="165"/>
      <c r="S611" s="13"/>
      <c r="T611" s="6"/>
      <c r="BA611" s="9"/>
    </row>
    <row r="612" spans="2:53" x14ac:dyDescent="0.2">
      <c r="B612" s="113"/>
      <c r="C612" s="13"/>
      <c r="D612" s="13"/>
      <c r="E612" s="158"/>
      <c r="F612" s="33"/>
      <c r="H612" s="15"/>
      <c r="I612" s="15"/>
      <c r="J612" s="120"/>
      <c r="K612" s="121"/>
      <c r="L612" s="15"/>
      <c r="M612" s="34"/>
      <c r="N612" s="14"/>
      <c r="O612" s="13"/>
      <c r="P612" s="13"/>
      <c r="Q612" s="13"/>
      <c r="R612" s="165"/>
      <c r="S612" s="13"/>
      <c r="T612" s="6"/>
      <c r="BA612" s="9"/>
    </row>
    <row r="613" spans="2:53" x14ac:dyDescent="0.2">
      <c r="B613" s="13"/>
      <c r="C613" s="13"/>
      <c r="D613" s="13"/>
      <c r="E613" s="158"/>
      <c r="F613" s="33"/>
      <c r="H613" s="15"/>
      <c r="I613" s="15"/>
      <c r="J613" s="120"/>
      <c r="K613" s="121"/>
      <c r="L613" s="15"/>
      <c r="M613" s="34"/>
      <c r="N613" s="14"/>
      <c r="O613" s="13"/>
      <c r="P613" s="13"/>
      <c r="Q613" s="67"/>
      <c r="R613" s="165"/>
      <c r="S613" s="13"/>
      <c r="T613" s="6"/>
      <c r="BA613" s="9"/>
    </row>
    <row r="614" spans="2:53" x14ac:dyDescent="0.2">
      <c r="B614" s="13"/>
      <c r="C614" s="13"/>
      <c r="D614" s="13"/>
      <c r="E614" s="158"/>
      <c r="F614" s="33"/>
      <c r="H614" s="15"/>
      <c r="I614" s="15"/>
      <c r="J614" s="120"/>
      <c r="K614" s="121"/>
      <c r="L614" s="15"/>
      <c r="M614" s="34"/>
      <c r="N614" s="14"/>
      <c r="O614" s="13"/>
      <c r="P614" s="13"/>
      <c r="Q614" s="143"/>
      <c r="R614" s="165"/>
      <c r="S614" s="13"/>
      <c r="T614" s="6"/>
      <c r="BA614" s="9"/>
    </row>
    <row r="615" spans="2:53" x14ac:dyDescent="0.2">
      <c r="B615" s="13"/>
      <c r="C615" s="13"/>
      <c r="D615" s="13"/>
      <c r="E615" s="158"/>
      <c r="F615" s="33"/>
      <c r="H615" s="15"/>
      <c r="I615" s="15"/>
      <c r="J615" s="120"/>
      <c r="K615" s="121"/>
      <c r="L615" s="15"/>
      <c r="M615" s="34"/>
      <c r="N615" s="14"/>
      <c r="O615" s="13"/>
      <c r="P615" s="13"/>
      <c r="Q615" s="13"/>
      <c r="R615" s="165"/>
      <c r="S615" s="13"/>
      <c r="T615" s="6"/>
      <c r="BA615" s="9"/>
    </row>
    <row r="616" spans="2:53" x14ac:dyDescent="0.2">
      <c r="B616" s="13"/>
      <c r="C616" s="13"/>
      <c r="D616" s="13"/>
      <c r="E616" s="158"/>
      <c r="F616" s="33"/>
      <c r="H616" s="15"/>
      <c r="I616" s="15"/>
      <c r="J616" s="120"/>
      <c r="K616" s="121"/>
      <c r="L616" s="15"/>
      <c r="M616" s="34"/>
      <c r="N616" s="14"/>
      <c r="O616" s="13"/>
      <c r="P616" s="13"/>
      <c r="Q616" s="13"/>
      <c r="R616" s="165"/>
      <c r="S616" s="13"/>
      <c r="T616" s="6"/>
      <c r="BA616" s="9"/>
    </row>
    <row r="617" spans="2:53" x14ac:dyDescent="0.2">
      <c r="B617" s="13"/>
      <c r="C617" s="13"/>
      <c r="D617" s="13"/>
      <c r="E617" s="158"/>
      <c r="F617" s="33"/>
      <c r="H617" s="15"/>
      <c r="I617" s="15"/>
      <c r="J617" s="120"/>
      <c r="K617" s="121"/>
      <c r="L617" s="15"/>
      <c r="M617" s="34"/>
      <c r="N617" s="14"/>
      <c r="O617" s="13"/>
      <c r="P617" s="13"/>
      <c r="Q617" s="13"/>
      <c r="R617" s="165"/>
      <c r="S617" s="13"/>
      <c r="T617" s="6"/>
      <c r="BA617" s="9"/>
    </row>
    <row r="618" spans="2:53" x14ac:dyDescent="0.2">
      <c r="B618" s="13"/>
      <c r="C618" s="13"/>
      <c r="D618" s="13"/>
      <c r="E618" s="158"/>
      <c r="F618" s="33"/>
      <c r="H618" s="15"/>
      <c r="I618" s="15"/>
      <c r="J618" s="120"/>
      <c r="K618" s="121"/>
      <c r="L618" s="15"/>
      <c r="M618" s="34"/>
      <c r="N618" s="14"/>
      <c r="O618" s="13"/>
      <c r="P618" s="13"/>
      <c r="Q618" s="13"/>
      <c r="R618" s="165"/>
      <c r="S618" s="13"/>
      <c r="T618" s="6"/>
      <c r="BA618" s="9"/>
    </row>
    <row r="619" spans="2:53" x14ac:dyDescent="0.2">
      <c r="B619" s="13"/>
      <c r="C619" s="13"/>
      <c r="D619" s="13"/>
      <c r="E619" s="158"/>
      <c r="F619" s="33"/>
      <c r="H619" s="15"/>
      <c r="I619" s="15"/>
      <c r="J619" s="120"/>
      <c r="K619" s="121"/>
      <c r="L619" s="15"/>
      <c r="M619" s="34"/>
      <c r="N619" s="14"/>
      <c r="O619" s="13"/>
      <c r="P619" s="13"/>
      <c r="Q619" s="13"/>
      <c r="R619" s="165"/>
      <c r="S619" s="13"/>
      <c r="T619" s="6"/>
      <c r="BA619" s="9"/>
    </row>
    <row r="620" spans="2:53" x14ac:dyDescent="0.2">
      <c r="B620" s="13"/>
      <c r="C620" s="13"/>
      <c r="D620" s="13"/>
      <c r="E620" s="158"/>
      <c r="F620" s="33"/>
      <c r="H620" s="15"/>
      <c r="I620" s="15"/>
      <c r="J620" s="120"/>
      <c r="K620" s="121"/>
      <c r="L620" s="15"/>
      <c r="M620" s="34"/>
      <c r="N620" s="14"/>
      <c r="O620" s="13"/>
      <c r="P620" s="13"/>
      <c r="Q620" s="67"/>
      <c r="R620" s="165"/>
      <c r="S620" s="13"/>
      <c r="T620" s="6"/>
      <c r="BA620" s="9"/>
    </row>
    <row r="621" spans="2:53" x14ac:dyDescent="0.2">
      <c r="B621" s="13"/>
      <c r="C621" s="13"/>
      <c r="D621" s="13"/>
      <c r="E621" s="158"/>
      <c r="F621" s="33"/>
      <c r="H621" s="15"/>
      <c r="I621" s="15"/>
      <c r="J621" s="120"/>
      <c r="K621" s="121"/>
      <c r="L621" s="15"/>
      <c r="M621" s="34"/>
      <c r="N621" s="14"/>
      <c r="O621" s="13"/>
      <c r="P621" s="13"/>
      <c r="Q621" s="13"/>
      <c r="R621" s="165"/>
      <c r="S621" s="13"/>
      <c r="T621" s="6"/>
      <c r="BA621" s="9"/>
    </row>
    <row r="622" spans="2:53" x14ac:dyDescent="0.2">
      <c r="B622" s="13"/>
      <c r="C622" s="13"/>
      <c r="D622" s="13"/>
      <c r="E622" s="158"/>
      <c r="F622" s="33"/>
      <c r="H622" s="15"/>
      <c r="I622" s="15"/>
      <c r="J622" s="120"/>
      <c r="K622" s="121"/>
      <c r="L622" s="15"/>
      <c r="M622" s="34"/>
      <c r="N622" s="14"/>
      <c r="O622" s="13"/>
      <c r="P622" s="13"/>
      <c r="Q622" s="13"/>
      <c r="R622" s="165"/>
      <c r="S622" s="13"/>
      <c r="T622" s="6"/>
      <c r="BA622" s="9"/>
    </row>
    <row r="623" spans="2:53" x14ac:dyDescent="0.2">
      <c r="B623" s="13"/>
      <c r="C623" s="13"/>
      <c r="D623" s="13"/>
      <c r="E623" s="158"/>
      <c r="F623" s="33"/>
      <c r="H623" s="15"/>
      <c r="I623" s="15"/>
      <c r="J623" s="120"/>
      <c r="K623" s="121"/>
      <c r="L623" s="15"/>
      <c r="M623" s="34"/>
      <c r="N623" s="14"/>
      <c r="O623" s="13"/>
      <c r="P623" s="13"/>
      <c r="Q623" s="13"/>
      <c r="R623" s="165"/>
      <c r="S623" s="13"/>
      <c r="T623" s="6"/>
      <c r="BA623" s="9"/>
    </row>
    <row r="624" spans="2:53" x14ac:dyDescent="0.2">
      <c r="B624" s="13"/>
      <c r="C624" s="13"/>
      <c r="D624" s="13"/>
      <c r="E624" s="158"/>
      <c r="F624" s="33"/>
      <c r="H624" s="15"/>
      <c r="I624" s="15"/>
      <c r="J624" s="120"/>
      <c r="K624" s="121"/>
      <c r="L624" s="15"/>
      <c r="M624" s="34"/>
      <c r="N624" s="14"/>
      <c r="O624" s="13"/>
      <c r="P624" s="13"/>
      <c r="Q624" s="13"/>
      <c r="R624" s="165"/>
      <c r="S624" s="13"/>
      <c r="T624" s="6"/>
      <c r="BA624" s="9"/>
    </row>
    <row r="625" spans="2:53" x14ac:dyDescent="0.2">
      <c r="B625" s="13"/>
      <c r="C625" s="13"/>
      <c r="D625" s="13"/>
      <c r="E625" s="158"/>
      <c r="F625" s="33"/>
      <c r="H625" s="15"/>
      <c r="I625" s="15"/>
      <c r="J625" s="120"/>
      <c r="K625" s="121"/>
      <c r="L625" s="15"/>
      <c r="M625" s="34"/>
      <c r="N625" s="14"/>
      <c r="O625" s="13"/>
      <c r="P625" s="13"/>
      <c r="Q625" s="13"/>
      <c r="R625" s="165"/>
      <c r="S625" s="13"/>
      <c r="T625" s="6"/>
      <c r="BA625" s="9"/>
    </row>
    <row r="626" spans="2:53" x14ac:dyDescent="0.2">
      <c r="B626" s="13"/>
      <c r="C626" s="13"/>
      <c r="D626" s="13"/>
      <c r="E626" s="158"/>
      <c r="F626" s="33"/>
      <c r="H626" s="15"/>
      <c r="I626" s="15"/>
      <c r="J626" s="120"/>
      <c r="K626" s="121"/>
      <c r="L626" s="15"/>
      <c r="M626" s="34"/>
      <c r="N626" s="14"/>
      <c r="O626" s="13"/>
      <c r="P626" s="13"/>
      <c r="Q626" s="13"/>
      <c r="R626" s="165"/>
      <c r="S626" s="13"/>
      <c r="T626" s="6"/>
      <c r="BA626" s="9"/>
    </row>
    <row r="627" spans="2:53" x14ac:dyDescent="0.2">
      <c r="B627" s="13"/>
      <c r="C627" s="13"/>
      <c r="D627" s="13"/>
      <c r="E627" s="158"/>
      <c r="F627" s="33"/>
      <c r="H627" s="15"/>
      <c r="I627" s="15"/>
      <c r="J627" s="120"/>
      <c r="K627" s="121"/>
      <c r="L627" s="15"/>
      <c r="M627" s="34"/>
      <c r="N627" s="14"/>
      <c r="O627" s="13"/>
      <c r="P627" s="13"/>
      <c r="Q627" s="13"/>
      <c r="R627" s="165"/>
      <c r="S627" s="13"/>
      <c r="T627" s="6"/>
      <c r="BA627" s="9"/>
    </row>
    <row r="628" spans="2:53" x14ac:dyDescent="0.2">
      <c r="B628" s="13"/>
      <c r="C628" s="13"/>
      <c r="D628" s="13"/>
      <c r="E628" s="158"/>
      <c r="F628" s="33"/>
      <c r="H628" s="15"/>
      <c r="I628" s="15"/>
      <c r="J628" s="120"/>
      <c r="K628" s="121"/>
      <c r="L628" s="15"/>
      <c r="M628" s="34"/>
      <c r="N628" s="14"/>
      <c r="O628" s="13"/>
      <c r="P628" s="13"/>
      <c r="Q628" s="13"/>
      <c r="R628" s="165"/>
      <c r="S628" s="13"/>
      <c r="T628" s="6"/>
      <c r="BA628" s="9"/>
    </row>
    <row r="629" spans="2:53" x14ac:dyDescent="0.2">
      <c r="B629" s="13"/>
      <c r="C629" s="13"/>
      <c r="D629" s="13"/>
      <c r="E629" s="158"/>
      <c r="F629" s="33"/>
      <c r="H629" s="15"/>
      <c r="I629" s="15"/>
      <c r="J629" s="120"/>
      <c r="K629" s="121"/>
      <c r="L629" s="15"/>
      <c r="M629" s="34"/>
      <c r="N629" s="14"/>
      <c r="O629" s="13"/>
      <c r="P629" s="13"/>
      <c r="Q629" s="13"/>
      <c r="R629" s="165"/>
      <c r="S629" s="13"/>
      <c r="T629" s="6"/>
      <c r="BA629" s="9"/>
    </row>
    <row r="630" spans="2:53" x14ac:dyDescent="0.2">
      <c r="B630" s="13"/>
      <c r="C630" s="13"/>
      <c r="D630" s="13"/>
      <c r="E630" s="158"/>
      <c r="F630" s="33"/>
      <c r="H630" s="15"/>
      <c r="I630" s="15"/>
      <c r="J630" s="120"/>
      <c r="K630" s="121"/>
      <c r="L630" s="15"/>
      <c r="M630" s="34"/>
      <c r="N630" s="14"/>
      <c r="O630" s="13"/>
      <c r="P630" s="13"/>
      <c r="Q630" s="13"/>
      <c r="R630" s="165"/>
      <c r="S630" s="13"/>
      <c r="T630" s="6"/>
      <c r="BA630" s="9"/>
    </row>
    <row r="631" spans="2:53" x14ac:dyDescent="0.2">
      <c r="B631" s="13"/>
      <c r="C631" s="13"/>
      <c r="D631" s="13"/>
      <c r="E631" s="158"/>
      <c r="F631" s="33"/>
      <c r="H631" s="15"/>
      <c r="I631" s="15"/>
      <c r="J631" s="120"/>
      <c r="K631" s="121"/>
      <c r="L631" s="15"/>
      <c r="M631" s="34"/>
      <c r="N631" s="14"/>
      <c r="O631" s="13"/>
      <c r="P631" s="13"/>
      <c r="Q631" s="13"/>
      <c r="R631" s="165"/>
      <c r="S631" s="13"/>
      <c r="T631" s="6"/>
      <c r="BA631" s="9"/>
    </row>
    <row r="632" spans="2:53" x14ac:dyDescent="0.2">
      <c r="B632" s="13"/>
      <c r="C632" s="13"/>
      <c r="D632" s="13"/>
      <c r="E632" s="158"/>
      <c r="F632" s="33"/>
      <c r="H632" s="15"/>
      <c r="I632" s="15"/>
      <c r="J632" s="120"/>
      <c r="K632" s="121"/>
      <c r="L632" s="15"/>
      <c r="M632" s="34"/>
      <c r="N632" s="14"/>
      <c r="O632" s="13"/>
      <c r="P632" s="13"/>
      <c r="Q632" s="13"/>
      <c r="R632" s="165"/>
      <c r="S632" s="13"/>
      <c r="T632" s="6"/>
      <c r="BA632" s="9"/>
    </row>
    <row r="633" spans="2:53" x14ac:dyDescent="0.2">
      <c r="B633" s="13"/>
      <c r="C633" s="13"/>
      <c r="D633" s="13"/>
      <c r="E633" s="158"/>
      <c r="F633" s="33"/>
      <c r="H633" s="15"/>
      <c r="I633" s="15"/>
      <c r="J633" s="120"/>
      <c r="K633" s="121"/>
      <c r="L633" s="15"/>
      <c r="M633" s="34"/>
      <c r="N633" s="14"/>
      <c r="O633" s="13"/>
      <c r="P633" s="13"/>
      <c r="Q633" s="13"/>
      <c r="R633" s="165"/>
      <c r="S633" s="13"/>
      <c r="T633" s="6"/>
      <c r="BA633" s="9"/>
    </row>
    <row r="634" spans="2:53" x14ac:dyDescent="0.2">
      <c r="B634" s="13"/>
      <c r="C634" s="13"/>
      <c r="D634" s="13"/>
      <c r="E634" s="158"/>
      <c r="F634" s="33"/>
      <c r="H634" s="15"/>
      <c r="I634" s="15"/>
      <c r="J634" s="120"/>
      <c r="K634" s="121"/>
      <c r="L634" s="15"/>
      <c r="M634" s="34"/>
      <c r="N634" s="14"/>
      <c r="O634" s="13"/>
      <c r="P634" s="13"/>
      <c r="Q634" s="13"/>
      <c r="R634" s="165"/>
      <c r="S634" s="13"/>
      <c r="T634" s="6"/>
      <c r="BA634" s="9"/>
    </row>
    <row r="635" spans="2:53" x14ac:dyDescent="0.2">
      <c r="B635" s="13"/>
      <c r="C635" s="13"/>
      <c r="D635" s="13"/>
      <c r="E635" s="158"/>
      <c r="F635" s="33"/>
      <c r="H635" s="15"/>
      <c r="I635" s="15"/>
      <c r="J635" s="120"/>
      <c r="K635" s="121"/>
      <c r="L635" s="15"/>
      <c r="M635" s="34"/>
      <c r="N635" s="14"/>
      <c r="O635" s="13"/>
      <c r="P635" s="13"/>
      <c r="Q635" s="13"/>
      <c r="R635" s="165"/>
      <c r="S635" s="13"/>
      <c r="T635" s="6"/>
      <c r="BA635" s="9"/>
    </row>
    <row r="636" spans="2:53" x14ac:dyDescent="0.2">
      <c r="B636" s="13"/>
      <c r="C636" s="13"/>
      <c r="D636" s="13"/>
      <c r="E636" s="158"/>
      <c r="F636" s="33"/>
      <c r="H636" s="15"/>
      <c r="I636" s="15"/>
      <c r="J636" s="120"/>
      <c r="K636" s="121"/>
      <c r="L636" s="15"/>
      <c r="M636" s="34"/>
      <c r="N636" s="14"/>
      <c r="O636" s="13"/>
      <c r="P636" s="13"/>
      <c r="Q636" s="67"/>
      <c r="R636" s="165"/>
      <c r="S636" s="13"/>
      <c r="T636" s="6"/>
      <c r="BA636" s="9"/>
    </row>
    <row r="637" spans="2:53" x14ac:dyDescent="0.2">
      <c r="B637" s="13"/>
      <c r="C637" s="13"/>
      <c r="D637" s="13"/>
      <c r="E637" s="158"/>
      <c r="F637" s="33"/>
      <c r="H637" s="15"/>
      <c r="I637" s="15"/>
      <c r="J637" s="120"/>
      <c r="K637" s="121"/>
      <c r="L637" s="15"/>
      <c r="M637" s="34"/>
      <c r="N637" s="14"/>
      <c r="O637" s="13"/>
      <c r="P637" s="13"/>
      <c r="Q637" s="13"/>
      <c r="R637" s="165"/>
      <c r="S637" s="13"/>
      <c r="T637" s="6"/>
      <c r="BA637" s="9"/>
    </row>
    <row r="638" spans="2:53" x14ac:dyDescent="0.2">
      <c r="B638" s="13"/>
      <c r="C638" s="13"/>
      <c r="D638" s="13"/>
      <c r="E638" s="158"/>
      <c r="F638" s="33"/>
      <c r="H638" s="15"/>
      <c r="I638" s="15"/>
      <c r="J638" s="120"/>
      <c r="K638" s="121"/>
      <c r="L638" s="15"/>
      <c r="M638" s="34"/>
      <c r="N638" s="14"/>
      <c r="O638" s="13"/>
      <c r="P638" s="13"/>
      <c r="Q638" s="13"/>
      <c r="R638" s="165"/>
      <c r="S638" s="13"/>
      <c r="T638" s="6"/>
      <c r="BA638" s="9"/>
    </row>
    <row r="639" spans="2:53" x14ac:dyDescent="0.2">
      <c r="B639" s="13"/>
      <c r="C639" s="13"/>
      <c r="D639" s="13"/>
      <c r="E639" s="158"/>
      <c r="F639" s="33"/>
      <c r="H639" s="15"/>
      <c r="I639" s="15"/>
      <c r="J639" s="120"/>
      <c r="K639" s="121"/>
      <c r="L639" s="15"/>
      <c r="M639" s="34"/>
      <c r="N639" s="14"/>
      <c r="O639" s="13"/>
      <c r="P639" s="13"/>
      <c r="Q639" s="13"/>
      <c r="R639" s="165"/>
      <c r="S639" s="13"/>
      <c r="T639" s="6"/>
      <c r="BA639" s="9"/>
    </row>
    <row r="640" spans="2:53" x14ac:dyDescent="0.2">
      <c r="B640" s="13"/>
      <c r="C640" s="13"/>
      <c r="D640" s="13"/>
      <c r="E640" s="158"/>
      <c r="F640" s="33"/>
      <c r="H640" s="15"/>
      <c r="I640" s="15"/>
      <c r="J640" s="120"/>
      <c r="K640" s="121"/>
      <c r="L640" s="15"/>
      <c r="M640" s="34"/>
      <c r="N640" s="14"/>
      <c r="O640" s="13"/>
      <c r="P640" s="13"/>
      <c r="Q640" s="13"/>
      <c r="R640" s="165"/>
      <c r="S640" s="13"/>
      <c r="T640" s="6"/>
      <c r="BA640" s="9"/>
    </row>
    <row r="641" spans="2:53" x14ac:dyDescent="0.2">
      <c r="B641" s="13"/>
      <c r="C641" s="13"/>
      <c r="D641" s="13"/>
      <c r="E641" s="158"/>
      <c r="F641" s="33"/>
      <c r="H641" s="15"/>
      <c r="I641" s="15"/>
      <c r="J641" s="120"/>
      <c r="K641" s="121"/>
      <c r="L641" s="15"/>
      <c r="M641" s="34"/>
      <c r="N641" s="14"/>
      <c r="O641" s="13"/>
      <c r="P641" s="13"/>
      <c r="Q641" s="13"/>
      <c r="R641" s="165"/>
      <c r="S641" s="13"/>
      <c r="T641" s="6"/>
      <c r="BA641" s="9"/>
    </row>
    <row r="642" spans="2:53" x14ac:dyDescent="0.2">
      <c r="B642" s="13"/>
      <c r="C642" s="13"/>
      <c r="D642" s="13"/>
      <c r="E642" s="158"/>
      <c r="F642" s="33"/>
      <c r="H642" s="15"/>
      <c r="I642" s="15"/>
      <c r="J642" s="120"/>
      <c r="K642" s="121"/>
      <c r="L642" s="15"/>
      <c r="M642" s="34"/>
      <c r="N642" s="14"/>
      <c r="O642" s="13"/>
      <c r="P642" s="13"/>
      <c r="Q642" s="13"/>
      <c r="R642" s="165"/>
      <c r="S642" s="13"/>
      <c r="T642" s="6"/>
      <c r="BA642" s="9"/>
    </row>
    <row r="643" spans="2:53" x14ac:dyDescent="0.2">
      <c r="B643" s="13"/>
      <c r="C643" s="13"/>
      <c r="D643" s="13"/>
      <c r="E643" s="158"/>
      <c r="F643" s="33"/>
      <c r="H643" s="15"/>
      <c r="I643" s="15"/>
      <c r="J643" s="120"/>
      <c r="K643" s="121"/>
      <c r="L643" s="15"/>
      <c r="M643" s="34"/>
      <c r="N643" s="14"/>
      <c r="O643" s="13"/>
      <c r="P643" s="13"/>
      <c r="Q643" s="13"/>
      <c r="R643" s="165"/>
      <c r="S643" s="13"/>
      <c r="T643" s="6"/>
      <c r="BA643" s="9"/>
    </row>
    <row r="644" spans="2:53" x14ac:dyDescent="0.2">
      <c r="B644" s="13"/>
      <c r="C644" s="13"/>
      <c r="D644" s="13"/>
      <c r="E644" s="158"/>
      <c r="F644" s="33"/>
      <c r="H644" s="15"/>
      <c r="I644" s="15"/>
      <c r="J644" s="120"/>
      <c r="K644" s="121"/>
      <c r="L644" s="15"/>
      <c r="M644" s="34"/>
      <c r="N644" s="14"/>
      <c r="O644" s="13"/>
      <c r="P644" s="13"/>
      <c r="Q644" s="13"/>
      <c r="R644" s="165"/>
      <c r="S644" s="13"/>
      <c r="T644" s="6"/>
      <c r="BA644" s="9"/>
    </row>
    <row r="645" spans="2:53" x14ac:dyDescent="0.2">
      <c r="B645" s="13"/>
      <c r="C645" s="13"/>
      <c r="D645" s="13"/>
      <c r="E645" s="158"/>
      <c r="F645" s="33"/>
      <c r="H645" s="15"/>
      <c r="I645" s="15"/>
      <c r="J645" s="120"/>
      <c r="K645" s="121"/>
      <c r="L645" s="15"/>
      <c r="M645" s="34"/>
      <c r="N645" s="14"/>
      <c r="O645" s="13"/>
      <c r="P645" s="13"/>
      <c r="Q645" s="13"/>
      <c r="R645" s="165"/>
      <c r="S645" s="13"/>
      <c r="T645" s="6"/>
      <c r="BA645" s="9"/>
    </row>
    <row r="646" spans="2:53" x14ac:dyDescent="0.2">
      <c r="B646" s="13"/>
      <c r="C646" s="13"/>
      <c r="D646" s="13"/>
      <c r="E646" s="158"/>
      <c r="F646" s="33"/>
      <c r="H646" s="15"/>
      <c r="I646" s="15"/>
      <c r="J646" s="120"/>
      <c r="K646" s="121"/>
      <c r="L646" s="15"/>
      <c r="M646" s="34"/>
      <c r="N646" s="14"/>
      <c r="O646" s="13"/>
      <c r="P646" s="13"/>
      <c r="Q646" s="13"/>
      <c r="R646" s="165"/>
      <c r="S646" s="13"/>
      <c r="T646" s="6"/>
      <c r="BA646" s="9"/>
    </row>
    <row r="647" spans="2:53" x14ac:dyDescent="0.2">
      <c r="B647" s="78"/>
      <c r="C647" s="13"/>
      <c r="D647" s="13"/>
      <c r="E647" s="158"/>
      <c r="F647" s="33"/>
      <c r="H647" s="15"/>
      <c r="I647" s="15"/>
      <c r="J647" s="120"/>
      <c r="K647" s="121"/>
      <c r="L647" s="15"/>
      <c r="M647" s="34"/>
      <c r="N647" s="14"/>
      <c r="O647" s="13"/>
      <c r="P647" s="13"/>
      <c r="Q647" s="13"/>
      <c r="R647" s="165"/>
      <c r="S647" s="13"/>
      <c r="T647" s="6"/>
      <c r="BA647" s="9"/>
    </row>
    <row r="648" spans="2:53" x14ac:dyDescent="0.2">
      <c r="B648" s="13"/>
      <c r="C648" s="13"/>
      <c r="D648" s="13"/>
      <c r="E648" s="158"/>
      <c r="F648" s="33"/>
      <c r="H648" s="15"/>
      <c r="I648" s="15"/>
      <c r="J648" s="120"/>
      <c r="K648" s="121"/>
      <c r="L648" s="15"/>
      <c r="M648" s="34"/>
      <c r="N648" s="14"/>
      <c r="O648" s="13"/>
      <c r="P648" s="13"/>
      <c r="Q648" s="13"/>
      <c r="R648" s="165"/>
      <c r="S648" s="13"/>
      <c r="T648" s="6"/>
      <c r="BA648" s="9"/>
    </row>
    <row r="649" spans="2:53" x14ac:dyDescent="0.2">
      <c r="B649" s="13"/>
      <c r="C649" s="13"/>
      <c r="D649" s="13"/>
      <c r="E649" s="158"/>
      <c r="F649" s="33"/>
      <c r="H649" s="15"/>
      <c r="I649" s="15"/>
      <c r="J649" s="120"/>
      <c r="K649" s="121"/>
      <c r="L649" s="15"/>
      <c r="M649" s="34"/>
      <c r="N649" s="14"/>
      <c r="O649" s="13"/>
      <c r="P649" s="13"/>
      <c r="Q649" s="13"/>
      <c r="R649" s="165"/>
      <c r="S649" s="13"/>
      <c r="T649" s="6"/>
      <c r="BA649" s="9"/>
    </row>
    <row r="650" spans="2:53" x14ac:dyDescent="0.2">
      <c r="B650" s="13"/>
      <c r="C650" s="13"/>
      <c r="D650" s="13"/>
      <c r="E650" s="158"/>
      <c r="F650" s="33"/>
      <c r="H650" s="15"/>
      <c r="I650" s="15"/>
      <c r="J650" s="120"/>
      <c r="K650" s="121"/>
      <c r="L650" s="15"/>
      <c r="M650" s="34"/>
      <c r="N650" s="14"/>
      <c r="O650" s="13"/>
      <c r="P650" s="13"/>
      <c r="Q650" s="13"/>
      <c r="R650" s="165"/>
      <c r="S650" s="13"/>
      <c r="T650" s="6"/>
      <c r="BA650" s="9"/>
    </row>
    <row r="651" spans="2:53" x14ac:dyDescent="0.2">
      <c r="B651" s="13"/>
      <c r="C651" s="13"/>
      <c r="D651" s="32"/>
      <c r="E651" s="158"/>
      <c r="F651" s="33"/>
      <c r="H651" s="15"/>
      <c r="I651" s="15"/>
      <c r="J651" s="120"/>
      <c r="K651" s="121"/>
      <c r="L651" s="15"/>
      <c r="M651" s="34"/>
      <c r="N651" s="14"/>
      <c r="O651" s="13"/>
      <c r="P651" s="13"/>
      <c r="Q651" s="13"/>
      <c r="R651" s="165"/>
      <c r="S651" s="13"/>
      <c r="T651" s="6"/>
      <c r="BA651" s="9"/>
    </row>
    <row r="652" spans="2:53" x14ac:dyDescent="0.2">
      <c r="B652" s="13"/>
      <c r="C652" s="13"/>
      <c r="D652" s="32"/>
      <c r="E652" s="158"/>
      <c r="F652" s="33"/>
      <c r="H652" s="15"/>
      <c r="I652" s="15"/>
      <c r="J652" s="120"/>
      <c r="K652" s="121"/>
      <c r="L652" s="15"/>
      <c r="M652" s="34"/>
      <c r="N652" s="14"/>
      <c r="O652" s="13"/>
      <c r="P652" s="13"/>
      <c r="Q652" s="13"/>
      <c r="R652" s="165"/>
      <c r="S652" s="13"/>
      <c r="T652" s="6"/>
      <c r="BA652" s="9"/>
    </row>
    <row r="653" spans="2:53" x14ac:dyDescent="0.2">
      <c r="B653" s="13"/>
      <c r="C653" s="13"/>
      <c r="D653" s="32"/>
      <c r="E653" s="158"/>
      <c r="F653" s="33"/>
      <c r="H653" s="15"/>
      <c r="I653" s="15"/>
      <c r="J653" s="120"/>
      <c r="K653" s="121"/>
      <c r="L653" s="15"/>
      <c r="M653" s="34"/>
      <c r="N653" s="14"/>
      <c r="O653" s="13"/>
      <c r="P653" s="13"/>
      <c r="Q653" s="13"/>
      <c r="R653" s="165"/>
      <c r="S653" s="13"/>
      <c r="T653" s="6"/>
      <c r="BA653" s="9"/>
    </row>
    <row r="654" spans="2:53" x14ac:dyDescent="0.2">
      <c r="B654" s="13"/>
      <c r="C654" s="13"/>
      <c r="D654" s="32"/>
      <c r="E654" s="158"/>
      <c r="F654" s="33"/>
      <c r="H654" s="15"/>
      <c r="I654" s="15"/>
      <c r="J654" s="120"/>
      <c r="K654" s="121"/>
      <c r="L654" s="15"/>
      <c r="M654" s="34"/>
      <c r="N654" s="14"/>
      <c r="O654" s="13"/>
      <c r="P654" s="13"/>
      <c r="Q654" s="13"/>
      <c r="R654" s="165"/>
      <c r="S654" s="13"/>
      <c r="T654" s="6"/>
      <c r="BA654" s="9"/>
    </row>
    <row r="655" spans="2:53" ht="15" x14ac:dyDescent="0.2">
      <c r="B655" s="136"/>
      <c r="C655" s="13"/>
      <c r="D655" s="32"/>
      <c r="E655" s="158"/>
      <c r="F655" s="33"/>
      <c r="H655" s="15"/>
      <c r="I655" s="15"/>
      <c r="J655" s="120"/>
      <c r="K655" s="121"/>
      <c r="L655" s="15"/>
      <c r="M655" s="34"/>
      <c r="N655" s="14"/>
      <c r="O655" s="13"/>
      <c r="P655" s="13"/>
      <c r="Q655" s="13"/>
      <c r="R655" s="165"/>
      <c r="S655" s="13"/>
      <c r="T655" s="6"/>
      <c r="BA655" s="9"/>
    </row>
    <row r="656" spans="2:53" x14ac:dyDescent="0.2">
      <c r="B656" s="13"/>
      <c r="C656" s="13"/>
      <c r="D656" s="32"/>
      <c r="E656" s="158"/>
      <c r="F656" s="33"/>
      <c r="H656" s="15"/>
      <c r="I656" s="15"/>
      <c r="J656" s="120"/>
      <c r="K656" s="121"/>
      <c r="L656" s="15"/>
      <c r="M656" s="34"/>
      <c r="N656" s="14"/>
      <c r="O656" s="13"/>
      <c r="P656" s="13"/>
      <c r="Q656" s="13"/>
      <c r="R656" s="165"/>
      <c r="S656" s="13"/>
      <c r="T656" s="6"/>
      <c r="BA656" s="9"/>
    </row>
    <row r="657" spans="2:53" x14ac:dyDescent="0.2">
      <c r="B657" s="13"/>
      <c r="C657" s="13"/>
      <c r="D657" s="32"/>
      <c r="E657" s="158"/>
      <c r="F657" s="33"/>
      <c r="H657" s="15"/>
      <c r="I657" s="15"/>
      <c r="J657" s="120"/>
      <c r="K657" s="121"/>
      <c r="L657" s="15"/>
      <c r="M657" s="34"/>
      <c r="N657" s="14"/>
      <c r="O657" s="13"/>
      <c r="P657" s="13"/>
      <c r="Q657" s="118"/>
      <c r="R657" s="166"/>
      <c r="S657" s="67"/>
      <c r="T657" s="6"/>
      <c r="BA657" s="9"/>
    </row>
    <row r="658" spans="2:53" x14ac:dyDescent="0.2">
      <c r="B658" s="13"/>
      <c r="C658" s="13"/>
      <c r="D658" s="32"/>
      <c r="E658" s="158"/>
      <c r="F658" s="33"/>
      <c r="H658" s="15"/>
      <c r="I658" s="15"/>
      <c r="J658" s="120"/>
      <c r="K658" s="121"/>
      <c r="L658" s="15"/>
      <c r="M658" s="34"/>
      <c r="N658" s="14"/>
      <c r="O658" s="13"/>
      <c r="P658" s="144"/>
      <c r="Q658" s="137"/>
      <c r="R658" s="166"/>
      <c r="S658" s="67"/>
      <c r="T658" s="6"/>
      <c r="BA658" s="9"/>
    </row>
    <row r="659" spans="2:53" x14ac:dyDescent="0.2">
      <c r="B659" s="13"/>
      <c r="C659" s="13"/>
      <c r="D659" s="32"/>
      <c r="E659" s="158"/>
      <c r="F659" s="33"/>
      <c r="H659" s="15"/>
      <c r="I659" s="15"/>
      <c r="J659" s="120"/>
      <c r="K659" s="121"/>
      <c r="L659" s="15"/>
      <c r="M659" s="34"/>
      <c r="N659" s="14"/>
      <c r="O659" s="13"/>
      <c r="P659" s="13"/>
      <c r="Q659" s="67"/>
      <c r="R659" s="165"/>
      <c r="S659" s="67"/>
      <c r="T659" s="6"/>
      <c r="BA659" s="9"/>
    </row>
    <row r="660" spans="2:53" x14ac:dyDescent="0.2">
      <c r="B660" s="13"/>
      <c r="C660" s="13"/>
      <c r="D660" s="32"/>
      <c r="E660" s="158"/>
      <c r="F660" s="33"/>
      <c r="H660" s="15"/>
      <c r="I660" s="15"/>
      <c r="J660" s="120"/>
      <c r="K660" s="121"/>
      <c r="L660" s="15"/>
      <c r="M660" s="34"/>
      <c r="N660" s="14"/>
      <c r="O660" s="13"/>
      <c r="P660" s="113"/>
      <c r="Q660" s="118"/>
      <c r="R660" s="166"/>
      <c r="S660" s="67"/>
      <c r="T660" s="6"/>
      <c r="BA660" s="9"/>
    </row>
    <row r="661" spans="2:53" x14ac:dyDescent="0.2">
      <c r="B661" s="13"/>
      <c r="C661" s="13"/>
      <c r="D661" s="32"/>
      <c r="E661" s="158"/>
      <c r="F661" s="33"/>
      <c r="H661" s="15"/>
      <c r="I661" s="15"/>
      <c r="J661" s="120"/>
      <c r="K661" s="121"/>
      <c r="L661" s="15"/>
      <c r="M661" s="34"/>
      <c r="N661" s="14"/>
      <c r="O661" s="13"/>
      <c r="P661" s="13"/>
      <c r="Q661" s="67"/>
      <c r="R661" s="165"/>
      <c r="S661" s="67"/>
      <c r="T661" s="6"/>
      <c r="BA661" s="9"/>
    </row>
    <row r="662" spans="2:53" x14ac:dyDescent="0.2">
      <c r="B662" s="13"/>
      <c r="C662" s="13"/>
      <c r="D662" s="32"/>
      <c r="E662" s="158"/>
      <c r="F662" s="33"/>
      <c r="H662" s="15"/>
      <c r="I662" s="15"/>
      <c r="J662" s="120"/>
      <c r="K662" s="121"/>
      <c r="L662" s="15"/>
      <c r="M662" s="34"/>
      <c r="N662" s="14"/>
      <c r="O662" s="13"/>
      <c r="P662" s="67"/>
      <c r="Q662" s="118"/>
      <c r="R662" s="166"/>
      <c r="S662" s="67"/>
      <c r="T662" s="6"/>
      <c r="BA662" s="9"/>
    </row>
    <row r="663" spans="2:53" x14ac:dyDescent="0.2">
      <c r="B663" s="13"/>
      <c r="C663" s="13"/>
      <c r="D663" s="32"/>
      <c r="E663" s="158"/>
      <c r="F663" s="33"/>
      <c r="H663" s="15"/>
      <c r="I663" s="15"/>
      <c r="J663" s="120"/>
      <c r="K663" s="121"/>
      <c r="L663" s="15"/>
      <c r="M663" s="34"/>
      <c r="N663" s="14"/>
      <c r="O663" s="13"/>
      <c r="P663" s="67"/>
      <c r="Q663" s="67"/>
      <c r="R663" s="165"/>
      <c r="S663" s="67"/>
      <c r="T663" s="6"/>
      <c r="BA663" s="9"/>
    </row>
    <row r="664" spans="2:53" x14ac:dyDescent="0.2">
      <c r="C664" s="13"/>
      <c r="D664" s="32"/>
      <c r="E664" s="158"/>
      <c r="F664" s="33"/>
      <c r="H664" s="15"/>
      <c r="I664" s="15"/>
      <c r="J664" s="120"/>
      <c r="K664" s="121"/>
      <c r="L664" s="15"/>
      <c r="M664" s="34"/>
      <c r="N664" s="14"/>
      <c r="O664" s="13"/>
      <c r="P664" s="13"/>
      <c r="Q664" s="118"/>
      <c r="R664" s="165"/>
      <c r="S664" s="67"/>
      <c r="T664" s="6"/>
      <c r="BA664" s="9"/>
    </row>
    <row r="665" spans="2:53" x14ac:dyDescent="0.2">
      <c r="B665" s="13"/>
      <c r="C665" s="13"/>
      <c r="D665" s="32"/>
      <c r="E665" s="158"/>
      <c r="F665" s="33"/>
      <c r="H665" s="15"/>
      <c r="I665" s="15"/>
      <c r="J665" s="120"/>
      <c r="K665" s="121"/>
      <c r="L665" s="15"/>
      <c r="M665" s="34"/>
      <c r="N665" s="14"/>
      <c r="O665" s="13"/>
      <c r="P665" s="67"/>
      <c r="Q665" s="67"/>
      <c r="R665" s="165"/>
      <c r="S665" s="67"/>
      <c r="T665" s="6"/>
      <c r="BA665" s="9"/>
    </row>
    <row r="666" spans="2:53" x14ac:dyDescent="0.2">
      <c r="B666" s="13"/>
      <c r="C666" s="13"/>
      <c r="D666" s="32"/>
      <c r="E666" s="158"/>
      <c r="F666" s="33"/>
      <c r="H666" s="15"/>
      <c r="I666" s="15"/>
      <c r="J666" s="120"/>
      <c r="K666" s="121"/>
      <c r="L666" s="15"/>
      <c r="M666" s="34"/>
      <c r="N666" s="14"/>
      <c r="O666" s="13"/>
      <c r="P666" s="67"/>
      <c r="Q666" s="13"/>
      <c r="R666" s="165"/>
      <c r="S666" s="67"/>
      <c r="T666" s="6"/>
      <c r="BA666" s="9"/>
    </row>
    <row r="667" spans="2:53" x14ac:dyDescent="0.2">
      <c r="B667" s="13"/>
      <c r="C667" s="13"/>
      <c r="D667" s="32"/>
      <c r="E667" s="158"/>
      <c r="F667" s="33"/>
      <c r="H667" s="15"/>
      <c r="I667" s="15"/>
      <c r="J667" s="120"/>
      <c r="K667" s="121"/>
      <c r="L667" s="15"/>
      <c r="M667" s="34"/>
      <c r="N667" s="14"/>
      <c r="O667" s="13"/>
      <c r="P667" s="13"/>
      <c r="Q667" s="13"/>
      <c r="R667" s="165"/>
      <c r="S667" s="67"/>
      <c r="T667" s="6"/>
      <c r="BA667" s="9"/>
    </row>
    <row r="668" spans="2:53" x14ac:dyDescent="0.2">
      <c r="B668" s="13"/>
      <c r="C668" s="13"/>
      <c r="D668" s="32"/>
      <c r="E668" s="158"/>
      <c r="F668" s="33"/>
      <c r="H668" s="15"/>
      <c r="I668" s="15"/>
      <c r="J668" s="120"/>
      <c r="K668" s="121"/>
      <c r="L668" s="15"/>
      <c r="M668" s="34"/>
      <c r="N668" s="14"/>
      <c r="O668" s="13"/>
      <c r="P668" s="13"/>
      <c r="Q668" s="13"/>
      <c r="R668" s="165"/>
      <c r="S668" s="67"/>
      <c r="T668" s="6"/>
      <c r="BA668" s="9"/>
    </row>
    <row r="669" spans="2:53" x14ac:dyDescent="0.2">
      <c r="B669" s="13"/>
      <c r="C669" s="13"/>
      <c r="D669" s="32"/>
      <c r="E669" s="158"/>
      <c r="F669" s="33"/>
      <c r="H669" s="15"/>
      <c r="I669" s="15"/>
      <c r="J669" s="120"/>
      <c r="K669" s="121"/>
      <c r="L669" s="15"/>
      <c r="M669" s="34"/>
      <c r="N669" s="14"/>
      <c r="O669" s="13"/>
      <c r="P669" s="13"/>
      <c r="Q669" s="13"/>
      <c r="R669" s="165"/>
      <c r="S669" s="67"/>
      <c r="T669" s="6"/>
      <c r="BA669" s="9"/>
    </row>
    <row r="670" spans="2:53" x14ac:dyDescent="0.2">
      <c r="B670" s="13"/>
      <c r="C670" s="13"/>
      <c r="D670" s="32"/>
      <c r="E670" s="158"/>
      <c r="F670" s="33"/>
      <c r="H670" s="15"/>
      <c r="I670" s="15"/>
      <c r="J670" s="120"/>
      <c r="K670" s="121"/>
      <c r="L670" s="15"/>
      <c r="M670" s="34"/>
      <c r="N670" s="14"/>
      <c r="O670" s="13"/>
      <c r="P670" s="13"/>
      <c r="Q670" s="13"/>
      <c r="R670" s="165"/>
      <c r="S670" s="13"/>
      <c r="T670" s="6"/>
      <c r="BA670" s="9"/>
    </row>
    <row r="671" spans="2:53" x14ac:dyDescent="0.2">
      <c r="B671" s="13"/>
      <c r="C671" s="13"/>
      <c r="D671" s="32"/>
      <c r="E671" s="158"/>
      <c r="F671" s="33"/>
      <c r="H671" s="15"/>
      <c r="I671" s="15"/>
      <c r="J671" s="120"/>
      <c r="K671" s="121"/>
      <c r="L671" s="15"/>
      <c r="M671" s="34"/>
      <c r="N671" s="14"/>
      <c r="O671" s="13"/>
      <c r="P671" s="13"/>
      <c r="Q671" s="67"/>
      <c r="R671" s="165"/>
      <c r="S671" s="13"/>
      <c r="T671" s="6"/>
      <c r="BA671" s="9"/>
    </row>
    <row r="672" spans="2:53" x14ac:dyDescent="0.2">
      <c r="B672" s="13"/>
      <c r="C672" s="13"/>
      <c r="D672" s="32"/>
      <c r="E672" s="158"/>
      <c r="F672" s="33"/>
      <c r="H672" s="15"/>
      <c r="I672" s="15"/>
      <c r="J672" s="120"/>
      <c r="K672" s="121"/>
      <c r="L672" s="15"/>
      <c r="M672" s="34"/>
      <c r="N672" s="14"/>
      <c r="O672" s="13"/>
      <c r="P672" s="13"/>
      <c r="Q672" s="67"/>
      <c r="R672" s="165"/>
      <c r="S672" s="13"/>
      <c r="T672" s="6"/>
      <c r="BA672" s="9"/>
    </row>
    <row r="673" spans="2:53" x14ac:dyDescent="0.2">
      <c r="B673" s="13"/>
      <c r="C673" s="13"/>
      <c r="D673" s="32"/>
      <c r="E673" s="158"/>
      <c r="F673" s="33"/>
      <c r="H673" s="15"/>
      <c r="I673" s="15"/>
      <c r="J673" s="120"/>
      <c r="K673" s="121"/>
      <c r="L673" s="15"/>
      <c r="M673" s="34"/>
      <c r="N673" s="14"/>
      <c r="O673" s="13"/>
      <c r="P673" s="13"/>
      <c r="Q673" s="67"/>
      <c r="R673" s="165"/>
      <c r="S673" s="13"/>
      <c r="T673" s="6"/>
      <c r="BA673" s="9"/>
    </row>
    <row r="674" spans="2:53" x14ac:dyDescent="0.2">
      <c r="B674" s="13"/>
      <c r="C674" s="13"/>
      <c r="D674" s="32"/>
      <c r="E674" s="158"/>
      <c r="F674" s="33"/>
      <c r="H674" s="15"/>
      <c r="I674" s="15"/>
      <c r="J674" s="120"/>
      <c r="K674" s="121"/>
      <c r="L674" s="15"/>
      <c r="M674" s="34"/>
      <c r="N674" s="14"/>
      <c r="O674" s="13"/>
      <c r="P674" s="13"/>
      <c r="Q674" s="13"/>
      <c r="R674" s="165"/>
      <c r="S674" s="13"/>
      <c r="T674" s="6"/>
      <c r="BA674" s="9"/>
    </row>
    <row r="675" spans="2:53" x14ac:dyDescent="0.2">
      <c r="B675" s="13"/>
      <c r="C675" s="13"/>
      <c r="D675" s="32"/>
      <c r="E675" s="158"/>
      <c r="F675" s="33"/>
      <c r="H675" s="15"/>
      <c r="I675" s="15"/>
      <c r="J675" s="120"/>
      <c r="K675" s="121"/>
      <c r="L675" s="15"/>
      <c r="M675" s="34"/>
      <c r="N675" s="14"/>
      <c r="O675" s="13"/>
      <c r="P675" s="13"/>
      <c r="Q675" s="13"/>
      <c r="R675" s="165"/>
      <c r="S675" s="13"/>
      <c r="T675" s="6"/>
      <c r="BA675" s="9"/>
    </row>
    <row r="676" spans="2:53" x14ac:dyDescent="0.2">
      <c r="B676" s="13"/>
      <c r="C676" s="13"/>
      <c r="D676" s="32"/>
      <c r="E676" s="158"/>
      <c r="F676" s="33"/>
      <c r="H676" s="15"/>
      <c r="I676" s="15"/>
      <c r="J676" s="120"/>
      <c r="K676" s="121"/>
      <c r="L676" s="15"/>
      <c r="M676" s="34"/>
      <c r="N676" s="14"/>
      <c r="O676" s="13"/>
      <c r="P676" s="13"/>
      <c r="Q676" s="13"/>
      <c r="R676" s="165"/>
      <c r="S676" s="13"/>
      <c r="T676" s="6"/>
      <c r="BA676" s="9"/>
    </row>
    <row r="677" spans="2:53" x14ac:dyDescent="0.2">
      <c r="B677" s="13"/>
      <c r="C677" s="13"/>
      <c r="D677" s="32"/>
      <c r="E677" s="158"/>
      <c r="F677" s="33"/>
      <c r="H677" s="15"/>
      <c r="I677" s="15"/>
      <c r="J677" s="120"/>
      <c r="K677" s="121"/>
      <c r="L677" s="15"/>
      <c r="M677" s="34"/>
      <c r="N677" s="14"/>
      <c r="O677" s="13"/>
      <c r="P677" s="13"/>
      <c r="Q677" s="13"/>
      <c r="R677" s="165"/>
      <c r="S677" s="13"/>
      <c r="T677" s="6"/>
      <c r="BA677" s="9"/>
    </row>
    <row r="678" spans="2:53" x14ac:dyDescent="0.2">
      <c r="B678" s="13"/>
      <c r="C678" s="13"/>
      <c r="D678" s="32"/>
      <c r="E678" s="158"/>
      <c r="F678" s="33"/>
      <c r="H678" s="15"/>
      <c r="I678" s="15"/>
      <c r="J678" s="120"/>
      <c r="K678" s="121"/>
      <c r="L678" s="15"/>
      <c r="M678" s="34"/>
      <c r="N678" s="14"/>
      <c r="O678" s="13"/>
      <c r="P678" s="13"/>
      <c r="Q678" s="13"/>
      <c r="R678" s="165"/>
      <c r="S678" s="13"/>
      <c r="T678" s="6"/>
      <c r="BA678" s="9"/>
    </row>
    <row r="679" spans="2:53" x14ac:dyDescent="0.2">
      <c r="B679" s="13"/>
      <c r="C679" s="13"/>
      <c r="D679" s="114"/>
      <c r="E679" s="159"/>
      <c r="F679" s="115"/>
      <c r="H679" s="117"/>
      <c r="I679" s="117"/>
      <c r="J679" s="120"/>
      <c r="K679" s="121"/>
      <c r="L679" s="15"/>
      <c r="M679" s="34"/>
      <c r="N679" s="14"/>
      <c r="O679" s="113"/>
      <c r="P679" s="13"/>
      <c r="Q679" s="13"/>
      <c r="R679" s="165"/>
      <c r="S679" s="13"/>
      <c r="T679" s="6"/>
      <c r="BA679" s="9"/>
    </row>
    <row r="680" spans="2:53" x14ac:dyDescent="0.2">
      <c r="B680" s="13"/>
      <c r="C680" s="13"/>
      <c r="D680" s="32"/>
      <c r="E680" s="158"/>
      <c r="F680" s="33"/>
      <c r="H680" s="15"/>
      <c r="I680" s="15"/>
      <c r="J680" s="120"/>
      <c r="K680" s="121"/>
      <c r="L680" s="15"/>
      <c r="M680" s="34"/>
      <c r="N680" s="14"/>
      <c r="O680" s="13"/>
      <c r="P680" s="13"/>
      <c r="Q680" s="13"/>
      <c r="R680" s="165"/>
      <c r="S680" s="13"/>
      <c r="T680" s="6"/>
      <c r="BA680" s="9"/>
    </row>
    <row r="681" spans="2:53" x14ac:dyDescent="0.2">
      <c r="B681" s="13"/>
      <c r="C681" s="13"/>
      <c r="D681" s="114"/>
      <c r="E681" s="159"/>
      <c r="F681" s="115"/>
      <c r="H681" s="117"/>
      <c r="I681" s="117"/>
      <c r="J681" s="120"/>
      <c r="K681" s="121"/>
      <c r="L681" s="15"/>
      <c r="M681" s="34"/>
      <c r="N681" s="14"/>
      <c r="O681" s="113"/>
      <c r="P681" s="13"/>
      <c r="Q681" s="67"/>
      <c r="R681" s="165"/>
      <c r="S681" s="13"/>
      <c r="T681" s="6"/>
      <c r="BA681" s="9"/>
    </row>
    <row r="682" spans="2:53" ht="15" x14ac:dyDescent="0.2">
      <c r="B682" s="70"/>
      <c r="C682" s="13"/>
      <c r="D682" s="32"/>
      <c r="E682" s="158"/>
      <c r="F682" s="33"/>
      <c r="H682" s="15"/>
      <c r="I682" s="15"/>
      <c r="J682" s="120"/>
      <c r="K682" s="121"/>
      <c r="L682" s="15"/>
      <c r="M682" s="34"/>
      <c r="N682" s="14"/>
      <c r="O682" s="13"/>
      <c r="P682" s="13"/>
      <c r="Q682" s="67"/>
      <c r="R682" s="165"/>
      <c r="S682" s="13"/>
      <c r="T682" s="6"/>
      <c r="BA682" s="9"/>
    </row>
    <row r="683" spans="2:53" x14ac:dyDescent="0.2">
      <c r="B683" s="13"/>
      <c r="C683" s="13"/>
      <c r="D683" s="32"/>
      <c r="E683" s="158"/>
      <c r="F683" s="33"/>
      <c r="H683" s="15"/>
      <c r="I683" s="15"/>
      <c r="J683" s="120"/>
      <c r="K683" s="121"/>
      <c r="L683" s="15"/>
      <c r="M683" s="34"/>
      <c r="N683" s="14"/>
      <c r="O683" s="67"/>
      <c r="P683" s="13"/>
      <c r="Q683" s="13"/>
      <c r="R683" s="165"/>
      <c r="S683" s="13"/>
      <c r="T683" s="6"/>
      <c r="BA683" s="9"/>
    </row>
    <row r="684" spans="2:53" x14ac:dyDescent="0.2">
      <c r="B684" s="13"/>
      <c r="C684" s="13"/>
      <c r="D684" s="32"/>
      <c r="E684" s="158"/>
      <c r="F684" s="33"/>
      <c r="H684" s="15"/>
      <c r="I684" s="15"/>
      <c r="J684" s="120"/>
      <c r="K684" s="121"/>
      <c r="L684" s="15"/>
      <c r="M684" s="34"/>
      <c r="N684" s="14"/>
      <c r="O684" s="67"/>
      <c r="P684" s="13"/>
      <c r="Q684" s="13"/>
      <c r="R684" s="165"/>
      <c r="S684" s="13"/>
      <c r="T684" s="6"/>
      <c r="BA684" s="9"/>
    </row>
    <row r="685" spans="2:53" x14ac:dyDescent="0.2">
      <c r="B685" s="13"/>
      <c r="C685" s="13"/>
      <c r="D685" s="32"/>
      <c r="E685" s="158"/>
      <c r="F685" s="33"/>
      <c r="H685" s="15"/>
      <c r="I685" s="15"/>
      <c r="J685" s="120"/>
      <c r="K685" s="121"/>
      <c r="L685" s="15"/>
      <c r="M685" s="34"/>
      <c r="N685" s="14"/>
      <c r="O685" s="13"/>
      <c r="P685" s="13"/>
      <c r="Q685" s="13"/>
      <c r="R685" s="165"/>
      <c r="S685" s="13"/>
      <c r="T685" s="6"/>
      <c r="BA685" s="9"/>
    </row>
    <row r="686" spans="2:53" x14ac:dyDescent="0.2">
      <c r="B686" s="13"/>
      <c r="C686" s="13"/>
      <c r="D686" s="32"/>
      <c r="E686" s="158"/>
      <c r="F686" s="33"/>
      <c r="H686" s="15"/>
      <c r="I686" s="15"/>
      <c r="J686" s="120"/>
      <c r="K686" s="121"/>
      <c r="L686" s="15"/>
      <c r="M686" s="34"/>
      <c r="N686" s="14"/>
      <c r="O686" s="67"/>
      <c r="P686" s="13"/>
      <c r="Q686" s="13"/>
      <c r="R686" s="165"/>
      <c r="S686" s="13"/>
      <c r="T686" s="6"/>
      <c r="BA686" s="9"/>
    </row>
    <row r="687" spans="2:53" x14ac:dyDescent="0.2">
      <c r="B687" s="13"/>
      <c r="C687" s="13"/>
      <c r="D687" s="32"/>
      <c r="E687" s="158"/>
      <c r="F687" s="33"/>
      <c r="H687" s="15"/>
      <c r="I687" s="15"/>
      <c r="J687" s="120"/>
      <c r="K687" s="121"/>
      <c r="L687" s="15"/>
      <c r="M687" s="34"/>
      <c r="N687" s="14"/>
      <c r="O687" s="67"/>
      <c r="P687" s="13"/>
      <c r="Q687" s="13"/>
      <c r="R687" s="165"/>
      <c r="S687" s="13"/>
      <c r="T687" s="6"/>
      <c r="BA687" s="9"/>
    </row>
    <row r="688" spans="2:53" x14ac:dyDescent="0.2">
      <c r="B688" s="13"/>
      <c r="C688" s="13"/>
      <c r="D688" s="32"/>
      <c r="E688" s="158"/>
      <c r="F688" s="33"/>
      <c r="H688" s="15"/>
      <c r="I688" s="15"/>
      <c r="J688" s="120"/>
      <c r="K688" s="121"/>
      <c r="L688" s="15"/>
      <c r="M688" s="34"/>
      <c r="N688" s="14"/>
      <c r="O688" s="13"/>
      <c r="P688" s="13"/>
      <c r="Q688" s="13"/>
      <c r="R688" s="165"/>
      <c r="S688" s="13"/>
      <c r="T688" s="6"/>
      <c r="BA688" s="9"/>
    </row>
    <row r="689" spans="2:53" x14ac:dyDescent="0.2">
      <c r="B689" s="13"/>
      <c r="C689" s="13"/>
      <c r="D689" s="32"/>
      <c r="E689" s="158"/>
      <c r="F689" s="33"/>
      <c r="H689" s="15"/>
      <c r="I689" s="15"/>
      <c r="J689" s="120"/>
      <c r="K689" s="121"/>
      <c r="L689" s="15"/>
      <c r="M689" s="34"/>
      <c r="N689" s="14"/>
      <c r="O689" s="13"/>
      <c r="P689" s="13"/>
      <c r="Q689" s="13"/>
      <c r="R689" s="165"/>
      <c r="S689" s="13"/>
      <c r="T689" s="6"/>
      <c r="BA689" s="9"/>
    </row>
    <row r="690" spans="2:53" x14ac:dyDescent="0.2">
      <c r="B690" s="13"/>
      <c r="C690" s="13"/>
      <c r="D690" s="32"/>
      <c r="E690" s="158"/>
      <c r="F690" s="33"/>
      <c r="H690" s="15"/>
      <c r="I690" s="15"/>
      <c r="J690" s="120"/>
      <c r="K690" s="121"/>
      <c r="L690" s="15"/>
      <c r="M690" s="34"/>
      <c r="N690" s="14"/>
      <c r="O690" s="13"/>
      <c r="P690" s="13"/>
      <c r="Q690" s="13"/>
      <c r="R690" s="165"/>
      <c r="S690" s="13"/>
      <c r="T690" s="6"/>
      <c r="BA690" s="9"/>
    </row>
    <row r="691" spans="2:53" x14ac:dyDescent="0.2">
      <c r="B691" s="13"/>
      <c r="C691" s="13"/>
      <c r="D691" s="32"/>
      <c r="E691" s="158"/>
      <c r="F691" s="33"/>
      <c r="H691" s="15"/>
      <c r="I691" s="15"/>
      <c r="J691" s="120"/>
      <c r="K691" s="121"/>
      <c r="L691" s="15"/>
      <c r="M691" s="34"/>
      <c r="N691" s="14"/>
      <c r="O691" s="13"/>
      <c r="P691" s="13"/>
      <c r="Q691" s="13"/>
      <c r="R691" s="165"/>
      <c r="S691" s="13"/>
      <c r="T691" s="6"/>
      <c r="BA691" s="9"/>
    </row>
    <row r="692" spans="2:53" x14ac:dyDescent="0.2">
      <c r="B692" s="13"/>
      <c r="C692" s="13"/>
      <c r="D692" s="32"/>
      <c r="E692" s="158"/>
      <c r="F692" s="33"/>
      <c r="H692" s="15"/>
      <c r="I692" s="15"/>
      <c r="J692" s="120"/>
      <c r="K692" s="121"/>
      <c r="L692" s="15"/>
      <c r="M692" s="34"/>
      <c r="N692" s="14"/>
      <c r="O692" s="13"/>
      <c r="P692" s="13"/>
      <c r="Q692" s="13"/>
      <c r="R692" s="165"/>
      <c r="S692" s="13"/>
      <c r="T692" s="6"/>
      <c r="BA692" s="9"/>
    </row>
    <row r="693" spans="2:53" x14ac:dyDescent="0.2">
      <c r="B693" s="13"/>
      <c r="C693" s="13"/>
      <c r="D693" s="32"/>
      <c r="E693" s="158"/>
      <c r="F693" s="33"/>
      <c r="H693" s="15"/>
      <c r="I693" s="15"/>
      <c r="J693" s="120"/>
      <c r="K693" s="121"/>
      <c r="L693" s="15"/>
      <c r="M693" s="34"/>
      <c r="N693" s="14"/>
      <c r="O693" s="13"/>
      <c r="P693" s="13"/>
      <c r="Q693" s="13"/>
      <c r="R693" s="165"/>
      <c r="S693" s="13"/>
      <c r="T693" s="6"/>
      <c r="BA693" s="9"/>
    </row>
    <row r="694" spans="2:53" x14ac:dyDescent="0.2">
      <c r="B694" s="13"/>
      <c r="C694" s="13"/>
      <c r="D694" s="32"/>
      <c r="E694" s="158"/>
      <c r="F694" s="33"/>
      <c r="H694" s="15"/>
      <c r="I694" s="15"/>
      <c r="J694" s="120"/>
      <c r="K694" s="121"/>
      <c r="L694" s="15"/>
      <c r="M694" s="34"/>
      <c r="N694" s="14"/>
      <c r="O694" s="13"/>
      <c r="P694" s="13"/>
      <c r="Q694" s="13"/>
      <c r="R694" s="165"/>
      <c r="S694" s="13"/>
      <c r="T694" s="6"/>
      <c r="BA694" s="9"/>
    </row>
    <row r="695" spans="2:53" x14ac:dyDescent="0.2">
      <c r="B695" s="13"/>
      <c r="C695" s="13"/>
      <c r="D695" s="32"/>
      <c r="E695" s="158"/>
      <c r="F695" s="33"/>
      <c r="H695" s="15"/>
      <c r="I695" s="15"/>
      <c r="J695" s="120"/>
      <c r="K695" s="121"/>
      <c r="L695" s="15"/>
      <c r="M695" s="34"/>
      <c r="N695" s="14"/>
      <c r="O695" s="13"/>
      <c r="P695" s="13"/>
      <c r="Q695" s="13"/>
      <c r="R695" s="165"/>
      <c r="S695" s="13"/>
      <c r="T695" s="6"/>
      <c r="BA695" s="9"/>
    </row>
    <row r="696" spans="2:53" x14ac:dyDescent="0.2">
      <c r="B696" s="13"/>
      <c r="C696" s="13"/>
      <c r="D696" s="32"/>
      <c r="E696" s="158"/>
      <c r="F696" s="33"/>
      <c r="H696" s="15"/>
      <c r="I696" s="15"/>
      <c r="J696" s="120"/>
      <c r="K696" s="121"/>
      <c r="L696" s="15"/>
      <c r="M696" s="34"/>
      <c r="N696" s="14"/>
      <c r="O696" s="13"/>
      <c r="P696" s="13"/>
      <c r="Q696" s="13"/>
      <c r="R696" s="165"/>
      <c r="S696" s="13"/>
      <c r="T696" s="6"/>
      <c r="BA696" s="9"/>
    </row>
    <row r="697" spans="2:53" x14ac:dyDescent="0.2">
      <c r="B697" s="13"/>
      <c r="C697" s="13"/>
      <c r="D697" s="32"/>
      <c r="E697" s="158"/>
      <c r="F697" s="33"/>
      <c r="H697" s="15"/>
      <c r="I697" s="15"/>
      <c r="J697" s="120"/>
      <c r="K697" s="121"/>
      <c r="L697" s="15"/>
      <c r="M697" s="34"/>
      <c r="N697" s="14"/>
      <c r="O697" s="13"/>
      <c r="P697" s="13"/>
      <c r="Q697" s="13"/>
      <c r="R697" s="165"/>
      <c r="S697" s="13"/>
      <c r="T697" s="6"/>
      <c r="BA697" s="9"/>
    </row>
    <row r="698" spans="2:53" x14ac:dyDescent="0.2">
      <c r="B698" s="13"/>
      <c r="C698" s="13"/>
      <c r="D698" s="32"/>
      <c r="E698" s="158"/>
      <c r="F698" s="33"/>
      <c r="H698" s="15"/>
      <c r="I698" s="15"/>
      <c r="J698" s="120"/>
      <c r="K698" s="121"/>
      <c r="L698" s="15"/>
      <c r="M698" s="34"/>
      <c r="N698" s="14"/>
      <c r="O698" s="13"/>
      <c r="P698" s="13"/>
      <c r="Q698" s="13"/>
      <c r="R698" s="165"/>
      <c r="S698" s="13"/>
      <c r="T698" s="6"/>
      <c r="BA698" s="9"/>
    </row>
    <row r="699" spans="2:53" x14ac:dyDescent="0.2">
      <c r="B699" s="13"/>
      <c r="C699" s="13"/>
      <c r="D699" s="32"/>
      <c r="E699" s="158"/>
      <c r="F699" s="33"/>
      <c r="H699" s="15"/>
      <c r="I699" s="15"/>
      <c r="J699" s="120"/>
      <c r="K699" s="121"/>
      <c r="L699" s="15"/>
      <c r="M699" s="34"/>
      <c r="N699" s="14"/>
      <c r="O699" s="13"/>
      <c r="P699" s="13"/>
      <c r="Q699" s="13"/>
      <c r="R699" s="165"/>
      <c r="S699" s="13"/>
      <c r="T699" s="6"/>
      <c r="BA699" s="9"/>
    </row>
    <row r="700" spans="2:53" x14ac:dyDescent="0.2">
      <c r="B700" s="13"/>
      <c r="C700" s="13"/>
      <c r="D700" s="32"/>
      <c r="E700" s="158"/>
      <c r="F700" s="33"/>
      <c r="H700" s="15"/>
      <c r="I700" s="15"/>
      <c r="J700" s="120"/>
      <c r="K700" s="121"/>
      <c r="L700" s="15"/>
      <c r="M700" s="34"/>
      <c r="N700" s="14"/>
      <c r="O700" s="13"/>
      <c r="P700" s="13"/>
      <c r="Q700" s="13"/>
      <c r="R700" s="165"/>
      <c r="S700" s="13"/>
      <c r="T700" s="6"/>
      <c r="BA700" s="9"/>
    </row>
    <row r="701" spans="2:53" x14ac:dyDescent="0.2">
      <c r="B701" s="13"/>
      <c r="C701" s="13"/>
      <c r="D701" s="32"/>
      <c r="E701" s="158"/>
      <c r="F701" s="33"/>
      <c r="H701" s="15"/>
      <c r="I701" s="15"/>
      <c r="J701" s="120"/>
      <c r="K701" s="121"/>
      <c r="L701" s="15"/>
      <c r="M701" s="34"/>
      <c r="N701" s="14"/>
      <c r="O701" s="13"/>
      <c r="P701" s="13"/>
      <c r="Q701" s="13"/>
      <c r="R701" s="165"/>
      <c r="S701" s="13"/>
      <c r="T701" s="6"/>
      <c r="BA701" s="9"/>
    </row>
    <row r="702" spans="2:53" x14ac:dyDescent="0.2">
      <c r="B702" s="13"/>
      <c r="C702" s="13"/>
      <c r="D702" s="32"/>
      <c r="E702" s="158"/>
      <c r="F702" s="33"/>
      <c r="H702" s="15"/>
      <c r="I702" s="15"/>
      <c r="J702" s="120"/>
      <c r="K702" s="121"/>
      <c r="L702" s="15"/>
      <c r="M702" s="34"/>
      <c r="N702" s="14"/>
      <c r="O702" s="13"/>
      <c r="P702" s="13"/>
      <c r="Q702" s="13"/>
      <c r="R702" s="165"/>
      <c r="S702" s="13"/>
      <c r="T702" s="6"/>
      <c r="BA702" s="9"/>
    </row>
    <row r="703" spans="2:53" x14ac:dyDescent="0.2">
      <c r="B703" s="13"/>
      <c r="C703" s="13"/>
      <c r="D703" s="32"/>
      <c r="E703" s="158"/>
      <c r="F703" s="33"/>
      <c r="H703" s="15"/>
      <c r="I703" s="15"/>
      <c r="J703" s="120"/>
      <c r="K703" s="121"/>
      <c r="L703" s="15"/>
      <c r="M703" s="34"/>
      <c r="N703" s="14"/>
      <c r="O703" s="13"/>
      <c r="P703" s="13"/>
      <c r="Q703" s="13"/>
      <c r="R703" s="165"/>
      <c r="S703" s="13"/>
      <c r="T703" s="6"/>
      <c r="BA703" s="9"/>
    </row>
    <row r="704" spans="2:53" x14ac:dyDescent="0.2">
      <c r="B704" s="13"/>
      <c r="C704" s="13"/>
      <c r="D704" s="32"/>
      <c r="E704" s="158"/>
      <c r="F704" s="33"/>
      <c r="H704" s="15"/>
      <c r="I704" s="15"/>
      <c r="J704" s="120"/>
      <c r="K704" s="121"/>
      <c r="L704" s="15"/>
      <c r="M704" s="34"/>
      <c r="N704" s="14"/>
      <c r="O704" s="13"/>
      <c r="P704" s="13"/>
      <c r="Q704" s="13"/>
      <c r="R704" s="165"/>
      <c r="S704" s="13"/>
      <c r="T704" s="6"/>
      <c r="BA704" s="9"/>
    </row>
    <row r="705" spans="2:53" x14ac:dyDescent="0.2">
      <c r="B705" s="13"/>
      <c r="C705" s="13"/>
      <c r="D705" s="32"/>
      <c r="E705" s="158"/>
      <c r="F705" s="33"/>
      <c r="H705" s="15"/>
      <c r="I705" s="15"/>
      <c r="J705" s="120"/>
      <c r="K705" s="121"/>
      <c r="L705" s="15"/>
      <c r="M705" s="34"/>
      <c r="N705" s="14"/>
      <c r="O705" s="13"/>
      <c r="P705" s="13"/>
      <c r="Q705" s="13"/>
      <c r="R705" s="165"/>
      <c r="S705" s="13"/>
      <c r="T705" s="6"/>
      <c r="BA705" s="9"/>
    </row>
    <row r="706" spans="2:53" x14ac:dyDescent="0.2">
      <c r="B706" s="13"/>
      <c r="C706" s="13"/>
      <c r="D706" s="32"/>
      <c r="E706" s="158"/>
      <c r="F706" s="33"/>
      <c r="H706" s="15"/>
      <c r="I706" s="15"/>
      <c r="J706" s="120"/>
      <c r="K706" s="121"/>
      <c r="L706" s="15"/>
      <c r="M706" s="34"/>
      <c r="N706" s="14"/>
      <c r="O706" s="13"/>
      <c r="P706" s="13"/>
      <c r="Q706" s="13"/>
      <c r="R706" s="165"/>
      <c r="S706" s="13"/>
      <c r="T706" s="6"/>
      <c r="BA706" s="9"/>
    </row>
    <row r="707" spans="2:53" x14ac:dyDescent="0.2">
      <c r="B707" s="13"/>
      <c r="C707" s="13"/>
      <c r="D707" s="32"/>
      <c r="E707" s="158"/>
      <c r="F707" s="33"/>
      <c r="H707" s="15"/>
      <c r="I707" s="15"/>
      <c r="J707" s="120"/>
      <c r="K707" s="121"/>
      <c r="L707" s="15"/>
      <c r="M707" s="34"/>
      <c r="N707" s="14"/>
      <c r="O707" s="13"/>
      <c r="P707" s="13"/>
      <c r="Q707" s="13"/>
      <c r="R707" s="165"/>
      <c r="S707" s="13"/>
      <c r="T707" s="6"/>
      <c r="BA707" s="9"/>
    </row>
    <row r="708" spans="2:53" x14ac:dyDescent="0.2">
      <c r="B708" s="13"/>
      <c r="C708" s="13"/>
      <c r="D708" s="32"/>
      <c r="E708" s="158"/>
      <c r="F708" s="33"/>
      <c r="H708" s="15"/>
      <c r="I708" s="15"/>
      <c r="J708" s="120"/>
      <c r="K708" s="121"/>
      <c r="L708" s="15"/>
      <c r="M708" s="34"/>
      <c r="N708" s="14"/>
      <c r="O708" s="13"/>
      <c r="P708" s="13"/>
      <c r="Q708" s="13"/>
      <c r="R708" s="165"/>
      <c r="S708" s="13"/>
      <c r="T708" s="6"/>
      <c r="BA708" s="9"/>
    </row>
    <row r="709" spans="2:53" x14ac:dyDescent="0.2">
      <c r="B709" s="13"/>
      <c r="C709" s="13"/>
      <c r="D709" s="32"/>
      <c r="E709" s="158"/>
      <c r="F709" s="33"/>
      <c r="H709" s="15"/>
      <c r="I709" s="15"/>
      <c r="J709" s="120"/>
      <c r="K709" s="121"/>
      <c r="L709" s="15"/>
      <c r="M709" s="34"/>
      <c r="N709" s="14"/>
      <c r="O709" s="13"/>
      <c r="P709" s="13"/>
      <c r="Q709" s="13"/>
      <c r="R709" s="165"/>
      <c r="S709" s="13"/>
      <c r="T709" s="6"/>
      <c r="BA709" s="9"/>
    </row>
    <row r="710" spans="2:53" x14ac:dyDescent="0.2">
      <c r="B710" s="13"/>
      <c r="C710" s="13"/>
      <c r="D710" s="32"/>
      <c r="E710" s="158"/>
      <c r="F710" s="33"/>
      <c r="H710" s="15"/>
      <c r="I710" s="15"/>
      <c r="J710" s="120"/>
      <c r="K710" s="121"/>
      <c r="L710" s="15"/>
      <c r="M710" s="34"/>
      <c r="N710" s="14"/>
      <c r="O710" s="13"/>
      <c r="P710" s="13"/>
      <c r="Q710" s="13"/>
      <c r="R710" s="165"/>
      <c r="S710" s="13"/>
      <c r="T710" s="6"/>
      <c r="BA710" s="9"/>
    </row>
    <row r="711" spans="2:53" x14ac:dyDescent="0.2">
      <c r="B711" s="13"/>
      <c r="C711" s="13"/>
      <c r="D711" s="32"/>
      <c r="E711" s="158"/>
      <c r="F711" s="33"/>
      <c r="H711" s="15"/>
      <c r="I711" s="15"/>
      <c r="J711" s="120"/>
      <c r="K711" s="121"/>
      <c r="L711" s="15"/>
      <c r="M711" s="34"/>
      <c r="N711" s="14"/>
      <c r="O711" s="13"/>
      <c r="P711" s="13"/>
      <c r="Q711" s="13"/>
      <c r="R711" s="165"/>
      <c r="S711" s="13"/>
      <c r="T711" s="6"/>
      <c r="BA711" s="9"/>
    </row>
    <row r="712" spans="2:53" x14ac:dyDescent="0.2">
      <c r="B712" s="13"/>
      <c r="C712" s="13"/>
      <c r="D712" s="32"/>
      <c r="E712" s="158"/>
      <c r="F712" s="33"/>
      <c r="H712" s="15"/>
      <c r="I712" s="15"/>
      <c r="J712" s="120"/>
      <c r="K712" s="121"/>
      <c r="L712" s="15"/>
      <c r="M712" s="34"/>
      <c r="N712" s="14"/>
      <c r="O712" s="13"/>
      <c r="P712" s="13"/>
      <c r="Q712" s="13"/>
      <c r="R712" s="165"/>
      <c r="S712" s="13"/>
      <c r="T712" s="6"/>
      <c r="BA712" s="9"/>
    </row>
    <row r="713" spans="2:53" x14ac:dyDescent="0.2">
      <c r="B713" s="13"/>
      <c r="C713" s="13"/>
      <c r="D713" s="32"/>
      <c r="E713" s="158"/>
      <c r="F713" s="33"/>
      <c r="H713" s="15"/>
      <c r="I713" s="15"/>
      <c r="J713" s="120"/>
      <c r="K713" s="121"/>
      <c r="L713" s="15"/>
      <c r="M713" s="34"/>
      <c r="N713" s="14"/>
      <c r="O713" s="13"/>
      <c r="P713" s="13"/>
      <c r="Q713" s="13"/>
      <c r="R713" s="165"/>
      <c r="S713" s="13"/>
      <c r="T713" s="6"/>
      <c r="BA713" s="9"/>
    </row>
    <row r="714" spans="2:53" x14ac:dyDescent="0.2">
      <c r="B714" s="13"/>
      <c r="C714" s="13"/>
      <c r="D714" s="32"/>
      <c r="E714" s="158"/>
      <c r="F714" s="33"/>
      <c r="H714" s="15"/>
      <c r="I714" s="15"/>
      <c r="J714" s="120"/>
      <c r="K714" s="121"/>
      <c r="L714" s="15"/>
      <c r="M714" s="34"/>
      <c r="N714" s="14"/>
      <c r="O714" s="13"/>
      <c r="P714" s="13"/>
      <c r="Q714" s="13"/>
      <c r="R714" s="165"/>
      <c r="S714" s="13"/>
      <c r="T714" s="6"/>
      <c r="BA714" s="9"/>
    </row>
    <row r="715" spans="2:53" x14ac:dyDescent="0.2">
      <c r="B715" s="13"/>
      <c r="C715" s="13"/>
      <c r="D715" s="32"/>
      <c r="E715" s="158"/>
      <c r="F715" s="33"/>
      <c r="H715" s="15"/>
      <c r="I715" s="15"/>
      <c r="J715" s="120"/>
      <c r="K715" s="121"/>
      <c r="L715" s="15"/>
      <c r="M715" s="34"/>
      <c r="N715" s="14"/>
      <c r="O715" s="13"/>
      <c r="P715" s="13"/>
      <c r="Q715" s="13"/>
      <c r="R715" s="165"/>
      <c r="S715" s="13"/>
      <c r="T715" s="6"/>
      <c r="BA715" s="9"/>
    </row>
    <row r="716" spans="2:53" x14ac:dyDescent="0.2">
      <c r="B716" s="13"/>
      <c r="C716" s="13"/>
      <c r="D716" s="32"/>
      <c r="E716" s="158"/>
      <c r="F716" s="33"/>
      <c r="H716" s="15"/>
      <c r="I716" s="15"/>
      <c r="J716" s="120"/>
      <c r="K716" s="121"/>
      <c r="L716" s="15"/>
      <c r="M716" s="34"/>
      <c r="N716" s="14"/>
      <c r="O716" s="13"/>
      <c r="P716" s="13"/>
      <c r="Q716" s="13"/>
      <c r="R716" s="165"/>
      <c r="S716" s="13"/>
      <c r="T716" s="6"/>
      <c r="BA716" s="9"/>
    </row>
    <row r="717" spans="2:53" x14ac:dyDescent="0.2">
      <c r="B717" s="13"/>
      <c r="C717" s="13"/>
      <c r="D717" s="32"/>
      <c r="E717" s="158"/>
      <c r="F717" s="33"/>
      <c r="H717" s="15"/>
      <c r="I717" s="15"/>
      <c r="J717" s="120"/>
      <c r="K717" s="121"/>
      <c r="L717" s="15"/>
      <c r="M717" s="34"/>
      <c r="N717" s="14"/>
      <c r="O717" s="13"/>
      <c r="P717" s="13"/>
      <c r="Q717" s="13"/>
      <c r="R717" s="165"/>
      <c r="S717" s="13"/>
      <c r="T717" s="6"/>
      <c r="BA717" s="9"/>
    </row>
    <row r="718" spans="2:53" x14ac:dyDescent="0.2">
      <c r="B718" s="13"/>
      <c r="C718" s="13"/>
      <c r="D718" s="32"/>
      <c r="E718" s="158"/>
      <c r="F718" s="33"/>
      <c r="H718" s="15"/>
      <c r="I718" s="15"/>
      <c r="J718" s="120"/>
      <c r="K718" s="121"/>
      <c r="L718" s="15"/>
      <c r="M718" s="34"/>
      <c r="N718" s="14"/>
      <c r="O718" s="13"/>
      <c r="P718" s="13"/>
      <c r="Q718" s="13"/>
      <c r="R718" s="165"/>
      <c r="S718" s="13"/>
      <c r="T718" s="6"/>
      <c r="BA718" s="9"/>
    </row>
    <row r="719" spans="2:53" x14ac:dyDescent="0.2">
      <c r="B719" s="13"/>
      <c r="C719" s="13"/>
      <c r="D719" s="32"/>
      <c r="E719" s="158"/>
      <c r="F719" s="33"/>
      <c r="H719" s="15"/>
      <c r="I719" s="15"/>
      <c r="J719" s="120"/>
      <c r="K719" s="121"/>
      <c r="L719" s="15"/>
      <c r="M719" s="34"/>
      <c r="N719" s="14"/>
      <c r="O719" s="13"/>
      <c r="P719" s="13"/>
      <c r="Q719" s="13"/>
      <c r="R719" s="165"/>
      <c r="S719" s="13"/>
      <c r="T719" s="6"/>
      <c r="BA719" s="9"/>
    </row>
    <row r="720" spans="2:53" x14ac:dyDescent="0.2">
      <c r="B720" s="13"/>
      <c r="C720" s="13"/>
      <c r="D720" s="32"/>
      <c r="E720" s="158"/>
      <c r="F720" s="33"/>
      <c r="H720" s="15"/>
      <c r="I720" s="15"/>
      <c r="J720" s="120"/>
      <c r="K720" s="121"/>
      <c r="L720" s="15"/>
      <c r="M720" s="34"/>
      <c r="N720" s="14"/>
      <c r="O720" s="13"/>
      <c r="P720" s="13"/>
      <c r="Q720" s="13"/>
      <c r="R720" s="165"/>
      <c r="S720" s="13"/>
      <c r="T720" s="6"/>
      <c r="BA720" s="9"/>
    </row>
    <row r="721" spans="2:53" x14ac:dyDescent="0.2">
      <c r="B721" s="13"/>
      <c r="C721" s="13"/>
      <c r="D721" s="32"/>
      <c r="E721" s="158"/>
      <c r="F721" s="33"/>
      <c r="H721" s="15"/>
      <c r="I721" s="15"/>
      <c r="J721" s="120"/>
      <c r="K721" s="121"/>
      <c r="L721" s="15"/>
      <c r="M721" s="34"/>
      <c r="N721" s="14"/>
      <c r="O721" s="13"/>
      <c r="P721" s="13"/>
      <c r="Q721" s="13"/>
      <c r="R721" s="165"/>
      <c r="S721" s="13"/>
      <c r="T721" s="6"/>
      <c r="BA721" s="9"/>
    </row>
    <row r="722" spans="2:53" x14ac:dyDescent="0.2">
      <c r="B722" s="13"/>
      <c r="C722" s="13"/>
      <c r="D722" s="32"/>
      <c r="E722" s="158"/>
      <c r="F722" s="33"/>
      <c r="H722" s="15"/>
      <c r="I722" s="15"/>
      <c r="J722" s="120"/>
      <c r="K722" s="121"/>
      <c r="L722" s="15"/>
      <c r="M722" s="34"/>
      <c r="N722" s="14"/>
      <c r="O722" s="13"/>
      <c r="P722" s="13"/>
      <c r="Q722" s="13"/>
      <c r="R722" s="165"/>
      <c r="S722" s="13"/>
      <c r="T722" s="6"/>
      <c r="BA722" s="9"/>
    </row>
    <row r="723" spans="2:53" x14ac:dyDescent="0.2">
      <c r="B723" s="13"/>
      <c r="C723" s="13"/>
      <c r="D723" s="32"/>
      <c r="E723" s="158"/>
      <c r="F723" s="33"/>
      <c r="H723" s="15"/>
      <c r="I723" s="15"/>
      <c r="J723" s="120"/>
      <c r="K723" s="121"/>
      <c r="L723" s="15"/>
      <c r="M723" s="34"/>
      <c r="N723" s="14"/>
      <c r="O723" s="13"/>
      <c r="P723" s="13"/>
      <c r="Q723" s="13"/>
      <c r="R723" s="165"/>
      <c r="S723" s="13"/>
      <c r="T723" s="6"/>
      <c r="BA723" s="9"/>
    </row>
    <row r="724" spans="2:53" x14ac:dyDescent="0.2">
      <c r="B724" s="13"/>
      <c r="C724" s="13"/>
      <c r="D724" s="32"/>
      <c r="E724" s="158"/>
      <c r="F724" s="33"/>
      <c r="H724" s="15"/>
      <c r="I724" s="15"/>
      <c r="J724" s="120"/>
      <c r="K724" s="121"/>
      <c r="L724" s="15"/>
      <c r="M724" s="34"/>
      <c r="N724" s="14"/>
      <c r="O724" s="13"/>
      <c r="P724" s="13"/>
      <c r="Q724" s="13"/>
      <c r="R724" s="165"/>
      <c r="S724" s="13"/>
      <c r="T724" s="6"/>
      <c r="BA724" s="9"/>
    </row>
    <row r="725" spans="2:53" x14ac:dyDescent="0.2">
      <c r="B725" s="13"/>
      <c r="C725" s="13"/>
      <c r="D725" s="32"/>
      <c r="E725" s="158"/>
      <c r="F725" s="33"/>
      <c r="H725" s="15"/>
      <c r="I725" s="15"/>
      <c r="J725" s="120"/>
      <c r="K725" s="121"/>
      <c r="L725" s="15"/>
      <c r="M725" s="34"/>
      <c r="N725" s="14"/>
      <c r="O725" s="13"/>
      <c r="P725" s="13"/>
      <c r="Q725" s="13"/>
      <c r="R725" s="165"/>
      <c r="S725" s="13"/>
      <c r="T725" s="6"/>
      <c r="BA725" s="9"/>
    </row>
    <row r="726" spans="2:53" x14ac:dyDescent="0.2">
      <c r="B726" s="13"/>
      <c r="C726" s="13"/>
      <c r="D726" s="32"/>
      <c r="E726" s="158"/>
      <c r="F726" s="33"/>
      <c r="H726" s="15"/>
      <c r="I726" s="15"/>
      <c r="J726" s="120"/>
      <c r="K726" s="121"/>
      <c r="L726" s="15"/>
      <c r="M726" s="34"/>
      <c r="N726" s="14"/>
      <c r="O726" s="13"/>
      <c r="P726" s="13"/>
      <c r="Q726" s="13"/>
      <c r="R726" s="165"/>
      <c r="S726" s="13"/>
      <c r="T726" s="6"/>
      <c r="BA726" s="9"/>
    </row>
    <row r="727" spans="2:53" x14ac:dyDescent="0.2">
      <c r="B727" s="13"/>
      <c r="C727" s="13"/>
      <c r="D727" s="32"/>
      <c r="E727" s="158"/>
      <c r="F727" s="33"/>
      <c r="H727" s="15"/>
      <c r="I727" s="15"/>
      <c r="J727" s="120"/>
      <c r="K727" s="121"/>
      <c r="L727" s="15"/>
      <c r="M727" s="34"/>
      <c r="N727" s="14"/>
      <c r="O727" s="13"/>
      <c r="P727" s="13"/>
      <c r="Q727" s="13"/>
      <c r="R727" s="165"/>
      <c r="S727" s="13"/>
      <c r="T727" s="6"/>
      <c r="BA727" s="9"/>
    </row>
    <row r="728" spans="2:53" x14ac:dyDescent="0.2">
      <c r="B728" s="13"/>
      <c r="C728" s="13"/>
      <c r="D728" s="32"/>
      <c r="E728" s="158"/>
      <c r="F728" s="33"/>
      <c r="H728" s="15"/>
      <c r="I728" s="15"/>
      <c r="J728" s="120"/>
      <c r="K728" s="121"/>
      <c r="L728" s="15"/>
      <c r="M728" s="34"/>
      <c r="N728" s="14"/>
      <c r="O728" s="13"/>
      <c r="P728" s="13"/>
      <c r="Q728" s="13"/>
      <c r="R728" s="165"/>
      <c r="S728" s="13"/>
      <c r="T728" s="6"/>
      <c r="BA728" s="9"/>
    </row>
    <row r="729" spans="2:53" ht="15" x14ac:dyDescent="0.2">
      <c r="B729" s="136"/>
      <c r="C729" s="13"/>
      <c r="D729" s="32"/>
      <c r="E729" s="158"/>
      <c r="F729" s="33"/>
      <c r="H729" s="15"/>
      <c r="I729" s="15"/>
      <c r="J729" s="120"/>
      <c r="K729" s="121"/>
      <c r="L729" s="15"/>
      <c r="M729" s="34"/>
      <c r="N729" s="14"/>
      <c r="O729" s="13"/>
      <c r="P729" s="13"/>
      <c r="Q729" s="13"/>
      <c r="R729" s="165"/>
      <c r="S729" s="13"/>
      <c r="T729" s="6"/>
      <c r="BA729" s="9"/>
    </row>
    <row r="730" spans="2:53" x14ac:dyDescent="0.2">
      <c r="B730" s="13"/>
      <c r="C730" s="13"/>
      <c r="D730" s="32"/>
      <c r="E730" s="158"/>
      <c r="F730" s="33"/>
      <c r="H730" s="15"/>
      <c r="I730" s="15"/>
      <c r="J730" s="120"/>
      <c r="K730" s="121"/>
      <c r="L730" s="15"/>
      <c r="M730" s="34"/>
      <c r="N730" s="14"/>
      <c r="O730" s="13"/>
      <c r="P730" s="13"/>
      <c r="Q730" s="13"/>
      <c r="R730" s="165"/>
      <c r="S730" s="13"/>
      <c r="T730" s="6"/>
      <c r="BA730" s="9"/>
    </row>
    <row r="731" spans="2:53" ht="15" x14ac:dyDescent="0.2">
      <c r="B731" s="70"/>
      <c r="C731" s="13"/>
      <c r="D731" s="32"/>
      <c r="E731" s="158"/>
      <c r="F731" s="33"/>
      <c r="H731" s="15"/>
      <c r="I731" s="15"/>
      <c r="J731" s="120"/>
      <c r="K731" s="121"/>
      <c r="L731" s="15"/>
      <c r="M731" s="34"/>
      <c r="N731" s="14"/>
      <c r="O731" s="13"/>
      <c r="P731" s="13"/>
      <c r="Q731" s="13"/>
      <c r="R731" s="165"/>
      <c r="S731" s="13"/>
      <c r="T731" s="6"/>
      <c r="BA731" s="9"/>
    </row>
    <row r="732" spans="2:53" x14ac:dyDescent="0.2">
      <c r="B732" s="13"/>
      <c r="C732" s="13"/>
      <c r="D732" s="32"/>
      <c r="E732" s="158"/>
      <c r="F732" s="33"/>
      <c r="H732" s="15"/>
      <c r="I732" s="15"/>
      <c r="J732" s="120"/>
      <c r="K732" s="121"/>
      <c r="L732" s="15"/>
      <c r="M732" s="34"/>
      <c r="N732" s="14"/>
      <c r="O732" s="13"/>
      <c r="P732" s="13"/>
      <c r="Q732" s="67"/>
      <c r="R732" s="165"/>
      <c r="S732" s="13"/>
      <c r="T732" s="6"/>
      <c r="BA732" s="9"/>
    </row>
    <row r="733" spans="2:53" ht="15" x14ac:dyDescent="0.2">
      <c r="B733" s="70"/>
      <c r="C733" s="13"/>
      <c r="D733" s="32"/>
      <c r="E733" s="158"/>
      <c r="F733" s="33"/>
      <c r="H733" s="15"/>
      <c r="I733" s="15"/>
      <c r="J733" s="120"/>
      <c r="K733" s="121"/>
      <c r="L733" s="15"/>
      <c r="M733" s="34"/>
      <c r="N733" s="14"/>
      <c r="O733" s="13"/>
      <c r="P733" s="13"/>
      <c r="Q733" s="13"/>
      <c r="R733" s="165"/>
      <c r="S733" s="13"/>
      <c r="T733" s="6"/>
      <c r="BA733" s="9"/>
    </row>
    <row r="734" spans="2:53" ht="15" x14ac:dyDescent="0.2">
      <c r="B734" s="70"/>
      <c r="C734" s="13"/>
      <c r="D734" s="32"/>
      <c r="E734" s="158"/>
      <c r="F734" s="33"/>
      <c r="H734" s="15"/>
      <c r="I734" s="15"/>
      <c r="J734" s="120"/>
      <c r="K734" s="121"/>
      <c r="L734" s="15"/>
      <c r="M734" s="34"/>
      <c r="N734" s="14"/>
      <c r="O734" s="13"/>
      <c r="P734" s="13"/>
      <c r="Q734" s="13"/>
      <c r="R734" s="165"/>
      <c r="S734" s="13"/>
      <c r="T734" s="6"/>
      <c r="BA734" s="9"/>
    </row>
    <row r="735" spans="2:53" ht="15" x14ac:dyDescent="0.2">
      <c r="B735" s="70"/>
      <c r="C735" s="13"/>
      <c r="D735" s="32"/>
      <c r="E735" s="158"/>
      <c r="F735" s="33"/>
      <c r="H735" s="15"/>
      <c r="I735" s="15"/>
      <c r="J735" s="120"/>
      <c r="K735" s="121"/>
      <c r="L735" s="15"/>
      <c r="M735" s="34"/>
      <c r="N735" s="14"/>
      <c r="O735" s="13"/>
      <c r="P735" s="13"/>
      <c r="Q735" s="13"/>
      <c r="R735" s="165"/>
      <c r="S735" s="13"/>
      <c r="T735" s="6"/>
      <c r="BA735" s="9"/>
    </row>
    <row r="736" spans="2:53" x14ac:dyDescent="0.2">
      <c r="B736" s="13"/>
      <c r="C736" s="13"/>
      <c r="D736" s="32"/>
      <c r="E736" s="158"/>
      <c r="F736" s="33"/>
      <c r="H736" s="15"/>
      <c r="I736" s="15"/>
      <c r="J736" s="105"/>
      <c r="K736" s="106"/>
      <c r="L736" s="15"/>
      <c r="M736" s="34"/>
      <c r="N736" s="14"/>
      <c r="O736" s="13"/>
      <c r="P736" s="13"/>
      <c r="Q736" s="13"/>
      <c r="R736" s="165"/>
      <c r="S736" s="13"/>
      <c r="T736" s="6"/>
      <c r="BA736" s="9"/>
    </row>
    <row r="737" spans="2:53" x14ac:dyDescent="0.2">
      <c r="B737" s="13"/>
      <c r="C737" s="13"/>
      <c r="D737" s="32"/>
      <c r="E737" s="158"/>
      <c r="F737" s="33"/>
      <c r="H737" s="15"/>
      <c r="I737" s="15"/>
      <c r="J737" s="105"/>
      <c r="K737" s="106"/>
      <c r="L737" s="15"/>
      <c r="M737" s="34"/>
      <c r="N737" s="14"/>
      <c r="O737" s="13"/>
      <c r="P737" s="13"/>
      <c r="Q737" s="13"/>
      <c r="R737" s="165"/>
      <c r="S737" s="13"/>
      <c r="T737" s="6"/>
      <c r="BA737" s="9"/>
    </row>
    <row r="738" spans="2:53" x14ac:dyDescent="0.2">
      <c r="B738" s="13"/>
      <c r="C738" s="13"/>
      <c r="D738" s="32"/>
      <c r="E738" s="158"/>
      <c r="F738" s="33"/>
      <c r="H738" s="15"/>
      <c r="I738" s="15"/>
      <c r="J738" s="105"/>
      <c r="K738" s="106"/>
      <c r="L738" s="15"/>
      <c r="M738" s="34"/>
      <c r="N738" s="14"/>
      <c r="O738" s="13"/>
      <c r="P738" s="13"/>
      <c r="Q738" s="13"/>
      <c r="R738" s="165"/>
      <c r="S738" s="13"/>
      <c r="T738" s="6"/>
      <c r="BA738" s="9"/>
    </row>
    <row r="739" spans="2:53" x14ac:dyDescent="0.2">
      <c r="B739" s="13"/>
      <c r="C739" s="13"/>
      <c r="D739" s="32"/>
      <c r="E739" s="158"/>
      <c r="F739" s="33"/>
      <c r="H739" s="15"/>
      <c r="I739" s="15"/>
      <c r="J739" s="120"/>
      <c r="K739" s="121"/>
      <c r="L739" s="15"/>
      <c r="M739" s="34"/>
      <c r="N739" s="14"/>
      <c r="O739" s="13"/>
      <c r="P739" s="13"/>
      <c r="Q739" s="13"/>
      <c r="R739" s="165"/>
      <c r="S739" s="13"/>
      <c r="T739" s="6"/>
      <c r="BA739" s="9"/>
    </row>
    <row r="740" spans="2:53" x14ac:dyDescent="0.2">
      <c r="B740" s="13"/>
      <c r="C740" s="13"/>
      <c r="D740" s="32"/>
      <c r="E740" s="158"/>
      <c r="F740" s="33"/>
      <c r="H740" s="15"/>
      <c r="I740" s="15"/>
      <c r="J740" s="120"/>
      <c r="K740" s="121"/>
      <c r="L740" s="15"/>
      <c r="M740" s="34"/>
      <c r="N740" s="14"/>
      <c r="O740" s="13"/>
      <c r="P740" s="13"/>
      <c r="Q740" s="13"/>
      <c r="R740" s="165"/>
      <c r="S740" s="13"/>
      <c r="T740" s="6"/>
      <c r="BA740" s="9"/>
    </row>
    <row r="741" spans="2:53" x14ac:dyDescent="0.2">
      <c r="B741" s="13"/>
      <c r="C741" s="13"/>
      <c r="D741" s="32"/>
      <c r="E741" s="158"/>
      <c r="F741" s="33"/>
      <c r="H741" s="15"/>
      <c r="I741" s="15"/>
      <c r="J741" s="120"/>
      <c r="K741" s="121"/>
      <c r="L741" s="15"/>
      <c r="M741" s="34"/>
      <c r="N741" s="14"/>
      <c r="O741" s="13"/>
      <c r="P741" s="13"/>
      <c r="Q741" s="13"/>
      <c r="R741" s="165"/>
      <c r="S741" s="13"/>
      <c r="T741" s="6"/>
      <c r="BA741" s="9"/>
    </row>
    <row r="742" spans="2:53" x14ac:dyDescent="0.2">
      <c r="B742" s="13"/>
      <c r="C742" s="13"/>
      <c r="D742" s="32"/>
      <c r="E742" s="158"/>
      <c r="F742" s="33"/>
      <c r="H742" s="15"/>
      <c r="I742" s="15"/>
      <c r="J742" s="120"/>
      <c r="K742" s="121"/>
      <c r="L742" s="15"/>
      <c r="M742" s="34"/>
      <c r="N742" s="14"/>
      <c r="O742" s="13"/>
      <c r="P742" s="13"/>
      <c r="Q742" s="13"/>
      <c r="R742" s="165"/>
      <c r="S742" s="13"/>
      <c r="T742" s="6"/>
      <c r="BA742" s="9"/>
    </row>
    <row r="743" spans="2:53" x14ac:dyDescent="0.2">
      <c r="B743" s="13"/>
      <c r="C743" s="13"/>
      <c r="D743" s="32"/>
      <c r="E743" s="158"/>
      <c r="F743" s="33"/>
      <c r="H743" s="15"/>
      <c r="I743" s="15"/>
      <c r="J743" s="120"/>
      <c r="K743" s="121"/>
      <c r="L743" s="15"/>
      <c r="M743" s="34"/>
      <c r="N743" s="14"/>
      <c r="O743" s="13"/>
      <c r="P743" s="13"/>
      <c r="Q743" s="13"/>
      <c r="R743" s="165"/>
      <c r="S743" s="13"/>
      <c r="T743" s="6"/>
      <c r="BA743" s="9"/>
    </row>
    <row r="744" spans="2:53" x14ac:dyDescent="0.2">
      <c r="B744" s="13"/>
      <c r="C744" s="13"/>
      <c r="D744" s="32"/>
      <c r="E744" s="158"/>
      <c r="F744" s="33"/>
      <c r="H744" s="15"/>
      <c r="I744" s="15"/>
      <c r="J744" s="120"/>
      <c r="K744" s="121"/>
      <c r="L744" s="15"/>
      <c r="M744" s="34"/>
      <c r="N744" s="14"/>
      <c r="O744" s="13"/>
      <c r="P744" s="13"/>
      <c r="Q744" s="13"/>
      <c r="R744" s="165"/>
      <c r="S744" s="13"/>
      <c r="T744" s="6"/>
      <c r="BA744" s="9"/>
    </row>
    <row r="745" spans="2:53" x14ac:dyDescent="0.2">
      <c r="B745" s="13"/>
      <c r="C745" s="13"/>
      <c r="D745" s="32"/>
      <c r="E745" s="158"/>
      <c r="F745" s="33"/>
      <c r="H745" s="15"/>
      <c r="I745" s="15"/>
      <c r="J745" s="120"/>
      <c r="K745" s="121"/>
      <c r="L745" s="15"/>
      <c r="M745" s="34"/>
      <c r="N745" s="14"/>
      <c r="O745" s="13"/>
      <c r="P745" s="13"/>
      <c r="Q745" s="13"/>
      <c r="R745" s="165"/>
      <c r="S745" s="13"/>
      <c r="T745" s="6"/>
      <c r="BA745" s="9"/>
    </row>
    <row r="746" spans="2:53" x14ac:dyDescent="0.2">
      <c r="B746" s="13"/>
      <c r="C746" s="13"/>
      <c r="D746" s="32"/>
      <c r="E746" s="158"/>
      <c r="F746" s="33"/>
      <c r="H746" s="15"/>
      <c r="I746" s="15"/>
      <c r="J746" s="120"/>
      <c r="K746" s="121"/>
      <c r="L746" s="15"/>
      <c r="M746" s="34"/>
      <c r="N746" s="14"/>
      <c r="O746" s="13"/>
      <c r="P746" s="13"/>
      <c r="Q746" s="13"/>
      <c r="R746" s="165"/>
      <c r="S746" s="13"/>
      <c r="T746" s="6"/>
      <c r="BA746" s="9"/>
    </row>
    <row r="747" spans="2:53" x14ac:dyDescent="0.2">
      <c r="B747" s="13"/>
      <c r="C747" s="13"/>
      <c r="D747" s="32"/>
      <c r="E747" s="158"/>
      <c r="F747" s="33"/>
      <c r="H747" s="15"/>
      <c r="J747" s="105"/>
      <c r="K747" s="106"/>
      <c r="L747" s="15"/>
      <c r="M747" s="34"/>
      <c r="N747" s="14"/>
      <c r="O747" s="13"/>
      <c r="P747" s="13"/>
      <c r="Q747" s="13"/>
      <c r="R747" s="165"/>
      <c r="S747" s="13"/>
      <c r="T747" s="6"/>
      <c r="BA747" s="9"/>
    </row>
    <row r="748" spans="2:53" x14ac:dyDescent="0.2">
      <c r="B748" s="13"/>
      <c r="C748" s="13"/>
      <c r="D748" s="32"/>
      <c r="E748" s="158"/>
      <c r="F748" s="33"/>
      <c r="H748" s="15"/>
      <c r="I748" s="15"/>
      <c r="J748" s="105"/>
      <c r="K748" s="106"/>
      <c r="L748" s="15"/>
      <c r="M748" s="34"/>
      <c r="N748" s="14"/>
      <c r="O748" s="13"/>
      <c r="P748" s="13"/>
      <c r="Q748" s="13"/>
      <c r="R748" s="165"/>
      <c r="S748" s="13"/>
      <c r="T748" s="6"/>
      <c r="BA748" s="9"/>
    </row>
    <row r="749" spans="2:53" x14ac:dyDescent="0.2">
      <c r="B749" s="13"/>
      <c r="C749" s="13"/>
      <c r="D749" s="32"/>
      <c r="E749" s="158"/>
      <c r="F749" s="33"/>
      <c r="H749" s="15"/>
      <c r="I749" s="15"/>
      <c r="J749" s="105"/>
      <c r="K749" s="106"/>
      <c r="L749" s="15"/>
      <c r="M749" s="34"/>
      <c r="N749" s="14"/>
      <c r="O749" s="13"/>
      <c r="P749" s="13"/>
      <c r="Q749" s="13"/>
      <c r="R749" s="165"/>
      <c r="S749" s="13"/>
      <c r="T749" s="6"/>
      <c r="BA749" s="9"/>
    </row>
    <row r="750" spans="2:53" x14ac:dyDescent="0.2">
      <c r="B750" s="13"/>
      <c r="C750" s="13"/>
      <c r="D750" s="32"/>
      <c r="E750" s="158"/>
      <c r="F750" s="33"/>
      <c r="H750" s="15"/>
      <c r="I750" s="15"/>
      <c r="J750" s="105"/>
      <c r="K750" s="106"/>
      <c r="L750" s="15"/>
      <c r="M750" s="34"/>
      <c r="N750" s="14"/>
      <c r="O750" s="13"/>
      <c r="P750" s="13"/>
      <c r="Q750" s="13"/>
      <c r="R750" s="165"/>
      <c r="S750" s="13"/>
      <c r="T750" s="6"/>
      <c r="BA750" s="9"/>
    </row>
    <row r="751" spans="2:53" x14ac:dyDescent="0.2">
      <c r="B751" s="13"/>
      <c r="C751" s="13"/>
      <c r="D751" s="32"/>
      <c r="E751" s="158"/>
      <c r="F751" s="33"/>
      <c r="H751" s="15"/>
      <c r="I751" s="15"/>
      <c r="J751" s="105"/>
      <c r="K751" s="106"/>
      <c r="L751" s="15"/>
      <c r="M751" s="34"/>
      <c r="N751" s="14"/>
      <c r="O751" s="13"/>
      <c r="P751" s="13"/>
      <c r="Q751" s="13"/>
      <c r="R751" s="165"/>
      <c r="S751" s="13"/>
      <c r="T751" s="6"/>
      <c r="BA751" s="9"/>
    </row>
    <row r="752" spans="2:53" x14ac:dyDescent="0.2">
      <c r="B752" s="13"/>
      <c r="C752" s="13"/>
      <c r="D752" s="32"/>
      <c r="E752" s="158"/>
      <c r="F752" s="33"/>
      <c r="H752" s="15"/>
      <c r="I752" s="15"/>
      <c r="J752" s="105"/>
      <c r="K752" s="106"/>
      <c r="L752" s="15"/>
      <c r="M752" s="34"/>
      <c r="N752" s="14"/>
      <c r="O752" s="13"/>
      <c r="P752" s="13"/>
      <c r="Q752" s="13"/>
      <c r="R752" s="165"/>
      <c r="S752" s="13"/>
      <c r="T752" s="6"/>
      <c r="BA752" s="9"/>
    </row>
    <row r="753" spans="2:53" x14ac:dyDescent="0.2">
      <c r="B753" s="13"/>
      <c r="C753" s="13"/>
      <c r="D753" s="32"/>
      <c r="E753" s="158"/>
      <c r="F753" s="33"/>
      <c r="H753" s="15"/>
      <c r="I753" s="15"/>
      <c r="J753" s="120"/>
      <c r="K753" s="121"/>
      <c r="L753" s="15"/>
      <c r="M753" s="34"/>
      <c r="N753" s="14"/>
      <c r="O753" s="13"/>
      <c r="P753" s="13"/>
      <c r="Q753" s="13"/>
      <c r="R753" s="165"/>
      <c r="S753" s="13"/>
      <c r="T753" s="6"/>
      <c r="BA753" s="9"/>
    </row>
    <row r="754" spans="2:53" x14ac:dyDescent="0.2">
      <c r="B754" s="13"/>
      <c r="C754" s="13"/>
      <c r="D754" s="32"/>
      <c r="E754" s="158"/>
      <c r="F754" s="33"/>
      <c r="H754" s="15"/>
      <c r="I754" s="15"/>
      <c r="J754" s="105"/>
      <c r="K754" s="106"/>
      <c r="L754" s="15"/>
      <c r="M754" s="34"/>
      <c r="N754" s="14"/>
      <c r="O754" s="13"/>
      <c r="P754" s="124"/>
      <c r="Q754" s="67"/>
      <c r="R754" s="165"/>
      <c r="S754" s="13"/>
      <c r="T754" s="6"/>
      <c r="BA754" s="9"/>
    </row>
    <row r="755" spans="2:53" x14ac:dyDescent="0.2">
      <c r="B755" s="13"/>
      <c r="C755" s="13"/>
      <c r="D755" s="32"/>
      <c r="E755" s="158"/>
      <c r="F755" s="33"/>
      <c r="H755" s="15"/>
      <c r="I755" s="15"/>
      <c r="J755" s="120"/>
      <c r="K755" s="121"/>
      <c r="L755" s="15"/>
      <c r="M755" s="34"/>
      <c r="N755" s="14"/>
      <c r="O755" s="13"/>
      <c r="P755" s="124"/>
      <c r="Q755" s="13"/>
      <c r="R755" s="165"/>
      <c r="S755" s="13"/>
      <c r="T755" s="6"/>
      <c r="BA755" s="9"/>
    </row>
    <row r="756" spans="2:53" x14ac:dyDescent="0.2">
      <c r="B756" s="13"/>
      <c r="C756" s="13"/>
      <c r="D756" s="32"/>
      <c r="E756" s="158"/>
      <c r="F756" s="33"/>
      <c r="H756" s="15"/>
      <c r="I756" s="15"/>
      <c r="J756" s="120"/>
      <c r="K756" s="121"/>
      <c r="L756" s="15"/>
      <c r="M756" s="34"/>
      <c r="N756" s="14"/>
      <c r="O756" s="13"/>
      <c r="P756" s="124"/>
      <c r="Q756" s="13"/>
      <c r="R756" s="165"/>
      <c r="S756" s="13"/>
      <c r="T756" s="6"/>
      <c r="BA756" s="9"/>
    </row>
    <row r="757" spans="2:53" x14ac:dyDescent="0.2">
      <c r="B757" s="13"/>
      <c r="C757" s="13"/>
      <c r="D757" s="32"/>
      <c r="E757" s="158"/>
      <c r="F757" s="33"/>
      <c r="H757" s="15"/>
      <c r="I757" s="15"/>
      <c r="J757" s="120"/>
      <c r="K757" s="121"/>
      <c r="L757" s="15"/>
      <c r="M757" s="34"/>
      <c r="N757" s="14"/>
      <c r="O757" s="13"/>
      <c r="P757" s="113"/>
      <c r="Q757" s="13"/>
      <c r="R757" s="165"/>
      <c r="S757" s="13"/>
      <c r="T757" s="6"/>
      <c r="BA757" s="9"/>
    </row>
    <row r="758" spans="2:53" x14ac:dyDescent="0.2">
      <c r="B758" s="13"/>
      <c r="C758" s="13"/>
      <c r="D758" s="32"/>
      <c r="E758" s="158"/>
      <c r="F758" s="33"/>
      <c r="H758" s="15"/>
      <c r="I758" s="15"/>
      <c r="J758" s="120"/>
      <c r="K758" s="121"/>
      <c r="L758" s="15"/>
      <c r="M758" s="34"/>
      <c r="N758" s="14"/>
      <c r="O758" s="13"/>
      <c r="P758" s="113"/>
      <c r="Q758" s="13"/>
      <c r="R758" s="165"/>
      <c r="S758" s="13"/>
      <c r="T758" s="6"/>
      <c r="BA758" s="9"/>
    </row>
    <row r="759" spans="2:53" x14ac:dyDescent="0.2">
      <c r="B759" s="13"/>
      <c r="C759" s="13"/>
      <c r="D759" s="114"/>
      <c r="E759" s="159"/>
      <c r="F759" s="115"/>
      <c r="H759" s="15"/>
      <c r="I759" s="117"/>
      <c r="J759" s="120"/>
      <c r="K759" s="121"/>
      <c r="L759" s="15"/>
      <c r="M759" s="34"/>
      <c r="N759" s="14"/>
      <c r="O759" s="13"/>
      <c r="P759" s="113"/>
      <c r="Q759" s="13"/>
      <c r="R759" s="165"/>
      <c r="S759" s="13"/>
      <c r="T759" s="6"/>
      <c r="BA759" s="9"/>
    </row>
    <row r="760" spans="2:53" x14ac:dyDescent="0.2">
      <c r="B760" s="13"/>
      <c r="C760" s="13"/>
      <c r="D760" s="114"/>
      <c r="E760" s="159"/>
      <c r="F760" s="115"/>
      <c r="H760" s="117"/>
      <c r="I760" s="117"/>
      <c r="J760" s="120"/>
      <c r="K760" s="121"/>
      <c r="L760" s="15"/>
      <c r="M760" s="34"/>
      <c r="N760" s="14"/>
      <c r="O760" s="13"/>
      <c r="P760" s="113"/>
      <c r="Q760" s="13"/>
      <c r="R760" s="165"/>
      <c r="S760" s="13"/>
      <c r="T760" s="6"/>
      <c r="BA760" s="9"/>
    </row>
    <row r="761" spans="2:53" x14ac:dyDescent="0.2">
      <c r="B761" s="13"/>
      <c r="C761" s="13"/>
      <c r="D761" s="114"/>
      <c r="E761" s="159"/>
      <c r="F761" s="115"/>
      <c r="H761" s="117"/>
      <c r="I761" s="117"/>
      <c r="J761" s="120"/>
      <c r="K761" s="121"/>
      <c r="L761" s="15"/>
      <c r="M761" s="34"/>
      <c r="N761" s="14"/>
      <c r="O761" s="13"/>
      <c r="P761" s="113"/>
      <c r="Q761" s="13"/>
      <c r="R761" s="165"/>
      <c r="S761" s="13"/>
      <c r="T761" s="6"/>
      <c r="BA761" s="9"/>
    </row>
    <row r="762" spans="2:53" x14ac:dyDescent="0.2">
      <c r="B762" s="13"/>
      <c r="C762" s="13"/>
      <c r="D762" s="114"/>
      <c r="E762" s="159"/>
      <c r="F762" s="115"/>
      <c r="H762" s="117"/>
      <c r="I762" s="117"/>
      <c r="J762" s="120"/>
      <c r="K762" s="121"/>
      <c r="L762" s="15"/>
      <c r="M762" s="34"/>
      <c r="N762" s="14"/>
      <c r="O762" s="13"/>
      <c r="P762" s="113"/>
      <c r="Q762" s="13"/>
      <c r="R762" s="165"/>
      <c r="S762" s="13"/>
      <c r="T762" s="6"/>
      <c r="BA762" s="9"/>
    </row>
    <row r="763" spans="2:53" x14ac:dyDescent="0.2">
      <c r="B763" s="13"/>
      <c r="C763" s="13"/>
      <c r="D763" s="114"/>
      <c r="E763" s="159"/>
      <c r="F763" s="115"/>
      <c r="H763" s="117"/>
      <c r="I763" s="117"/>
      <c r="J763" s="120"/>
      <c r="K763" s="121"/>
      <c r="L763" s="15"/>
      <c r="M763" s="34"/>
      <c r="N763" s="14"/>
      <c r="O763" s="13"/>
      <c r="P763" s="113"/>
      <c r="Q763" s="13"/>
      <c r="R763" s="165"/>
      <c r="S763" s="13"/>
      <c r="T763" s="6"/>
      <c r="BA763" s="9"/>
    </row>
    <row r="764" spans="2:53" x14ac:dyDescent="0.2">
      <c r="B764" s="13"/>
      <c r="C764" s="13"/>
      <c r="D764" s="114"/>
      <c r="E764" s="159"/>
      <c r="F764" s="115"/>
      <c r="H764" s="117"/>
      <c r="I764" s="117"/>
      <c r="J764" s="120"/>
      <c r="K764" s="121"/>
      <c r="L764" s="15"/>
      <c r="M764" s="34"/>
      <c r="N764" s="14"/>
      <c r="O764" s="13"/>
      <c r="P764" s="113"/>
      <c r="Q764" s="13"/>
      <c r="R764" s="165"/>
      <c r="S764" s="13"/>
      <c r="T764" s="6"/>
      <c r="BA764" s="9"/>
    </row>
    <row r="765" spans="2:53" x14ac:dyDescent="0.2">
      <c r="B765" s="13"/>
      <c r="C765" s="13"/>
      <c r="D765" s="114"/>
      <c r="E765" s="159"/>
      <c r="F765" s="115"/>
      <c r="H765" s="117"/>
      <c r="I765" s="117"/>
      <c r="J765" s="120"/>
      <c r="K765" s="121"/>
      <c r="L765" s="15"/>
      <c r="M765" s="34"/>
      <c r="N765" s="14"/>
      <c r="O765" s="13"/>
      <c r="P765" s="113"/>
      <c r="Q765" s="13"/>
      <c r="R765" s="165"/>
      <c r="S765" s="13"/>
      <c r="T765" s="6"/>
      <c r="BA765" s="9"/>
    </row>
    <row r="766" spans="2:53" x14ac:dyDescent="0.2">
      <c r="B766" s="13"/>
      <c r="C766" s="13"/>
      <c r="D766" s="114"/>
      <c r="E766" s="159"/>
      <c r="F766" s="115"/>
      <c r="H766" s="117"/>
      <c r="I766" s="117"/>
      <c r="J766" s="120"/>
      <c r="K766" s="121"/>
      <c r="L766" s="15"/>
      <c r="M766" s="34"/>
      <c r="N766" s="14"/>
      <c r="O766" s="13"/>
      <c r="P766" s="113"/>
      <c r="Q766" s="13"/>
      <c r="R766" s="165"/>
      <c r="S766" s="13"/>
      <c r="T766" s="6"/>
      <c r="BA766" s="9"/>
    </row>
    <row r="767" spans="2:53" x14ac:dyDescent="0.2">
      <c r="B767" s="13"/>
      <c r="C767" s="13"/>
      <c r="D767" s="114"/>
      <c r="E767" s="159"/>
      <c r="F767" s="115"/>
      <c r="H767" s="117"/>
      <c r="I767" s="117"/>
      <c r="J767" s="120"/>
      <c r="K767" s="121"/>
      <c r="L767" s="15"/>
      <c r="M767" s="34"/>
      <c r="N767" s="14"/>
      <c r="O767" s="13"/>
      <c r="P767" s="113"/>
      <c r="Q767" s="13"/>
      <c r="R767" s="165"/>
      <c r="S767" s="13"/>
      <c r="T767" s="6"/>
      <c r="BA767" s="9"/>
    </row>
    <row r="768" spans="2:53" x14ac:dyDescent="0.2">
      <c r="B768" s="13"/>
      <c r="C768" s="13"/>
      <c r="D768" s="114"/>
      <c r="E768" s="159"/>
      <c r="F768" s="115"/>
      <c r="H768" s="117"/>
      <c r="I768" s="117"/>
      <c r="J768" s="120"/>
      <c r="K768" s="121"/>
      <c r="L768" s="15"/>
      <c r="M768" s="34"/>
      <c r="N768" s="14"/>
      <c r="O768" s="13"/>
      <c r="P768" s="113"/>
      <c r="Q768" s="13"/>
      <c r="R768" s="165"/>
      <c r="S768" s="13"/>
      <c r="T768" s="6"/>
      <c r="BA768" s="9"/>
    </row>
    <row r="769" spans="2:53" x14ac:dyDescent="0.2">
      <c r="B769" s="13"/>
      <c r="C769" s="13"/>
      <c r="D769" s="114"/>
      <c r="E769" s="159"/>
      <c r="F769" s="115"/>
      <c r="H769" s="117"/>
      <c r="I769" s="117"/>
      <c r="J769" s="120"/>
      <c r="K769" s="121"/>
      <c r="L769" s="15"/>
      <c r="M769" s="34"/>
      <c r="N769" s="14"/>
      <c r="O769" s="13"/>
      <c r="P769" s="113"/>
      <c r="Q769" s="13"/>
      <c r="R769" s="165"/>
      <c r="S769" s="13"/>
      <c r="T769" s="6"/>
      <c r="BA769" s="9"/>
    </row>
    <row r="770" spans="2:53" x14ac:dyDescent="0.2">
      <c r="B770" s="13"/>
      <c r="C770" s="13"/>
      <c r="D770" s="114"/>
      <c r="E770" s="159"/>
      <c r="F770" s="115"/>
      <c r="H770" s="15"/>
      <c r="I770" s="117"/>
      <c r="J770" s="120"/>
      <c r="K770" s="121"/>
      <c r="L770" s="15"/>
      <c r="M770" s="34"/>
      <c r="N770" s="14"/>
      <c r="O770" s="13"/>
      <c r="P770" s="13"/>
      <c r="Q770" s="13"/>
      <c r="R770" s="165"/>
      <c r="S770" s="13"/>
      <c r="T770" s="6"/>
      <c r="BA770" s="9"/>
    </row>
    <row r="771" spans="2:53" x14ac:dyDescent="0.2">
      <c r="B771" s="13"/>
      <c r="C771" s="13"/>
      <c r="D771" s="114"/>
      <c r="E771" s="159"/>
      <c r="F771" s="115"/>
      <c r="H771" s="15"/>
      <c r="I771" s="117"/>
      <c r="J771" s="120"/>
      <c r="K771" s="121"/>
      <c r="L771" s="15"/>
      <c r="M771" s="34"/>
      <c r="N771" s="14"/>
      <c r="O771" s="13"/>
      <c r="P771" s="13"/>
      <c r="Q771" s="13"/>
      <c r="R771" s="165"/>
      <c r="S771" s="13"/>
      <c r="T771" s="6"/>
      <c r="BA771" s="9"/>
    </row>
    <row r="772" spans="2:53" x14ac:dyDescent="0.2">
      <c r="B772" s="13"/>
      <c r="C772" s="13"/>
      <c r="D772" s="114"/>
      <c r="E772" s="159"/>
      <c r="F772" s="115"/>
      <c r="H772" s="15"/>
      <c r="I772" s="117"/>
      <c r="J772" s="120"/>
      <c r="K772" s="121"/>
      <c r="L772" s="15"/>
      <c r="M772" s="34"/>
      <c r="N772" s="14"/>
      <c r="O772" s="13"/>
      <c r="P772" s="13"/>
      <c r="Q772" s="13"/>
      <c r="R772" s="165"/>
      <c r="S772" s="13"/>
      <c r="T772" s="6"/>
      <c r="BA772" s="9"/>
    </row>
    <row r="773" spans="2:53" x14ac:dyDescent="0.2">
      <c r="B773" s="13"/>
      <c r="C773" s="13"/>
      <c r="D773" s="114"/>
      <c r="E773" s="159"/>
      <c r="F773" s="115"/>
      <c r="H773" s="15"/>
      <c r="I773" s="117"/>
      <c r="J773" s="120"/>
      <c r="K773" s="121"/>
      <c r="L773" s="15"/>
      <c r="M773" s="34"/>
      <c r="N773" s="14"/>
      <c r="O773" s="13"/>
      <c r="P773" s="13"/>
      <c r="Q773" s="13"/>
      <c r="R773" s="165"/>
      <c r="S773" s="13"/>
      <c r="T773" s="6"/>
      <c r="BA773" s="9"/>
    </row>
    <row r="774" spans="2:53" x14ac:dyDescent="0.2">
      <c r="B774" s="13"/>
      <c r="C774" s="13"/>
      <c r="D774" s="114"/>
      <c r="E774" s="159"/>
      <c r="F774" s="115"/>
      <c r="H774" s="15"/>
      <c r="I774" s="117"/>
      <c r="J774" s="120"/>
      <c r="K774" s="121"/>
      <c r="L774" s="15"/>
      <c r="M774" s="34"/>
      <c r="N774" s="14"/>
      <c r="O774" s="13"/>
      <c r="P774" s="13"/>
      <c r="Q774" s="13"/>
      <c r="R774" s="165"/>
      <c r="S774" s="13"/>
      <c r="T774" s="6"/>
      <c r="BA774" s="9"/>
    </row>
    <row r="775" spans="2:53" x14ac:dyDescent="0.2">
      <c r="B775" s="13"/>
      <c r="C775" s="124"/>
      <c r="D775" s="125"/>
      <c r="E775" s="160"/>
      <c r="F775" s="126"/>
      <c r="H775" s="128"/>
      <c r="I775" s="128"/>
      <c r="J775" s="129"/>
      <c r="K775" s="130"/>
      <c r="L775" s="128"/>
      <c r="M775" s="131"/>
      <c r="N775" s="132"/>
      <c r="O775" s="124"/>
      <c r="P775" s="13"/>
      <c r="Q775" s="13"/>
      <c r="R775" s="165"/>
      <c r="S775" s="13"/>
      <c r="T775" s="6"/>
      <c r="BA775" s="9"/>
    </row>
    <row r="776" spans="2:53" x14ac:dyDescent="0.2">
      <c r="B776" s="124"/>
      <c r="C776" s="124"/>
      <c r="D776" s="125"/>
      <c r="E776" s="160"/>
      <c r="F776" s="126"/>
      <c r="H776" s="128"/>
      <c r="I776" s="128"/>
      <c r="J776" s="129"/>
      <c r="K776" s="130"/>
      <c r="L776" s="128"/>
      <c r="M776" s="131"/>
      <c r="N776" s="133"/>
      <c r="O776" s="124"/>
      <c r="P776" s="13"/>
      <c r="Q776" s="67"/>
      <c r="R776" s="165"/>
      <c r="S776" s="13"/>
      <c r="T776" s="6"/>
      <c r="BA776" s="9"/>
    </row>
    <row r="777" spans="2:53" x14ac:dyDescent="0.2">
      <c r="B777" s="124"/>
      <c r="C777" s="124"/>
      <c r="D777" s="125"/>
      <c r="E777" s="160"/>
      <c r="F777" s="126"/>
      <c r="H777" s="128"/>
      <c r="I777" s="128"/>
      <c r="J777" s="129"/>
      <c r="K777" s="130"/>
      <c r="L777" s="128"/>
      <c r="M777" s="131"/>
      <c r="N777" s="132"/>
      <c r="O777" s="124"/>
      <c r="P777" s="13"/>
      <c r="Q777" s="67"/>
      <c r="R777" s="165"/>
      <c r="S777" s="13"/>
      <c r="T777" s="6"/>
      <c r="BA777" s="9"/>
    </row>
    <row r="778" spans="2:53" x14ac:dyDescent="0.2">
      <c r="B778" s="124"/>
      <c r="C778" s="113"/>
      <c r="D778" s="114"/>
      <c r="E778" s="159"/>
      <c r="F778" s="115"/>
      <c r="H778" s="117"/>
      <c r="I778" s="117"/>
      <c r="J778" s="120"/>
      <c r="K778" s="121"/>
      <c r="L778" s="117"/>
      <c r="M778" s="122"/>
      <c r="N778" s="123"/>
      <c r="O778" s="113"/>
      <c r="P778" s="13"/>
      <c r="Q778" s="67"/>
      <c r="R778" s="165"/>
      <c r="S778" s="13"/>
      <c r="T778" s="6"/>
      <c r="BA778" s="9"/>
    </row>
    <row r="779" spans="2:53" x14ac:dyDescent="0.2">
      <c r="B779" s="113"/>
      <c r="C779" s="113"/>
      <c r="D779" s="114"/>
      <c r="E779" s="159"/>
      <c r="F779" s="115"/>
      <c r="H779" s="117"/>
      <c r="I779" s="117"/>
      <c r="J779" s="120"/>
      <c r="K779" s="121"/>
      <c r="L779" s="117"/>
      <c r="M779" s="122"/>
      <c r="N779" s="123"/>
      <c r="O779" s="113"/>
      <c r="P779" s="13"/>
      <c r="Q779" s="13"/>
      <c r="R779" s="165"/>
      <c r="S779" s="13"/>
      <c r="T779" s="6"/>
      <c r="BA779" s="9"/>
    </row>
    <row r="780" spans="2:53" x14ac:dyDescent="0.2">
      <c r="B780" s="113"/>
      <c r="C780" s="113"/>
      <c r="D780" s="114"/>
      <c r="E780" s="159"/>
      <c r="F780" s="115"/>
      <c r="H780" s="117"/>
      <c r="I780" s="117"/>
      <c r="J780" s="120"/>
      <c r="K780" s="121"/>
      <c r="L780" s="117"/>
      <c r="M780" s="122"/>
      <c r="N780" s="123"/>
      <c r="O780" s="113"/>
      <c r="P780" s="13"/>
      <c r="Q780" s="67"/>
      <c r="R780" s="165"/>
      <c r="S780" s="13"/>
      <c r="T780" s="6"/>
      <c r="BA780" s="9"/>
    </row>
    <row r="781" spans="2:53" x14ac:dyDescent="0.2">
      <c r="B781" s="113"/>
      <c r="C781" s="113"/>
      <c r="D781" s="114"/>
      <c r="E781" s="159"/>
      <c r="F781" s="115"/>
      <c r="H781" s="117"/>
      <c r="I781" s="117"/>
      <c r="J781" s="120"/>
      <c r="K781" s="121"/>
      <c r="L781" s="117"/>
      <c r="M781" s="122"/>
      <c r="N781" s="123"/>
      <c r="O781" s="113"/>
      <c r="P781" s="13"/>
      <c r="Q781" s="67"/>
      <c r="R781" s="165"/>
      <c r="T781" s="6"/>
      <c r="BA781" s="9"/>
    </row>
    <row r="782" spans="2:53" x14ac:dyDescent="0.2">
      <c r="B782" s="113"/>
      <c r="C782" s="113"/>
      <c r="D782" s="114"/>
      <c r="E782" s="159"/>
      <c r="F782" s="115"/>
      <c r="H782" s="117"/>
      <c r="I782" s="117"/>
      <c r="J782" s="120"/>
      <c r="K782" s="121"/>
      <c r="L782" s="117"/>
      <c r="M782" s="122"/>
      <c r="N782" s="123"/>
      <c r="O782" s="113"/>
      <c r="P782" s="13"/>
      <c r="Q782" s="67"/>
      <c r="R782" s="165"/>
      <c r="S782" s="13"/>
      <c r="T782" s="6"/>
      <c r="BA782" s="9"/>
    </row>
    <row r="783" spans="2:53" x14ac:dyDescent="0.2">
      <c r="B783" s="113"/>
      <c r="C783" s="113"/>
      <c r="D783" s="114"/>
      <c r="E783" s="159"/>
      <c r="F783" s="115"/>
      <c r="H783" s="117"/>
      <c r="I783" s="117"/>
      <c r="J783" s="120"/>
      <c r="K783" s="121"/>
      <c r="L783" s="117"/>
      <c r="M783" s="122"/>
      <c r="N783" s="123"/>
      <c r="O783" s="113"/>
      <c r="P783" s="13"/>
      <c r="Q783" s="67"/>
      <c r="R783" s="165"/>
      <c r="S783" s="13"/>
      <c r="T783" s="6"/>
      <c r="BA783" s="9"/>
    </row>
    <row r="784" spans="2:53" x14ac:dyDescent="0.2">
      <c r="B784" s="113"/>
      <c r="C784" s="113"/>
      <c r="D784" s="114"/>
      <c r="E784" s="159"/>
      <c r="F784" s="115"/>
      <c r="H784" s="117"/>
      <c r="I784" s="117"/>
      <c r="J784" s="120"/>
      <c r="K784" s="121"/>
      <c r="L784" s="117"/>
      <c r="M784" s="122"/>
      <c r="N784" s="123"/>
      <c r="O784" s="113"/>
      <c r="P784" s="13"/>
      <c r="Q784" s="67"/>
      <c r="R784" s="165"/>
      <c r="S784" s="13"/>
      <c r="T784" s="6"/>
      <c r="BA784" s="9"/>
    </row>
    <row r="785" spans="2:53" x14ac:dyDescent="0.2">
      <c r="B785" s="113"/>
      <c r="C785" s="113"/>
      <c r="D785" s="114"/>
      <c r="E785" s="159"/>
      <c r="F785" s="115"/>
      <c r="H785" s="117"/>
      <c r="I785" s="117"/>
      <c r="J785" s="120"/>
      <c r="K785" s="121"/>
      <c r="L785" s="117"/>
      <c r="M785" s="122"/>
      <c r="N785" s="123"/>
      <c r="O785" s="113"/>
      <c r="P785" s="13"/>
      <c r="Q785" s="67"/>
      <c r="R785" s="165"/>
      <c r="S785" s="13"/>
      <c r="T785" s="6"/>
      <c r="BA785" s="9"/>
    </row>
    <row r="786" spans="2:53" x14ac:dyDescent="0.2">
      <c r="B786" s="113"/>
      <c r="C786" s="113"/>
      <c r="D786" s="114"/>
      <c r="E786" s="159"/>
      <c r="F786" s="115"/>
      <c r="H786" s="117"/>
      <c r="I786" s="117"/>
      <c r="J786" s="120"/>
      <c r="K786" s="121"/>
      <c r="L786" s="117"/>
      <c r="M786" s="122"/>
      <c r="N786" s="123"/>
      <c r="O786" s="113"/>
      <c r="P786" s="13"/>
      <c r="Q786" s="67"/>
      <c r="R786" s="165"/>
      <c r="S786" s="13"/>
      <c r="T786" s="6"/>
      <c r="BA786" s="9"/>
    </row>
    <row r="787" spans="2:53" x14ac:dyDescent="0.2">
      <c r="B787" s="113"/>
      <c r="C787" s="113"/>
      <c r="D787" s="114"/>
      <c r="E787" s="159"/>
      <c r="F787" s="115"/>
      <c r="H787" s="117"/>
      <c r="I787" s="117"/>
      <c r="J787" s="120"/>
      <c r="K787" s="121"/>
      <c r="L787" s="117"/>
      <c r="M787" s="122"/>
      <c r="N787" s="123"/>
      <c r="O787" s="113"/>
      <c r="P787" s="84"/>
      <c r="R787" s="165"/>
      <c r="S787" s="13"/>
      <c r="T787" s="6"/>
      <c r="BA787" s="9"/>
    </row>
    <row r="788" spans="2:53" x14ac:dyDescent="0.2">
      <c r="B788" s="113"/>
      <c r="C788" s="113"/>
      <c r="D788" s="114"/>
      <c r="E788" s="159"/>
      <c r="F788" s="115"/>
      <c r="H788" s="117"/>
      <c r="I788" s="117"/>
      <c r="J788" s="120"/>
      <c r="K788" s="121"/>
      <c r="L788" s="117"/>
      <c r="M788" s="122"/>
      <c r="N788" s="123"/>
      <c r="O788" s="113"/>
      <c r="P788" s="13"/>
      <c r="Q788" s="67"/>
      <c r="R788" s="165"/>
      <c r="S788" s="13"/>
      <c r="T788" s="6"/>
      <c r="BA788" s="9"/>
    </row>
    <row r="789" spans="2:53" x14ac:dyDescent="0.2">
      <c r="B789" s="113"/>
      <c r="C789" s="113"/>
      <c r="D789" s="114"/>
      <c r="E789" s="159"/>
      <c r="F789" s="115"/>
      <c r="H789" s="117"/>
      <c r="I789" s="117"/>
      <c r="J789" s="120"/>
      <c r="K789" s="121"/>
      <c r="L789" s="117"/>
      <c r="M789" s="122"/>
      <c r="N789" s="123"/>
      <c r="O789" s="113"/>
      <c r="P789" s="13"/>
      <c r="Q789" s="13"/>
      <c r="R789" s="165"/>
      <c r="S789" s="13"/>
      <c r="T789" s="6"/>
      <c r="BA789" s="9"/>
    </row>
    <row r="790" spans="2:53" x14ac:dyDescent="0.2">
      <c r="B790" s="113"/>
      <c r="C790" s="113"/>
      <c r="D790" s="114"/>
      <c r="E790" s="159"/>
      <c r="F790" s="115"/>
      <c r="H790" s="117"/>
      <c r="I790" s="117"/>
      <c r="J790" s="120"/>
      <c r="K790" s="121"/>
      <c r="L790" s="117"/>
      <c r="M790" s="122"/>
      <c r="N790" s="123"/>
      <c r="O790" s="113"/>
      <c r="P790" s="13"/>
      <c r="Q790" s="13"/>
      <c r="R790" s="165"/>
      <c r="S790" s="13"/>
      <c r="T790" s="6"/>
      <c r="BA790" s="9"/>
    </row>
    <row r="791" spans="2:53" x14ac:dyDescent="0.2">
      <c r="B791" s="113"/>
      <c r="C791" s="13"/>
      <c r="D791" s="32"/>
      <c r="E791" s="158"/>
      <c r="F791" s="33"/>
      <c r="H791" s="15"/>
      <c r="I791" s="15"/>
      <c r="J791" s="105"/>
      <c r="K791" s="106"/>
      <c r="L791" s="15"/>
      <c r="M791" s="34"/>
      <c r="N791" s="14"/>
      <c r="O791" s="13"/>
      <c r="P791" s="13"/>
      <c r="Q791" s="13"/>
      <c r="R791" s="165"/>
      <c r="S791" s="13"/>
      <c r="T791" s="6"/>
      <c r="BA791" s="9"/>
    </row>
    <row r="792" spans="2:53" x14ac:dyDescent="0.2">
      <c r="B792" s="13"/>
      <c r="C792" s="13"/>
      <c r="D792" s="32"/>
      <c r="E792" s="158"/>
      <c r="F792" s="33"/>
      <c r="H792" s="15"/>
      <c r="I792" s="15"/>
      <c r="J792" s="105"/>
      <c r="K792" s="106"/>
      <c r="L792" s="15"/>
      <c r="M792" s="34"/>
      <c r="N792" s="14"/>
      <c r="O792" s="13"/>
      <c r="P792" s="13"/>
      <c r="Q792" s="6"/>
      <c r="R792" s="165"/>
      <c r="S792" s="13"/>
      <c r="T792" s="6"/>
      <c r="BA792" s="9"/>
    </row>
    <row r="793" spans="2:53" x14ac:dyDescent="0.2">
      <c r="B793" s="13"/>
      <c r="C793" s="13"/>
      <c r="D793" s="32"/>
      <c r="E793" s="158"/>
      <c r="F793" s="33"/>
      <c r="H793" s="15"/>
      <c r="I793" s="15"/>
      <c r="J793" s="105"/>
      <c r="K793" s="106"/>
      <c r="L793" s="15"/>
      <c r="M793" s="34"/>
      <c r="N793" s="14"/>
      <c r="O793" s="13"/>
      <c r="P793" s="13"/>
      <c r="Q793" s="13"/>
      <c r="R793" s="165"/>
      <c r="S793" s="13"/>
      <c r="T793" s="6"/>
      <c r="BA793" s="9"/>
    </row>
    <row r="794" spans="2:53" x14ac:dyDescent="0.2">
      <c r="B794" s="13"/>
      <c r="C794" s="13"/>
      <c r="D794" s="32"/>
      <c r="E794" s="158"/>
      <c r="F794" s="33"/>
      <c r="H794" s="15"/>
      <c r="I794" s="15"/>
      <c r="J794" s="105"/>
      <c r="K794" s="106"/>
      <c r="L794" s="15"/>
      <c r="M794" s="34"/>
      <c r="N794" s="14"/>
      <c r="O794" s="13"/>
      <c r="P794" s="13"/>
      <c r="Q794" s="13"/>
      <c r="R794" s="165"/>
      <c r="S794" s="13"/>
      <c r="T794" s="6"/>
      <c r="BA794" s="9"/>
    </row>
    <row r="795" spans="2:53" x14ac:dyDescent="0.2">
      <c r="B795" s="13"/>
      <c r="C795" s="13"/>
      <c r="D795" s="32"/>
      <c r="E795" s="158"/>
      <c r="F795" s="33"/>
      <c r="H795" s="15"/>
      <c r="I795" s="15"/>
      <c r="J795" s="105"/>
      <c r="K795" s="106"/>
      <c r="L795" s="15"/>
      <c r="M795" s="34"/>
      <c r="N795" s="14"/>
      <c r="O795" s="13"/>
      <c r="P795" s="13"/>
      <c r="Q795" s="6"/>
      <c r="R795" s="165"/>
      <c r="S795" s="13"/>
      <c r="T795" s="6"/>
      <c r="BA795" s="9"/>
    </row>
    <row r="796" spans="2:53" x14ac:dyDescent="0.2">
      <c r="B796" s="13"/>
      <c r="C796" s="13"/>
      <c r="D796" s="32"/>
      <c r="E796" s="158"/>
      <c r="F796" s="33"/>
      <c r="H796" s="15"/>
      <c r="I796" s="15"/>
      <c r="J796" s="105"/>
      <c r="K796" s="106"/>
      <c r="L796" s="15"/>
      <c r="M796" s="34"/>
      <c r="N796" s="14"/>
      <c r="O796" s="13"/>
      <c r="P796" s="13"/>
      <c r="Q796" s="13"/>
      <c r="R796" s="165"/>
      <c r="S796" s="13"/>
      <c r="T796" s="6"/>
      <c r="BA796" s="9"/>
    </row>
    <row r="797" spans="2:53" x14ac:dyDescent="0.2">
      <c r="B797" s="13"/>
      <c r="C797" s="13"/>
      <c r="D797" s="32"/>
      <c r="E797" s="158"/>
      <c r="F797" s="33"/>
      <c r="H797" s="15"/>
      <c r="I797" s="15"/>
      <c r="J797" s="65"/>
      <c r="K797" s="66"/>
      <c r="L797" s="15"/>
      <c r="M797" s="34"/>
      <c r="N797" s="92"/>
      <c r="O797" s="13"/>
      <c r="P797" s="13"/>
      <c r="Q797" s="13"/>
      <c r="R797" s="165"/>
      <c r="S797" s="13"/>
      <c r="T797" s="6"/>
      <c r="BA797" s="9"/>
    </row>
    <row r="798" spans="2:53" x14ac:dyDescent="0.2">
      <c r="B798" s="13"/>
      <c r="C798" s="13"/>
      <c r="D798" s="32"/>
      <c r="E798" s="158"/>
      <c r="F798" s="33"/>
      <c r="H798" s="15"/>
      <c r="I798" s="15"/>
      <c r="J798" s="65"/>
      <c r="K798" s="66"/>
      <c r="L798" s="15"/>
      <c r="M798" s="34"/>
      <c r="N798" s="92"/>
      <c r="O798" s="13"/>
      <c r="P798" s="13"/>
      <c r="Q798" s="13"/>
      <c r="R798" s="165"/>
      <c r="S798" s="13"/>
      <c r="T798" s="6"/>
      <c r="BA798" s="9"/>
    </row>
    <row r="799" spans="2:53" x14ac:dyDescent="0.2">
      <c r="B799" s="13"/>
      <c r="C799" s="13"/>
      <c r="D799" s="32"/>
      <c r="E799" s="158"/>
      <c r="F799" s="33"/>
      <c r="H799" s="15"/>
      <c r="I799" s="15"/>
      <c r="J799" s="65"/>
      <c r="K799" s="66"/>
      <c r="L799" s="15"/>
      <c r="M799" s="34"/>
      <c r="N799" s="92"/>
      <c r="O799" s="13"/>
      <c r="P799" s="13"/>
      <c r="Q799" s="13"/>
      <c r="R799" s="165"/>
      <c r="S799" s="13"/>
      <c r="T799" s="6"/>
      <c r="BA799" s="9"/>
    </row>
    <row r="800" spans="2:53" x14ac:dyDescent="0.2">
      <c r="B800" s="13"/>
      <c r="C800" s="13"/>
      <c r="D800" s="32"/>
      <c r="E800" s="158"/>
      <c r="F800" s="33"/>
      <c r="H800" s="15"/>
      <c r="I800" s="15"/>
      <c r="J800" s="105"/>
      <c r="K800" s="106"/>
      <c r="L800" s="15"/>
      <c r="M800" s="34"/>
      <c r="N800" s="92"/>
      <c r="O800" s="13"/>
      <c r="P800" s="13"/>
      <c r="Q800" s="13"/>
      <c r="R800" s="165"/>
      <c r="S800" s="13"/>
      <c r="T800" s="6"/>
      <c r="BA800" s="9"/>
    </row>
    <row r="801" spans="2:53" x14ac:dyDescent="0.2">
      <c r="B801" s="13"/>
      <c r="C801" s="13"/>
      <c r="D801" s="32"/>
      <c r="E801" s="158"/>
      <c r="F801" s="33"/>
      <c r="H801" s="15"/>
      <c r="I801" s="15"/>
      <c r="J801" s="65"/>
      <c r="K801" s="66"/>
      <c r="L801" s="15"/>
      <c r="M801" s="34"/>
      <c r="N801" s="92"/>
      <c r="O801" s="13"/>
      <c r="P801" s="13"/>
      <c r="Q801" s="13"/>
      <c r="R801" s="165"/>
      <c r="S801" s="13"/>
      <c r="T801" s="6"/>
      <c r="BA801" s="9"/>
    </row>
    <row r="802" spans="2:53" x14ac:dyDescent="0.2">
      <c r="B802" s="13"/>
      <c r="C802" s="13"/>
      <c r="D802" s="32"/>
      <c r="E802" s="158"/>
      <c r="F802" s="33"/>
      <c r="H802" s="15"/>
      <c r="I802" s="15"/>
      <c r="J802" s="65"/>
      <c r="K802" s="66"/>
      <c r="L802" s="15"/>
      <c r="M802" s="34"/>
      <c r="N802" s="92"/>
      <c r="O802" s="13"/>
      <c r="P802" s="13"/>
      <c r="Q802" s="13"/>
      <c r="R802" s="165"/>
      <c r="S802" s="13"/>
      <c r="T802" s="6"/>
      <c r="BA802" s="9"/>
    </row>
    <row r="803" spans="2:53" x14ac:dyDescent="0.2">
      <c r="B803" s="13"/>
      <c r="C803" s="13"/>
      <c r="D803" s="32"/>
      <c r="E803" s="158"/>
      <c r="F803" s="33"/>
      <c r="H803" s="15"/>
      <c r="I803" s="15"/>
      <c r="J803" s="65"/>
      <c r="K803" s="66"/>
      <c r="L803" s="15"/>
      <c r="M803" s="34"/>
      <c r="N803" s="92"/>
      <c r="O803" s="13"/>
      <c r="P803" s="13"/>
      <c r="Q803" s="13"/>
      <c r="R803" s="165"/>
      <c r="S803" s="13"/>
      <c r="T803" s="6"/>
      <c r="BA803" s="9"/>
    </row>
    <row r="804" spans="2:53" x14ac:dyDescent="0.2">
      <c r="B804" s="13"/>
      <c r="C804" s="13"/>
      <c r="D804" s="32"/>
      <c r="E804" s="158"/>
      <c r="F804" s="33"/>
      <c r="H804" s="15"/>
      <c r="I804" s="15"/>
      <c r="J804" s="105"/>
      <c r="K804" s="106"/>
      <c r="L804" s="15"/>
      <c r="M804" s="34"/>
      <c r="N804" s="92"/>
      <c r="O804" s="13"/>
      <c r="P804" s="13"/>
      <c r="Q804" s="13"/>
      <c r="R804" s="165"/>
      <c r="S804" s="13"/>
      <c r="T804" s="6"/>
      <c r="BA804" s="9"/>
    </row>
    <row r="805" spans="2:53" x14ac:dyDescent="0.2">
      <c r="B805" s="13"/>
      <c r="C805" s="13"/>
      <c r="D805" s="32"/>
      <c r="E805" s="158"/>
      <c r="F805" s="33"/>
      <c r="H805" s="15"/>
      <c r="I805" s="15"/>
      <c r="J805" s="65"/>
      <c r="K805" s="66"/>
      <c r="L805" s="15"/>
      <c r="M805" s="34"/>
      <c r="N805" s="92"/>
      <c r="O805" s="13"/>
      <c r="P805" s="13"/>
      <c r="Q805" s="13"/>
      <c r="R805" s="165"/>
      <c r="S805" s="13"/>
      <c r="T805" s="6"/>
      <c r="BA805" s="9"/>
    </row>
    <row r="806" spans="2:53" x14ac:dyDescent="0.2">
      <c r="B806" s="13"/>
      <c r="C806" s="13"/>
      <c r="D806" s="32"/>
      <c r="E806" s="158"/>
      <c r="F806" s="33"/>
      <c r="H806" s="15"/>
      <c r="I806" s="15"/>
      <c r="J806" s="65"/>
      <c r="K806" s="66"/>
      <c r="L806" s="15"/>
      <c r="M806" s="34"/>
      <c r="N806" s="92"/>
      <c r="O806" s="13"/>
      <c r="P806" s="13"/>
      <c r="Q806" s="67"/>
      <c r="R806" s="165"/>
      <c r="S806" s="13"/>
      <c r="T806" s="6"/>
      <c r="BA806" s="9"/>
    </row>
    <row r="807" spans="2:53" x14ac:dyDescent="0.2">
      <c r="B807" s="13"/>
      <c r="C807" s="13"/>
      <c r="D807" s="32"/>
      <c r="E807" s="158"/>
      <c r="F807" s="33"/>
      <c r="H807" s="15"/>
      <c r="I807" s="15"/>
      <c r="J807" s="65"/>
      <c r="K807" s="66"/>
      <c r="L807" s="15"/>
      <c r="M807" s="34"/>
      <c r="N807" s="92"/>
      <c r="O807" s="13"/>
      <c r="P807" s="13"/>
      <c r="Q807" s="67"/>
      <c r="R807" s="165"/>
      <c r="S807" s="13"/>
      <c r="T807" s="6"/>
      <c r="BA807" s="9"/>
    </row>
    <row r="808" spans="2:53" x14ac:dyDescent="0.2">
      <c r="B808" s="13"/>
      <c r="C808" s="13"/>
      <c r="D808" s="32"/>
      <c r="E808" s="158"/>
      <c r="F808" s="33"/>
      <c r="H808" s="15"/>
      <c r="I808" s="15"/>
      <c r="J808" s="105"/>
      <c r="K808" s="106"/>
      <c r="L808" s="15"/>
      <c r="M808" s="34"/>
      <c r="N808" s="92"/>
      <c r="O808" s="13"/>
      <c r="P808" s="13"/>
      <c r="Q808" s="67"/>
      <c r="R808" s="165"/>
      <c r="S808" s="13"/>
      <c r="T808" s="6"/>
      <c r="BA808" s="9"/>
    </row>
    <row r="809" spans="2:53" x14ac:dyDescent="0.2">
      <c r="B809" s="13"/>
      <c r="C809" s="13"/>
      <c r="D809" s="32"/>
      <c r="E809" s="158"/>
      <c r="F809" s="33"/>
      <c r="H809" s="15"/>
      <c r="I809" s="15"/>
      <c r="J809" s="105"/>
      <c r="K809" s="106"/>
      <c r="L809" s="15"/>
      <c r="M809" s="34"/>
      <c r="N809" s="92"/>
      <c r="O809" s="13"/>
      <c r="P809" s="13"/>
      <c r="Q809" s="67"/>
      <c r="R809" s="165"/>
      <c r="S809" s="13"/>
      <c r="T809" s="6"/>
      <c r="BA809" s="9"/>
    </row>
    <row r="810" spans="2:53" x14ac:dyDescent="0.2">
      <c r="B810" s="13"/>
      <c r="C810" s="13"/>
      <c r="D810" s="32"/>
      <c r="E810" s="158"/>
      <c r="F810" s="33"/>
      <c r="H810" s="15"/>
      <c r="I810" s="15"/>
      <c r="J810" s="105"/>
      <c r="K810" s="106"/>
      <c r="L810" s="15"/>
      <c r="M810" s="34"/>
      <c r="N810" s="14"/>
      <c r="O810" s="13"/>
      <c r="P810" s="13"/>
      <c r="Q810" s="13"/>
      <c r="R810" s="165"/>
      <c r="S810" s="13"/>
      <c r="T810" s="6"/>
      <c r="BA810" s="9"/>
    </row>
    <row r="811" spans="2:53" ht="15" x14ac:dyDescent="0.2">
      <c r="B811" s="70"/>
      <c r="C811" s="13"/>
      <c r="D811" s="32"/>
      <c r="E811" s="158"/>
      <c r="F811" s="33"/>
      <c r="H811" s="40"/>
      <c r="I811" s="7"/>
      <c r="J811" s="65"/>
      <c r="K811" s="66"/>
      <c r="L811" s="15"/>
      <c r="M811" s="34"/>
      <c r="N811" s="14"/>
      <c r="O811" s="13"/>
      <c r="P811" s="13"/>
      <c r="Q811" s="13"/>
      <c r="R811" s="165"/>
      <c r="S811" s="13"/>
      <c r="T811" s="6"/>
      <c r="BA811" s="9"/>
    </row>
    <row r="812" spans="2:53" x14ac:dyDescent="0.2">
      <c r="B812" s="13"/>
      <c r="C812" s="13"/>
      <c r="D812" s="32"/>
      <c r="E812" s="158"/>
      <c r="F812" s="33"/>
      <c r="H812" s="40"/>
      <c r="I812" s="7"/>
      <c r="J812" s="65"/>
      <c r="K812" s="66"/>
      <c r="L812" s="15"/>
      <c r="M812" s="34"/>
      <c r="N812" s="14"/>
      <c r="O812" s="13"/>
      <c r="P812" s="13"/>
      <c r="Q812" s="13"/>
      <c r="R812" s="165"/>
      <c r="S812" s="13"/>
      <c r="T812" s="6"/>
      <c r="BA812" s="9"/>
    </row>
    <row r="813" spans="2:53" x14ac:dyDescent="0.2">
      <c r="B813" s="13"/>
      <c r="C813" s="13"/>
      <c r="D813" s="32"/>
      <c r="E813" s="158"/>
      <c r="F813" s="33"/>
      <c r="H813" s="40"/>
      <c r="I813" s="7"/>
      <c r="J813" s="105"/>
      <c r="K813" s="106"/>
      <c r="L813" s="15"/>
      <c r="M813" s="34"/>
      <c r="N813" s="14"/>
      <c r="O813" s="13"/>
      <c r="P813" s="13"/>
      <c r="Q813" s="13"/>
      <c r="R813" s="165"/>
      <c r="S813" s="13"/>
      <c r="T813" s="6"/>
      <c r="BA813" s="9"/>
    </row>
    <row r="814" spans="2:53" x14ac:dyDescent="0.2">
      <c r="B814" s="13"/>
      <c r="C814" s="13"/>
      <c r="D814" s="32"/>
      <c r="E814" s="158"/>
      <c r="F814" s="33"/>
      <c r="H814" s="40"/>
      <c r="I814" s="7"/>
      <c r="J814" s="65"/>
      <c r="K814" s="66"/>
      <c r="L814" s="15"/>
      <c r="M814" s="34"/>
      <c r="N814" s="14"/>
      <c r="O814" s="13"/>
      <c r="P814" s="13"/>
      <c r="Q814" s="67"/>
      <c r="R814" s="171"/>
      <c r="S814" s="50"/>
      <c r="T814" s="6"/>
      <c r="BA814" s="9"/>
    </row>
    <row r="815" spans="2:53" x14ac:dyDescent="0.2">
      <c r="B815" s="13"/>
      <c r="C815" s="13"/>
      <c r="D815" s="32"/>
      <c r="E815" s="158"/>
      <c r="F815" s="33"/>
      <c r="H815" s="40"/>
      <c r="I815" s="7"/>
      <c r="J815" s="65"/>
      <c r="K815" s="66"/>
      <c r="L815" s="15"/>
      <c r="M815" s="34"/>
      <c r="N815" s="14"/>
      <c r="O815" s="13"/>
      <c r="P815" s="13"/>
      <c r="Q815" s="100"/>
      <c r="R815" s="172"/>
      <c r="S815" s="54"/>
      <c r="T815" s="6"/>
      <c r="BA815" s="9"/>
    </row>
    <row r="816" spans="2:53" x14ac:dyDescent="0.2">
      <c r="B816" s="13"/>
      <c r="C816" s="13"/>
      <c r="D816" s="32"/>
      <c r="E816" s="158"/>
      <c r="F816" s="33"/>
      <c r="H816" s="40"/>
      <c r="I816" s="7"/>
      <c r="J816" s="105"/>
      <c r="K816" s="106"/>
      <c r="L816" s="15"/>
      <c r="M816" s="34"/>
      <c r="N816" s="14"/>
      <c r="O816" s="13"/>
      <c r="P816" s="13"/>
      <c r="Q816" s="14"/>
      <c r="R816" s="173"/>
      <c r="S816" s="54"/>
      <c r="T816" s="6"/>
      <c r="BA816" s="9"/>
    </row>
    <row r="817" spans="1:53" x14ac:dyDescent="0.2">
      <c r="B817" s="13"/>
      <c r="C817" s="13"/>
      <c r="D817" s="32"/>
      <c r="E817" s="158"/>
      <c r="F817" s="33"/>
      <c r="H817" s="40"/>
      <c r="I817" s="7"/>
      <c r="J817" s="65"/>
      <c r="K817" s="66"/>
      <c r="L817" s="15"/>
      <c r="M817" s="34"/>
      <c r="N817" s="14"/>
      <c r="O817" s="13"/>
      <c r="P817" s="13"/>
      <c r="Q817" s="67"/>
      <c r="R817" s="173"/>
      <c r="S817" s="54"/>
      <c r="T817" s="6"/>
      <c r="BA817" s="9"/>
    </row>
    <row r="818" spans="1:53" x14ac:dyDescent="0.2">
      <c r="B818" s="13"/>
      <c r="C818" s="13"/>
      <c r="D818" s="32"/>
      <c r="E818" s="158"/>
      <c r="F818" s="33"/>
      <c r="H818" s="40"/>
      <c r="I818" s="7"/>
      <c r="J818" s="65"/>
      <c r="K818" s="66"/>
      <c r="L818" s="15"/>
      <c r="M818" s="34"/>
      <c r="N818" s="14"/>
      <c r="O818" s="13"/>
      <c r="P818" s="13"/>
      <c r="Q818" s="99"/>
      <c r="R818" s="173"/>
      <c r="S818" s="54"/>
      <c r="T818" s="6"/>
      <c r="BA818" s="9"/>
    </row>
    <row r="819" spans="1:53" x14ac:dyDescent="0.2">
      <c r="B819" s="13"/>
      <c r="C819" s="13"/>
      <c r="D819" s="32"/>
      <c r="E819" s="158"/>
      <c r="F819" s="33"/>
      <c r="H819" s="40"/>
      <c r="I819" s="7"/>
      <c r="J819" s="65"/>
      <c r="K819" s="66"/>
      <c r="L819" s="15"/>
      <c r="M819" s="34"/>
      <c r="N819" s="14"/>
      <c r="O819" s="13"/>
      <c r="P819" s="13"/>
      <c r="Q819" s="13"/>
      <c r="R819" s="173"/>
      <c r="S819" s="54"/>
      <c r="T819" s="6"/>
      <c r="BA819" s="9"/>
    </row>
    <row r="820" spans="1:53" s="87" customFormat="1" x14ac:dyDescent="0.2">
      <c r="A820" s="9"/>
      <c r="B820" s="13"/>
      <c r="C820" s="13"/>
      <c r="D820" s="32"/>
      <c r="E820" s="158"/>
      <c r="F820" s="33"/>
      <c r="G820" s="40"/>
      <c r="H820" s="15"/>
      <c r="I820" s="15"/>
      <c r="J820" s="105"/>
      <c r="K820" s="106"/>
      <c r="L820" s="15"/>
      <c r="M820" s="34"/>
      <c r="N820" s="14"/>
      <c r="O820" s="13"/>
      <c r="P820" s="13"/>
      <c r="Q820" s="13"/>
      <c r="R820" s="165"/>
      <c r="S820" s="14"/>
      <c r="T820" s="86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</row>
    <row r="821" spans="1:53" s="87" customFormat="1" x14ac:dyDescent="0.2">
      <c r="A821" s="9"/>
      <c r="B821" s="13"/>
      <c r="C821" s="13"/>
      <c r="D821" s="32"/>
      <c r="E821" s="158"/>
      <c r="F821" s="33"/>
      <c r="G821" s="40"/>
      <c r="H821" s="15"/>
      <c r="I821" s="15"/>
      <c r="J821" s="105"/>
      <c r="K821" s="106"/>
      <c r="L821" s="15"/>
      <c r="M821" s="34"/>
      <c r="N821" s="14"/>
      <c r="O821" s="13"/>
      <c r="P821" s="13"/>
      <c r="Q821" s="13"/>
      <c r="R821" s="165"/>
      <c r="S821" s="14"/>
      <c r="T821" s="86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</row>
    <row r="822" spans="1:53" s="87" customFormat="1" ht="15" x14ac:dyDescent="0.2">
      <c r="A822" s="9"/>
      <c r="B822" s="70"/>
      <c r="C822" s="13"/>
      <c r="D822" s="32"/>
      <c r="E822" s="158"/>
      <c r="F822" s="33"/>
      <c r="G822" s="40"/>
      <c r="H822" s="15"/>
      <c r="I822" s="15"/>
      <c r="J822" s="105"/>
      <c r="K822" s="106"/>
      <c r="L822" s="15"/>
      <c r="M822" s="34"/>
      <c r="N822" s="14"/>
      <c r="O822" s="13"/>
      <c r="P822" s="13"/>
      <c r="Q822" s="13"/>
      <c r="R822" s="165"/>
      <c r="S822" s="14"/>
      <c r="T822" s="86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</row>
    <row r="823" spans="1:53" s="87" customFormat="1" x14ac:dyDescent="0.2">
      <c r="A823" s="9"/>
      <c r="B823" s="13"/>
      <c r="C823" s="13"/>
      <c r="D823" s="32"/>
      <c r="E823" s="158"/>
      <c r="F823" s="33"/>
      <c r="G823" s="40"/>
      <c r="H823" s="15"/>
      <c r="I823" s="15"/>
      <c r="J823" s="105"/>
      <c r="K823" s="106"/>
      <c r="L823" s="15"/>
      <c r="M823" s="34"/>
      <c r="N823" s="14"/>
      <c r="O823" s="13"/>
      <c r="P823" s="13"/>
      <c r="Q823" s="13"/>
      <c r="R823" s="165"/>
      <c r="S823" s="14"/>
      <c r="T823" s="86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</row>
    <row r="824" spans="1:53" s="87" customFormat="1" x14ac:dyDescent="0.2">
      <c r="A824" s="9"/>
      <c r="B824" s="13"/>
      <c r="C824" s="13"/>
      <c r="D824" s="32"/>
      <c r="E824" s="158"/>
      <c r="F824" s="33"/>
      <c r="G824" s="40"/>
      <c r="H824" s="15"/>
      <c r="I824" s="15"/>
      <c r="J824" s="105"/>
      <c r="K824" s="106"/>
      <c r="L824" s="15"/>
      <c r="M824" s="34"/>
      <c r="N824" s="14"/>
      <c r="O824" s="13"/>
      <c r="P824" s="13"/>
      <c r="Q824" s="13"/>
      <c r="R824" s="165"/>
      <c r="S824" s="14"/>
      <c r="T824" s="86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</row>
    <row r="825" spans="1:53" s="87" customFormat="1" x14ac:dyDescent="0.2">
      <c r="A825" s="9"/>
      <c r="B825" s="13"/>
      <c r="C825" s="13"/>
      <c r="D825" s="32"/>
      <c r="E825" s="158"/>
      <c r="F825" s="33"/>
      <c r="G825" s="40"/>
      <c r="H825" s="15"/>
      <c r="I825" s="15"/>
      <c r="J825" s="105"/>
      <c r="K825" s="106"/>
      <c r="L825" s="15"/>
      <c r="M825" s="34"/>
      <c r="N825" s="14"/>
      <c r="O825" s="13"/>
      <c r="P825" s="13"/>
      <c r="Q825" s="13"/>
      <c r="R825" s="165"/>
      <c r="S825" s="14"/>
      <c r="T825" s="86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</row>
    <row r="826" spans="1:53" s="87" customFormat="1" x14ac:dyDescent="0.2">
      <c r="A826" s="9"/>
      <c r="B826" s="13"/>
      <c r="C826" s="13"/>
      <c r="D826" s="32"/>
      <c r="E826" s="158"/>
      <c r="F826" s="33"/>
      <c r="G826" s="40"/>
      <c r="H826" s="15"/>
      <c r="I826" s="15"/>
      <c r="J826" s="105"/>
      <c r="K826" s="106"/>
      <c r="L826" s="15"/>
      <c r="M826" s="34"/>
      <c r="N826" s="14"/>
      <c r="O826" s="13"/>
      <c r="P826" s="13"/>
      <c r="Q826" s="13"/>
      <c r="R826" s="165"/>
      <c r="S826" s="14"/>
      <c r="T826" s="86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</row>
    <row r="827" spans="1:53" s="87" customFormat="1" x14ac:dyDescent="0.2">
      <c r="A827" s="9"/>
      <c r="B827" s="13"/>
      <c r="C827" s="13"/>
      <c r="D827" s="32"/>
      <c r="E827" s="158"/>
      <c r="F827" s="33"/>
      <c r="G827" s="40"/>
      <c r="H827" s="15"/>
      <c r="I827" s="15"/>
      <c r="J827" s="105"/>
      <c r="K827" s="106"/>
      <c r="L827" s="15"/>
      <c r="M827" s="34"/>
      <c r="N827" s="92"/>
      <c r="O827" s="13"/>
      <c r="P827" s="13"/>
      <c r="Q827" s="13"/>
      <c r="R827" s="165"/>
      <c r="S827" s="14"/>
      <c r="T827" s="86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</row>
    <row r="828" spans="1:53" s="87" customFormat="1" x14ac:dyDescent="0.2">
      <c r="A828" s="9"/>
      <c r="B828" s="13"/>
      <c r="C828" s="13"/>
      <c r="D828" s="32"/>
      <c r="E828" s="158"/>
      <c r="F828" s="33"/>
      <c r="G828" s="40"/>
      <c r="H828" s="15"/>
      <c r="I828" s="15"/>
      <c r="J828" s="105"/>
      <c r="K828" s="106"/>
      <c r="L828" s="15"/>
      <c r="M828" s="34"/>
      <c r="N828" s="92"/>
      <c r="O828" s="13"/>
      <c r="P828" s="13"/>
      <c r="Q828" s="13"/>
      <c r="R828" s="165"/>
      <c r="S828" s="14"/>
      <c r="T828" s="86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</row>
    <row r="829" spans="1:53" s="87" customFormat="1" x14ac:dyDescent="0.2">
      <c r="A829" s="9"/>
      <c r="B829" s="13"/>
      <c r="C829" s="13"/>
      <c r="D829" s="32"/>
      <c r="E829" s="158"/>
      <c r="F829" s="33"/>
      <c r="G829" s="40"/>
      <c r="H829" s="15"/>
      <c r="I829" s="15"/>
      <c r="J829" s="105"/>
      <c r="K829" s="106"/>
      <c r="L829" s="15"/>
      <c r="M829" s="34"/>
      <c r="N829" s="14"/>
      <c r="O829" s="13"/>
      <c r="P829" s="13"/>
      <c r="Q829" s="13"/>
      <c r="R829" s="165"/>
      <c r="S829" s="14"/>
      <c r="T829" s="86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</row>
    <row r="830" spans="1:53" s="87" customFormat="1" x14ac:dyDescent="0.2">
      <c r="A830" s="9"/>
      <c r="B830" s="13"/>
      <c r="C830" s="13"/>
      <c r="D830" s="32"/>
      <c r="E830" s="158"/>
      <c r="F830" s="33"/>
      <c r="G830" s="40"/>
      <c r="H830" s="15"/>
      <c r="I830" s="15"/>
      <c r="J830" s="105"/>
      <c r="K830" s="106"/>
      <c r="L830" s="15"/>
      <c r="M830" s="34"/>
      <c r="N830" s="92"/>
      <c r="O830" s="13"/>
      <c r="P830" s="13"/>
      <c r="Q830" s="13"/>
      <c r="R830" s="165"/>
      <c r="S830" s="14"/>
      <c r="T830" s="86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</row>
    <row r="831" spans="1:53" s="87" customFormat="1" x14ac:dyDescent="0.2">
      <c r="A831" s="9"/>
      <c r="B831" s="13"/>
      <c r="C831" s="13"/>
      <c r="D831" s="32"/>
      <c r="E831" s="158"/>
      <c r="F831" s="33"/>
      <c r="G831" s="40"/>
      <c r="H831" s="15"/>
      <c r="I831" s="15"/>
      <c r="J831" s="105"/>
      <c r="K831" s="106"/>
      <c r="L831" s="15"/>
      <c r="M831" s="34"/>
      <c r="N831" s="92"/>
      <c r="O831" s="13"/>
      <c r="P831" s="13"/>
      <c r="Q831" s="13"/>
      <c r="R831" s="165"/>
      <c r="S831" s="14"/>
      <c r="T831" s="86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</row>
    <row r="832" spans="1:53" s="87" customFormat="1" x14ac:dyDescent="0.2">
      <c r="A832" s="9"/>
      <c r="B832" s="13"/>
      <c r="C832" s="13"/>
      <c r="D832" s="32"/>
      <c r="E832" s="158"/>
      <c r="F832" s="33"/>
      <c r="G832" s="40"/>
      <c r="H832" s="15"/>
      <c r="I832" s="15"/>
      <c r="J832" s="105"/>
      <c r="K832" s="106"/>
      <c r="L832" s="15"/>
      <c r="M832" s="34"/>
      <c r="N832" s="92"/>
      <c r="O832" s="13"/>
      <c r="P832" s="13"/>
      <c r="Q832" s="13"/>
      <c r="R832" s="165"/>
      <c r="S832" s="14"/>
      <c r="T832" s="86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</row>
    <row r="833" spans="1:53" s="87" customFormat="1" x14ac:dyDescent="0.2">
      <c r="A833" s="9"/>
      <c r="B833" s="13"/>
      <c r="C833" s="13"/>
      <c r="D833" s="32"/>
      <c r="E833" s="158"/>
      <c r="F833" s="33"/>
      <c r="G833" s="40"/>
      <c r="H833" s="15"/>
      <c r="I833" s="15"/>
      <c r="J833" s="105"/>
      <c r="K833" s="106"/>
      <c r="L833" s="15"/>
      <c r="M833" s="34"/>
      <c r="N833" s="92"/>
      <c r="O833" s="13"/>
      <c r="P833" s="13"/>
      <c r="Q833" s="13"/>
      <c r="R833" s="165"/>
      <c r="S833" s="14"/>
      <c r="T833" s="86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</row>
    <row r="834" spans="1:53" s="87" customFormat="1" x14ac:dyDescent="0.2">
      <c r="A834" s="9"/>
      <c r="B834" s="13"/>
      <c r="C834" s="13"/>
      <c r="D834" s="32"/>
      <c r="E834" s="158"/>
      <c r="F834" s="33"/>
      <c r="G834" s="40"/>
      <c r="H834" s="15"/>
      <c r="I834" s="15"/>
      <c r="J834" s="105"/>
      <c r="K834" s="106"/>
      <c r="L834" s="15"/>
      <c r="M834" s="34"/>
      <c r="N834" s="92"/>
      <c r="O834" s="13"/>
      <c r="P834" s="13"/>
      <c r="Q834" s="13"/>
      <c r="R834" s="165"/>
      <c r="S834" s="14"/>
      <c r="T834" s="86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</row>
    <row r="835" spans="1:53" s="87" customFormat="1" x14ac:dyDescent="0.2">
      <c r="A835" s="9"/>
      <c r="B835" s="13"/>
      <c r="C835" s="13"/>
      <c r="D835" s="32"/>
      <c r="E835" s="158"/>
      <c r="F835" s="33"/>
      <c r="G835" s="40"/>
      <c r="H835" s="15"/>
      <c r="I835" s="15"/>
      <c r="J835" s="105"/>
      <c r="K835" s="106"/>
      <c r="L835" s="15"/>
      <c r="M835" s="34"/>
      <c r="N835" s="92"/>
      <c r="O835" s="13"/>
      <c r="P835" s="13"/>
      <c r="Q835" s="13"/>
      <c r="R835" s="165"/>
      <c r="S835" s="14"/>
      <c r="T835" s="86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</row>
    <row r="836" spans="1:53" s="87" customFormat="1" x14ac:dyDescent="0.2">
      <c r="A836" s="9"/>
      <c r="B836" s="13"/>
      <c r="C836" s="13"/>
      <c r="D836" s="32"/>
      <c r="E836" s="158"/>
      <c r="F836" s="33"/>
      <c r="G836" s="40"/>
      <c r="H836" s="15"/>
      <c r="I836" s="15"/>
      <c r="J836" s="105"/>
      <c r="K836" s="106"/>
      <c r="L836" s="15"/>
      <c r="M836" s="34"/>
      <c r="N836" s="92"/>
      <c r="O836" s="13"/>
      <c r="P836" s="13"/>
      <c r="Q836" s="13"/>
      <c r="R836" s="165"/>
      <c r="S836" s="14"/>
      <c r="T836" s="86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</row>
    <row r="837" spans="1:53" s="87" customFormat="1" x14ac:dyDescent="0.2">
      <c r="A837" s="9"/>
      <c r="B837" s="13"/>
      <c r="C837" s="13"/>
      <c r="D837" s="32"/>
      <c r="E837" s="158"/>
      <c r="F837" s="33"/>
      <c r="G837" s="40"/>
      <c r="H837" s="15"/>
      <c r="I837" s="15"/>
      <c r="J837" s="105"/>
      <c r="K837" s="106"/>
      <c r="L837" s="15"/>
      <c r="M837" s="34"/>
      <c r="N837" s="92"/>
      <c r="O837" s="13"/>
      <c r="P837" s="13"/>
      <c r="Q837" s="13"/>
      <c r="R837" s="165"/>
      <c r="S837" s="14"/>
      <c r="T837" s="86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</row>
    <row r="838" spans="1:53" s="87" customFormat="1" x14ac:dyDescent="0.2">
      <c r="A838" s="9"/>
      <c r="B838" s="13"/>
      <c r="C838" s="13"/>
      <c r="D838" s="32"/>
      <c r="E838" s="158"/>
      <c r="F838" s="33"/>
      <c r="G838" s="40"/>
      <c r="H838" s="15"/>
      <c r="I838" s="15"/>
      <c r="J838" s="105"/>
      <c r="K838" s="106"/>
      <c r="L838" s="15"/>
      <c r="M838" s="34"/>
      <c r="N838" s="92"/>
      <c r="O838" s="13"/>
      <c r="P838" s="13"/>
      <c r="Q838" s="13"/>
      <c r="R838" s="165"/>
      <c r="S838" s="14"/>
      <c r="T838" s="86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</row>
    <row r="839" spans="1:53" s="87" customFormat="1" x14ac:dyDescent="0.2">
      <c r="A839" s="9"/>
      <c r="B839" s="13"/>
      <c r="C839" s="13"/>
      <c r="D839" s="32"/>
      <c r="E839" s="158"/>
      <c r="F839" s="33"/>
      <c r="G839" s="40"/>
      <c r="H839" s="15"/>
      <c r="I839" s="15"/>
      <c r="J839" s="105"/>
      <c r="K839" s="106"/>
      <c r="L839" s="15"/>
      <c r="M839" s="34"/>
      <c r="N839" s="92"/>
      <c r="O839" s="13"/>
      <c r="P839" s="13"/>
      <c r="Q839" s="13"/>
      <c r="R839" s="165"/>
      <c r="S839" s="14"/>
      <c r="T839" s="86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</row>
    <row r="840" spans="1:53" s="87" customFormat="1" x14ac:dyDescent="0.2">
      <c r="A840" s="9"/>
      <c r="B840" s="13"/>
      <c r="C840" s="13"/>
      <c r="D840" s="32"/>
      <c r="E840" s="158"/>
      <c r="F840" s="33"/>
      <c r="G840" s="40"/>
      <c r="H840" s="15"/>
      <c r="I840" s="15"/>
      <c r="J840" s="105"/>
      <c r="K840" s="106"/>
      <c r="L840" s="15"/>
      <c r="M840" s="34"/>
      <c r="N840" s="92"/>
      <c r="O840" s="13"/>
      <c r="P840" s="13"/>
      <c r="Q840" s="13"/>
      <c r="R840" s="165"/>
      <c r="S840" s="14"/>
      <c r="T840" s="86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</row>
    <row r="841" spans="1:53" s="87" customFormat="1" x14ac:dyDescent="0.2">
      <c r="A841" s="9"/>
      <c r="B841" s="13"/>
      <c r="C841" s="13"/>
      <c r="D841" s="32"/>
      <c r="E841" s="158"/>
      <c r="F841" s="33"/>
      <c r="G841" s="40"/>
      <c r="H841" s="15"/>
      <c r="I841" s="15"/>
      <c r="J841" s="105"/>
      <c r="K841" s="106"/>
      <c r="L841" s="15"/>
      <c r="M841" s="34"/>
      <c r="N841" s="92"/>
      <c r="O841" s="13"/>
      <c r="P841" s="13"/>
      <c r="Q841" s="13"/>
      <c r="R841" s="165"/>
      <c r="S841" s="14"/>
      <c r="T841" s="86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</row>
    <row r="842" spans="1:53" s="87" customFormat="1" x14ac:dyDescent="0.2">
      <c r="A842" s="9"/>
      <c r="B842" s="13"/>
      <c r="C842" s="13"/>
      <c r="D842" s="32"/>
      <c r="E842" s="158"/>
      <c r="F842" s="33"/>
      <c r="G842" s="40"/>
      <c r="H842" s="15"/>
      <c r="I842" s="15"/>
      <c r="J842" s="105"/>
      <c r="K842" s="106"/>
      <c r="L842" s="15"/>
      <c r="M842" s="34"/>
      <c r="N842" s="92"/>
      <c r="O842" s="13"/>
      <c r="P842" s="13"/>
      <c r="Q842" s="13"/>
      <c r="R842" s="165"/>
      <c r="S842" s="14"/>
      <c r="T842" s="86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</row>
    <row r="843" spans="1:53" s="87" customFormat="1" x14ac:dyDescent="0.2">
      <c r="A843" s="9"/>
      <c r="B843" s="13"/>
      <c r="C843" s="13"/>
      <c r="D843" s="32"/>
      <c r="E843" s="158"/>
      <c r="F843" s="33"/>
      <c r="G843" s="40"/>
      <c r="H843" s="15"/>
      <c r="I843" s="15"/>
      <c r="J843" s="105"/>
      <c r="K843" s="106"/>
      <c r="L843" s="15"/>
      <c r="M843" s="34"/>
      <c r="N843" s="92"/>
      <c r="O843" s="13"/>
      <c r="P843" s="13"/>
      <c r="Q843" s="13"/>
      <c r="R843" s="165"/>
      <c r="S843" s="14"/>
      <c r="T843" s="86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</row>
    <row r="844" spans="1:53" s="87" customFormat="1" x14ac:dyDescent="0.2">
      <c r="A844" s="9"/>
      <c r="B844" s="13"/>
      <c r="C844" s="13"/>
      <c r="D844" s="32"/>
      <c r="E844" s="158"/>
      <c r="F844" s="33"/>
      <c r="G844" s="40"/>
      <c r="H844" s="15"/>
      <c r="I844" s="15"/>
      <c r="J844" s="105"/>
      <c r="K844" s="106"/>
      <c r="L844" s="15"/>
      <c r="M844" s="34"/>
      <c r="N844" s="92"/>
      <c r="O844" s="13"/>
      <c r="P844" s="13"/>
      <c r="Q844" s="13"/>
      <c r="R844" s="165"/>
      <c r="S844" s="14"/>
      <c r="T844" s="86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</row>
    <row r="845" spans="1:53" s="87" customFormat="1" x14ac:dyDescent="0.2">
      <c r="A845" s="9"/>
      <c r="B845" s="13"/>
      <c r="C845" s="13"/>
      <c r="D845" s="32"/>
      <c r="E845" s="158"/>
      <c r="F845" s="33"/>
      <c r="G845" s="40"/>
      <c r="H845" s="15"/>
      <c r="I845" s="15"/>
      <c r="J845" s="105"/>
      <c r="K845" s="106"/>
      <c r="L845" s="15"/>
      <c r="M845" s="34"/>
      <c r="N845" s="92"/>
      <c r="O845" s="13"/>
      <c r="P845" s="13"/>
      <c r="Q845" s="13"/>
      <c r="R845" s="165"/>
      <c r="S845" s="14"/>
      <c r="T845" s="86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</row>
    <row r="846" spans="1:53" s="87" customFormat="1" x14ac:dyDescent="0.2">
      <c r="A846" s="9"/>
      <c r="B846" s="13"/>
      <c r="C846" s="13"/>
      <c r="D846" s="32"/>
      <c r="E846" s="158"/>
      <c r="F846" s="33"/>
      <c r="G846" s="40"/>
      <c r="H846" s="15"/>
      <c r="I846" s="15"/>
      <c r="J846" s="105"/>
      <c r="K846" s="106"/>
      <c r="L846" s="15"/>
      <c r="M846" s="34"/>
      <c r="N846" s="92"/>
      <c r="O846" s="13"/>
      <c r="P846" s="13"/>
      <c r="Q846" s="13"/>
      <c r="R846" s="165"/>
      <c r="S846" s="14"/>
      <c r="T846" s="86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</row>
    <row r="847" spans="1:53" s="87" customFormat="1" x14ac:dyDescent="0.2">
      <c r="A847" s="9"/>
      <c r="B847" s="13"/>
      <c r="C847" s="13"/>
      <c r="D847" s="32"/>
      <c r="E847" s="158"/>
      <c r="F847" s="33"/>
      <c r="G847" s="40"/>
      <c r="H847" s="15"/>
      <c r="I847" s="15"/>
      <c r="J847" s="105"/>
      <c r="K847" s="106"/>
      <c r="L847" s="15"/>
      <c r="M847" s="34"/>
      <c r="N847" s="92"/>
      <c r="O847" s="13"/>
      <c r="P847" s="13"/>
      <c r="Q847" s="13"/>
      <c r="R847" s="165"/>
      <c r="S847" s="14"/>
      <c r="T847" s="86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</row>
    <row r="848" spans="1:53" s="87" customFormat="1" x14ac:dyDescent="0.2">
      <c r="A848" s="9"/>
      <c r="B848" s="13"/>
      <c r="C848" s="13"/>
      <c r="D848" s="32"/>
      <c r="E848" s="158"/>
      <c r="F848" s="33"/>
      <c r="G848" s="40"/>
      <c r="H848" s="15"/>
      <c r="I848" s="15"/>
      <c r="J848" s="105"/>
      <c r="K848" s="106"/>
      <c r="L848" s="15"/>
      <c r="M848" s="34"/>
      <c r="N848" s="92"/>
      <c r="O848" s="13"/>
      <c r="P848" s="13"/>
      <c r="Q848" s="13"/>
      <c r="R848" s="165"/>
      <c r="S848" s="14"/>
      <c r="T848" s="86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</row>
    <row r="849" spans="1:53" s="87" customFormat="1" x14ac:dyDescent="0.2">
      <c r="A849" s="9"/>
      <c r="B849" s="13"/>
      <c r="C849" s="13"/>
      <c r="D849" s="32"/>
      <c r="E849" s="158"/>
      <c r="F849" s="33"/>
      <c r="G849" s="40"/>
      <c r="H849" s="15"/>
      <c r="I849" s="15"/>
      <c r="J849" s="105"/>
      <c r="K849" s="106"/>
      <c r="L849" s="15"/>
      <c r="M849" s="34"/>
      <c r="N849" s="92"/>
      <c r="O849" s="13"/>
      <c r="P849" s="13"/>
      <c r="Q849" s="13"/>
      <c r="R849" s="165"/>
      <c r="S849" s="14"/>
      <c r="T849" s="86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</row>
    <row r="850" spans="1:53" s="87" customFormat="1" x14ac:dyDescent="0.2">
      <c r="A850" s="9"/>
      <c r="B850" s="13"/>
      <c r="C850" s="13"/>
      <c r="D850" s="32"/>
      <c r="E850" s="158"/>
      <c r="F850" s="33"/>
      <c r="G850" s="40"/>
      <c r="H850" s="15"/>
      <c r="I850" s="15"/>
      <c r="J850" s="105"/>
      <c r="K850" s="106"/>
      <c r="L850" s="15"/>
      <c r="M850" s="34"/>
      <c r="N850" s="92"/>
      <c r="O850" s="13"/>
      <c r="P850" s="13"/>
      <c r="Q850" s="13"/>
      <c r="R850" s="165"/>
      <c r="S850" s="14"/>
      <c r="T850" s="86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</row>
    <row r="851" spans="1:53" s="87" customFormat="1" x14ac:dyDescent="0.2">
      <c r="A851" s="9"/>
      <c r="B851" s="13"/>
      <c r="C851" s="13"/>
      <c r="D851" s="32"/>
      <c r="E851" s="158"/>
      <c r="F851" s="33"/>
      <c r="G851" s="40"/>
      <c r="H851" s="15"/>
      <c r="I851" s="15"/>
      <c r="J851" s="105"/>
      <c r="K851" s="106"/>
      <c r="L851" s="15"/>
      <c r="M851" s="34"/>
      <c r="N851" s="92"/>
      <c r="O851" s="13"/>
      <c r="P851" s="13"/>
      <c r="Q851" s="13"/>
      <c r="R851" s="165"/>
      <c r="S851" s="14"/>
      <c r="T851" s="86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</row>
    <row r="852" spans="1:53" s="87" customFormat="1" x14ac:dyDescent="0.2">
      <c r="A852" s="9"/>
      <c r="B852" s="13"/>
      <c r="C852" s="13"/>
      <c r="D852" s="32"/>
      <c r="E852" s="158"/>
      <c r="F852" s="33"/>
      <c r="G852" s="40"/>
      <c r="H852" s="15"/>
      <c r="I852" s="15"/>
      <c r="J852" s="105"/>
      <c r="K852" s="106"/>
      <c r="L852" s="15"/>
      <c r="M852" s="34"/>
      <c r="N852" s="92"/>
      <c r="O852" s="13"/>
      <c r="P852" s="13"/>
      <c r="Q852" s="13"/>
      <c r="R852" s="165"/>
      <c r="S852" s="14"/>
      <c r="T852" s="86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</row>
    <row r="853" spans="1:53" s="87" customFormat="1" x14ac:dyDescent="0.2">
      <c r="A853" s="9"/>
      <c r="B853" s="13"/>
      <c r="C853" s="13"/>
      <c r="D853" s="32"/>
      <c r="E853" s="158"/>
      <c r="F853" s="33"/>
      <c r="G853" s="40"/>
      <c r="H853" s="15"/>
      <c r="I853" s="15"/>
      <c r="J853" s="105"/>
      <c r="K853" s="106"/>
      <c r="L853" s="15"/>
      <c r="M853" s="34"/>
      <c r="N853" s="92"/>
      <c r="O853" s="13"/>
      <c r="P853" s="13"/>
      <c r="Q853" s="13"/>
      <c r="R853" s="165"/>
      <c r="S853" s="14"/>
      <c r="T853" s="86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</row>
    <row r="854" spans="1:53" s="87" customFormat="1" x14ac:dyDescent="0.2">
      <c r="A854" s="9"/>
      <c r="B854" s="13"/>
      <c r="C854" s="13"/>
      <c r="D854" s="32"/>
      <c r="E854" s="158"/>
      <c r="F854" s="33"/>
      <c r="G854" s="40"/>
      <c r="H854" s="15"/>
      <c r="I854" s="15"/>
      <c r="J854" s="105"/>
      <c r="K854" s="106"/>
      <c r="L854" s="15"/>
      <c r="M854" s="34"/>
      <c r="N854" s="92"/>
      <c r="O854" s="13"/>
      <c r="P854" s="13"/>
      <c r="Q854" s="13"/>
      <c r="R854" s="165"/>
      <c r="S854" s="14"/>
      <c r="T854" s="86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</row>
    <row r="855" spans="1:53" s="87" customFormat="1" x14ac:dyDescent="0.2">
      <c r="A855" s="9"/>
      <c r="B855" s="13"/>
      <c r="C855" s="13"/>
      <c r="D855" s="32"/>
      <c r="E855" s="158"/>
      <c r="F855" s="33"/>
      <c r="G855" s="40"/>
      <c r="H855" s="15"/>
      <c r="I855" s="15"/>
      <c r="J855" s="105"/>
      <c r="K855" s="106"/>
      <c r="L855" s="15"/>
      <c r="M855" s="34"/>
      <c r="N855" s="92"/>
      <c r="O855" s="13"/>
      <c r="P855" s="13"/>
      <c r="Q855" s="13"/>
      <c r="R855" s="165"/>
      <c r="S855" s="14"/>
      <c r="T855" s="86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</row>
    <row r="856" spans="1:53" s="87" customFormat="1" x14ac:dyDescent="0.2">
      <c r="A856" s="9"/>
      <c r="B856" s="13"/>
      <c r="C856" s="13"/>
      <c r="D856" s="32"/>
      <c r="E856" s="158"/>
      <c r="F856" s="33"/>
      <c r="G856" s="40"/>
      <c r="H856" s="15"/>
      <c r="I856" s="15"/>
      <c r="J856" s="105"/>
      <c r="K856" s="106"/>
      <c r="L856" s="15"/>
      <c r="M856" s="34"/>
      <c r="N856" s="92"/>
      <c r="O856" s="13"/>
      <c r="P856" s="13"/>
      <c r="Q856" s="13"/>
      <c r="R856" s="165"/>
      <c r="S856" s="14"/>
      <c r="T856" s="86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</row>
    <row r="857" spans="1:53" s="87" customFormat="1" x14ac:dyDescent="0.2">
      <c r="A857" s="9"/>
      <c r="B857" s="13"/>
      <c r="C857" s="13"/>
      <c r="D857" s="32"/>
      <c r="E857" s="158"/>
      <c r="F857" s="33"/>
      <c r="G857" s="40"/>
      <c r="H857" s="15"/>
      <c r="I857" s="15"/>
      <c r="J857" s="105"/>
      <c r="K857" s="106"/>
      <c r="L857" s="15"/>
      <c r="M857" s="34"/>
      <c r="N857" s="92"/>
      <c r="O857" s="13"/>
      <c r="P857" s="13"/>
      <c r="Q857" s="13"/>
      <c r="R857" s="165"/>
      <c r="S857" s="14"/>
      <c r="T857" s="86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</row>
    <row r="858" spans="1:53" s="87" customFormat="1" x14ac:dyDescent="0.2">
      <c r="A858" s="9"/>
      <c r="B858" s="13"/>
      <c r="C858" s="13"/>
      <c r="D858" s="32"/>
      <c r="E858" s="158"/>
      <c r="F858" s="33"/>
      <c r="G858" s="40"/>
      <c r="H858" s="15"/>
      <c r="I858" s="15"/>
      <c r="J858" s="105"/>
      <c r="K858" s="106"/>
      <c r="L858" s="15"/>
      <c r="M858" s="34"/>
      <c r="N858" s="92"/>
      <c r="O858" s="13"/>
      <c r="P858" s="13"/>
      <c r="Q858" s="13"/>
      <c r="R858" s="165"/>
      <c r="S858" s="14"/>
      <c r="T858" s="86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</row>
    <row r="859" spans="1:53" s="87" customFormat="1" x14ac:dyDescent="0.2">
      <c r="A859" s="9"/>
      <c r="B859" s="13"/>
      <c r="C859" s="13"/>
      <c r="D859" s="32"/>
      <c r="E859" s="158"/>
      <c r="F859" s="33"/>
      <c r="G859" s="40"/>
      <c r="H859" s="15"/>
      <c r="I859" s="15"/>
      <c r="J859" s="105"/>
      <c r="K859" s="106"/>
      <c r="L859" s="15"/>
      <c r="M859" s="34"/>
      <c r="N859" s="92"/>
      <c r="O859" s="13"/>
      <c r="P859" s="13"/>
      <c r="Q859" s="13"/>
      <c r="R859" s="165"/>
      <c r="S859" s="14"/>
      <c r="T859" s="86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</row>
    <row r="860" spans="1:53" s="87" customFormat="1" x14ac:dyDescent="0.2">
      <c r="A860" s="9"/>
      <c r="B860" s="13"/>
      <c r="C860" s="13"/>
      <c r="D860" s="32"/>
      <c r="E860" s="158"/>
      <c r="F860" s="33"/>
      <c r="G860" s="40"/>
      <c r="H860" s="15"/>
      <c r="I860" s="15"/>
      <c r="J860" s="105"/>
      <c r="K860" s="106"/>
      <c r="L860" s="15"/>
      <c r="M860" s="34"/>
      <c r="N860" s="92"/>
      <c r="O860" s="13"/>
      <c r="P860" s="13"/>
      <c r="Q860" s="13"/>
      <c r="R860" s="165"/>
      <c r="S860" s="14"/>
      <c r="T860" s="86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</row>
    <row r="861" spans="1:53" s="87" customFormat="1" x14ac:dyDescent="0.2">
      <c r="A861" s="9"/>
      <c r="B861" s="13"/>
      <c r="C861" s="13"/>
      <c r="D861" s="32"/>
      <c r="E861" s="158"/>
      <c r="F861" s="33"/>
      <c r="G861" s="40"/>
      <c r="H861" s="15"/>
      <c r="I861" s="15"/>
      <c r="J861" s="105"/>
      <c r="K861" s="106"/>
      <c r="L861" s="15"/>
      <c r="M861" s="34"/>
      <c r="N861" s="92"/>
      <c r="O861" s="13"/>
      <c r="P861" s="13"/>
      <c r="Q861" s="13"/>
      <c r="R861" s="165"/>
      <c r="S861" s="14"/>
      <c r="T861" s="86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</row>
    <row r="862" spans="1:53" s="87" customFormat="1" x14ac:dyDescent="0.2">
      <c r="A862" s="9"/>
      <c r="B862" s="13"/>
      <c r="C862" s="13"/>
      <c r="D862" s="32"/>
      <c r="E862" s="158"/>
      <c r="F862" s="33"/>
      <c r="G862" s="40"/>
      <c r="H862" s="15"/>
      <c r="I862" s="15"/>
      <c r="J862" s="105"/>
      <c r="K862" s="106"/>
      <c r="L862" s="15"/>
      <c r="M862" s="34"/>
      <c r="N862" s="92"/>
      <c r="O862" s="13"/>
      <c r="P862" s="13"/>
      <c r="Q862" s="13"/>
      <c r="R862" s="165"/>
      <c r="S862" s="14"/>
      <c r="T862" s="86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</row>
    <row r="863" spans="1:53" s="87" customFormat="1" x14ac:dyDescent="0.2">
      <c r="A863" s="9"/>
      <c r="B863" s="13"/>
      <c r="C863" s="13"/>
      <c r="D863" s="32"/>
      <c r="E863" s="158"/>
      <c r="F863" s="33"/>
      <c r="G863" s="40"/>
      <c r="H863" s="15"/>
      <c r="I863" s="15"/>
      <c r="J863" s="105"/>
      <c r="K863" s="106"/>
      <c r="L863" s="15"/>
      <c r="M863" s="34"/>
      <c r="N863" s="92"/>
      <c r="O863" s="13"/>
      <c r="P863" s="13"/>
      <c r="Q863" s="13"/>
      <c r="R863" s="165"/>
      <c r="S863" s="14"/>
      <c r="T863" s="86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</row>
    <row r="864" spans="1:53" s="87" customFormat="1" x14ac:dyDescent="0.2">
      <c r="A864" s="9"/>
      <c r="B864" s="13"/>
      <c r="C864" s="13"/>
      <c r="D864" s="32"/>
      <c r="E864" s="158"/>
      <c r="F864" s="33"/>
      <c r="G864" s="40"/>
      <c r="H864" s="15"/>
      <c r="I864" s="15"/>
      <c r="J864" s="105"/>
      <c r="K864" s="106"/>
      <c r="L864" s="15"/>
      <c r="M864" s="34"/>
      <c r="N864" s="92"/>
      <c r="O864" s="13"/>
      <c r="P864" s="13"/>
      <c r="Q864" s="13"/>
      <c r="R864" s="165"/>
      <c r="S864" s="14"/>
      <c r="T864" s="86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</row>
    <row r="865" spans="1:53" s="87" customFormat="1" x14ac:dyDescent="0.2">
      <c r="A865" s="9"/>
      <c r="B865" s="13"/>
      <c r="C865" s="13"/>
      <c r="D865" s="32"/>
      <c r="E865" s="158"/>
      <c r="F865" s="33"/>
      <c r="G865" s="40"/>
      <c r="H865" s="15"/>
      <c r="I865" s="15"/>
      <c r="J865" s="105"/>
      <c r="K865" s="106"/>
      <c r="L865" s="15"/>
      <c r="M865" s="34"/>
      <c r="N865" s="92"/>
      <c r="O865" s="13"/>
      <c r="P865" s="13"/>
      <c r="Q865" s="13"/>
      <c r="R865" s="165"/>
      <c r="S865" s="14"/>
      <c r="T865" s="86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</row>
    <row r="866" spans="1:53" s="87" customFormat="1" x14ac:dyDescent="0.2">
      <c r="A866" s="9"/>
      <c r="B866" s="13"/>
      <c r="C866" s="13"/>
      <c r="D866" s="32"/>
      <c r="E866" s="158"/>
      <c r="F866" s="33"/>
      <c r="G866" s="40"/>
      <c r="H866" s="15"/>
      <c r="I866" s="15"/>
      <c r="J866" s="105"/>
      <c r="K866" s="106"/>
      <c r="L866" s="15"/>
      <c r="M866" s="34"/>
      <c r="N866" s="92"/>
      <c r="O866" s="13"/>
      <c r="P866" s="13"/>
      <c r="Q866" s="13"/>
      <c r="R866" s="165"/>
      <c r="S866" s="14"/>
      <c r="T866" s="86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</row>
    <row r="867" spans="1:53" s="87" customFormat="1" x14ac:dyDescent="0.2">
      <c r="A867" s="9"/>
      <c r="B867" s="13"/>
      <c r="C867" s="13"/>
      <c r="D867" s="32"/>
      <c r="E867" s="158"/>
      <c r="F867" s="33"/>
      <c r="G867" s="40"/>
      <c r="H867" s="15"/>
      <c r="I867" s="15"/>
      <c r="J867" s="105"/>
      <c r="K867" s="106"/>
      <c r="L867" s="15"/>
      <c r="M867" s="34"/>
      <c r="N867" s="92"/>
      <c r="O867" s="13"/>
      <c r="P867" s="13"/>
      <c r="Q867" s="13"/>
      <c r="R867" s="165"/>
      <c r="S867" s="14"/>
      <c r="T867" s="86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</row>
    <row r="868" spans="1:53" s="87" customFormat="1" x14ac:dyDescent="0.2">
      <c r="A868" s="9"/>
      <c r="B868" s="13"/>
      <c r="C868" s="13"/>
      <c r="D868" s="32"/>
      <c r="E868" s="158"/>
      <c r="F868" s="33"/>
      <c r="G868" s="40"/>
      <c r="H868" s="15"/>
      <c r="I868" s="15"/>
      <c r="J868" s="105"/>
      <c r="K868" s="106"/>
      <c r="L868" s="15"/>
      <c r="M868" s="34"/>
      <c r="N868" s="92"/>
      <c r="O868" s="13"/>
      <c r="P868" s="13"/>
      <c r="Q868" s="13"/>
      <c r="R868" s="165"/>
      <c r="S868" s="14"/>
      <c r="T868" s="86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</row>
    <row r="869" spans="1:53" s="87" customFormat="1" x14ac:dyDescent="0.2">
      <c r="A869" s="9"/>
      <c r="B869" s="13"/>
      <c r="C869" s="13"/>
      <c r="D869" s="32"/>
      <c r="E869" s="158"/>
      <c r="F869" s="33"/>
      <c r="G869" s="40"/>
      <c r="H869" s="15"/>
      <c r="I869" s="15"/>
      <c r="J869" s="105"/>
      <c r="K869" s="106"/>
      <c r="L869" s="15"/>
      <c r="M869" s="34"/>
      <c r="N869" s="92"/>
      <c r="O869" s="13"/>
      <c r="P869" s="13"/>
      <c r="Q869" s="13"/>
      <c r="R869" s="165"/>
      <c r="S869" s="14"/>
      <c r="T869" s="86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</row>
    <row r="870" spans="1:53" s="87" customFormat="1" x14ac:dyDescent="0.2">
      <c r="A870" s="9"/>
      <c r="B870" s="13"/>
      <c r="C870" s="13"/>
      <c r="D870" s="32"/>
      <c r="E870" s="158"/>
      <c r="F870" s="33"/>
      <c r="G870" s="40"/>
      <c r="H870" s="15"/>
      <c r="I870" s="15"/>
      <c r="J870" s="105"/>
      <c r="K870" s="106"/>
      <c r="L870" s="15"/>
      <c r="M870" s="34"/>
      <c r="N870" s="92"/>
      <c r="O870" s="13"/>
      <c r="P870" s="13"/>
      <c r="Q870" s="13"/>
      <c r="R870" s="165"/>
      <c r="S870" s="14"/>
      <c r="T870" s="86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</row>
    <row r="871" spans="1:53" x14ac:dyDescent="0.2">
      <c r="B871" s="13"/>
      <c r="C871" s="13"/>
      <c r="D871" s="32"/>
      <c r="E871" s="158"/>
      <c r="F871" s="33"/>
      <c r="H871" s="15"/>
      <c r="I871" s="15"/>
      <c r="J871" s="105"/>
      <c r="K871" s="106"/>
      <c r="L871" s="15"/>
      <c r="M871" s="34"/>
      <c r="N871" s="92"/>
      <c r="O871" s="13"/>
      <c r="P871" s="13"/>
      <c r="Q871" s="13"/>
      <c r="R871" s="173"/>
      <c r="S871" s="14"/>
      <c r="T871" s="6"/>
      <c r="BA871" s="9"/>
    </row>
    <row r="872" spans="1:53" x14ac:dyDescent="0.2">
      <c r="B872" s="13"/>
      <c r="C872" s="13"/>
      <c r="D872" s="32"/>
      <c r="E872" s="158"/>
      <c r="F872" s="33"/>
      <c r="H872" s="15"/>
      <c r="I872" s="15"/>
      <c r="J872" s="105"/>
      <c r="K872" s="106"/>
      <c r="L872" s="15"/>
      <c r="M872" s="34"/>
      <c r="N872" s="92"/>
      <c r="O872" s="13"/>
      <c r="P872" s="13"/>
      <c r="Q872" s="13"/>
      <c r="R872" s="173"/>
      <c r="S872" s="14"/>
      <c r="T872" s="6"/>
      <c r="BA872" s="9"/>
    </row>
    <row r="873" spans="1:53" x14ac:dyDescent="0.2">
      <c r="B873" s="13"/>
      <c r="C873" s="13"/>
      <c r="D873" s="32"/>
      <c r="E873" s="158"/>
      <c r="F873" s="33"/>
      <c r="H873" s="15"/>
      <c r="I873" s="15"/>
      <c r="J873" s="105"/>
      <c r="K873" s="106"/>
      <c r="L873" s="15"/>
      <c r="M873" s="34"/>
      <c r="N873" s="92"/>
      <c r="O873" s="13"/>
      <c r="P873" s="13"/>
      <c r="Q873" s="13"/>
      <c r="R873" s="173"/>
      <c r="S873" s="14"/>
      <c r="T873" s="6"/>
      <c r="BA873" s="9"/>
    </row>
    <row r="874" spans="1:53" x14ac:dyDescent="0.2">
      <c r="B874" s="13"/>
      <c r="C874" s="13"/>
      <c r="D874" s="32"/>
      <c r="E874" s="158"/>
      <c r="F874" s="33"/>
      <c r="H874" s="15"/>
      <c r="I874" s="15"/>
      <c r="J874" s="105"/>
      <c r="K874" s="106"/>
      <c r="L874" s="15"/>
      <c r="M874" s="34"/>
      <c r="N874" s="92"/>
      <c r="O874" s="13"/>
      <c r="P874" s="13"/>
      <c r="Q874" s="13"/>
      <c r="R874" s="173"/>
      <c r="S874" s="14"/>
      <c r="T874" s="6"/>
      <c r="BA874" s="9"/>
    </row>
    <row r="875" spans="1:53" x14ac:dyDescent="0.2">
      <c r="B875" s="13"/>
      <c r="C875" s="13"/>
      <c r="D875" s="32"/>
      <c r="E875" s="158"/>
      <c r="F875" s="33"/>
      <c r="H875" s="15"/>
      <c r="I875" s="15"/>
      <c r="J875" s="105"/>
      <c r="K875" s="106"/>
      <c r="L875" s="15"/>
      <c r="M875" s="34"/>
      <c r="N875" s="92"/>
      <c r="O875" s="13"/>
      <c r="P875" s="13"/>
      <c r="Q875" s="13"/>
      <c r="R875" s="173"/>
      <c r="S875" s="14"/>
      <c r="T875" s="6"/>
      <c r="BA875" s="9"/>
    </row>
    <row r="876" spans="1:53" x14ac:dyDescent="0.2">
      <c r="B876" s="13"/>
      <c r="C876" s="13"/>
      <c r="D876" s="32"/>
      <c r="E876" s="158"/>
      <c r="F876" s="33"/>
      <c r="H876" s="15"/>
      <c r="I876" s="15"/>
      <c r="J876" s="105"/>
      <c r="K876" s="106"/>
      <c r="L876" s="15"/>
      <c r="M876" s="34"/>
      <c r="N876" s="92"/>
      <c r="O876" s="13"/>
      <c r="P876" s="13"/>
      <c r="Q876" s="13"/>
      <c r="R876" s="173"/>
      <c r="S876" s="14"/>
      <c r="T876" s="6"/>
      <c r="BA876" s="9"/>
    </row>
    <row r="877" spans="1:53" x14ac:dyDescent="0.2">
      <c r="B877" s="13"/>
      <c r="C877" s="13"/>
      <c r="D877" s="32"/>
      <c r="E877" s="158"/>
      <c r="F877" s="33"/>
      <c r="H877" s="15"/>
      <c r="I877" s="15"/>
      <c r="J877" s="105"/>
      <c r="K877" s="106"/>
      <c r="L877" s="15"/>
      <c r="M877" s="34"/>
      <c r="N877" s="92"/>
      <c r="O877" s="13"/>
      <c r="P877" s="13"/>
      <c r="Q877" s="13"/>
      <c r="R877" s="173"/>
      <c r="S877" s="14"/>
      <c r="T877" s="6"/>
      <c r="BA877" s="9"/>
    </row>
    <row r="878" spans="1:53" x14ac:dyDescent="0.2">
      <c r="B878" s="13"/>
      <c r="C878" s="13"/>
      <c r="D878" s="32"/>
      <c r="E878" s="158"/>
      <c r="F878" s="33"/>
      <c r="H878" s="15"/>
      <c r="I878" s="15"/>
      <c r="J878" s="105"/>
      <c r="K878" s="106"/>
      <c r="L878" s="15"/>
      <c r="M878" s="34"/>
      <c r="N878" s="92"/>
      <c r="O878" s="13"/>
      <c r="P878" s="13"/>
      <c r="Q878" s="13"/>
      <c r="R878" s="173"/>
      <c r="S878" s="14"/>
      <c r="T878" s="6"/>
      <c r="BA878" s="9"/>
    </row>
    <row r="879" spans="1:53" x14ac:dyDescent="0.2">
      <c r="B879" s="13"/>
      <c r="C879" s="13"/>
      <c r="D879" s="32"/>
      <c r="E879" s="158"/>
      <c r="F879" s="33"/>
      <c r="H879" s="15"/>
      <c r="I879" s="15"/>
      <c r="J879" s="105"/>
      <c r="K879" s="106"/>
      <c r="L879" s="15"/>
      <c r="M879" s="34"/>
      <c r="N879" s="92"/>
      <c r="O879" s="13"/>
      <c r="P879" s="13"/>
      <c r="Q879" s="13"/>
      <c r="R879" s="173"/>
      <c r="S879" s="14"/>
      <c r="T879" s="6"/>
      <c r="BA879" s="9"/>
    </row>
    <row r="880" spans="1:53" x14ac:dyDescent="0.2">
      <c r="B880" s="13"/>
      <c r="C880" s="13"/>
      <c r="D880" s="32"/>
      <c r="E880" s="158"/>
      <c r="F880" s="33"/>
      <c r="H880" s="15"/>
      <c r="I880" s="15"/>
      <c r="J880" s="105"/>
      <c r="K880" s="106"/>
      <c r="L880" s="15"/>
      <c r="M880" s="34"/>
      <c r="N880" s="92"/>
      <c r="O880" s="13"/>
      <c r="P880" s="13"/>
      <c r="Q880" s="13"/>
      <c r="R880" s="173"/>
      <c r="S880" s="14"/>
      <c r="T880" s="6"/>
      <c r="BA880" s="9"/>
    </row>
    <row r="881" spans="2:53" x14ac:dyDescent="0.2">
      <c r="B881" s="13"/>
      <c r="C881" s="13"/>
      <c r="D881" s="32"/>
      <c r="E881" s="158"/>
      <c r="F881" s="33"/>
      <c r="H881" s="15"/>
      <c r="I881" s="15"/>
      <c r="J881" s="105"/>
      <c r="K881" s="106"/>
      <c r="L881" s="15"/>
      <c r="M881" s="34"/>
      <c r="N881" s="92"/>
      <c r="O881" s="13"/>
      <c r="P881" s="13"/>
      <c r="Q881" s="13"/>
      <c r="R881" s="173"/>
      <c r="S881" s="14"/>
      <c r="T881" s="6"/>
      <c r="BA881" s="9"/>
    </row>
    <row r="882" spans="2:53" x14ac:dyDescent="0.2">
      <c r="B882" s="13"/>
      <c r="C882" s="13"/>
      <c r="D882" s="32"/>
      <c r="E882" s="158"/>
      <c r="F882" s="33"/>
      <c r="H882" s="15"/>
      <c r="I882" s="15"/>
      <c r="J882" s="105"/>
      <c r="K882" s="106"/>
      <c r="L882" s="15"/>
      <c r="M882" s="34"/>
      <c r="N882" s="92"/>
      <c r="O882" s="13"/>
      <c r="Q882" s="13"/>
      <c r="R882" s="173"/>
      <c r="S882" s="14"/>
      <c r="T882" s="6"/>
      <c r="BA882" s="9"/>
    </row>
    <row r="883" spans="2:53" x14ac:dyDescent="0.2">
      <c r="B883" s="13"/>
      <c r="C883" s="13"/>
      <c r="D883" s="32"/>
      <c r="E883" s="158"/>
      <c r="F883" s="33"/>
      <c r="H883" s="15"/>
      <c r="I883" s="15"/>
      <c r="J883" s="105"/>
      <c r="K883" s="106"/>
      <c r="L883" s="15"/>
      <c r="M883" s="34"/>
      <c r="N883" s="92"/>
      <c r="O883" s="13"/>
      <c r="P883" s="67"/>
      <c r="Q883" s="13"/>
      <c r="R883" s="173"/>
      <c r="S883" s="14"/>
      <c r="T883" s="6"/>
      <c r="BA883" s="9"/>
    </row>
    <row r="884" spans="2:53" x14ac:dyDescent="0.2">
      <c r="B884" s="13"/>
      <c r="C884" s="13"/>
      <c r="D884" s="32"/>
      <c r="E884" s="158"/>
      <c r="F884" s="68"/>
      <c r="H884" s="15"/>
      <c r="I884" s="15"/>
      <c r="J884" s="105"/>
      <c r="K884" s="106"/>
      <c r="L884" s="15"/>
      <c r="M884" s="34"/>
      <c r="N884" s="92"/>
      <c r="O884" s="13"/>
      <c r="P884" s="13"/>
      <c r="Q884" s="13"/>
      <c r="R884" s="173"/>
      <c r="S884" s="14"/>
      <c r="T884" s="6"/>
      <c r="BA884" s="9"/>
    </row>
    <row r="885" spans="2:53" x14ac:dyDescent="0.2">
      <c r="B885" s="13"/>
      <c r="C885" s="13"/>
      <c r="D885" s="32"/>
      <c r="E885" s="158"/>
      <c r="F885" s="33"/>
      <c r="H885" s="15"/>
      <c r="I885" s="15"/>
      <c r="J885" s="105"/>
      <c r="K885" s="106"/>
      <c r="L885" s="15"/>
      <c r="M885" s="34"/>
      <c r="N885" s="92"/>
      <c r="O885" s="13"/>
      <c r="P885" s="13"/>
      <c r="Q885" s="13"/>
      <c r="R885" s="173"/>
      <c r="S885" s="14"/>
      <c r="T885" s="6"/>
      <c r="BA885" s="9"/>
    </row>
    <row r="886" spans="2:53" x14ac:dyDescent="0.2">
      <c r="B886" s="13"/>
      <c r="C886" s="13"/>
      <c r="D886" s="32"/>
      <c r="E886" s="158"/>
      <c r="F886" s="33"/>
      <c r="H886" s="15"/>
      <c r="I886" s="15"/>
      <c r="J886" s="105"/>
      <c r="K886" s="106"/>
      <c r="L886" s="15"/>
      <c r="M886" s="34"/>
      <c r="N886" s="92"/>
      <c r="O886" s="13"/>
      <c r="P886" s="13"/>
      <c r="Q886" s="13"/>
      <c r="R886" s="165"/>
      <c r="S886" s="100"/>
      <c r="T886" s="6"/>
      <c r="BA886" s="9"/>
    </row>
    <row r="887" spans="2:53" x14ac:dyDescent="0.2">
      <c r="B887" s="13"/>
      <c r="C887" s="13"/>
      <c r="D887" s="32"/>
      <c r="E887" s="158"/>
      <c r="F887" s="33"/>
      <c r="H887" s="15"/>
      <c r="I887" s="15"/>
      <c r="J887" s="105"/>
      <c r="K887" s="106"/>
      <c r="L887" s="15"/>
      <c r="M887" s="34"/>
      <c r="N887" s="92"/>
      <c r="O887" s="13"/>
      <c r="P887" s="13"/>
      <c r="Q887" s="13"/>
      <c r="R887" s="165"/>
      <c r="S887" s="100"/>
      <c r="T887" s="6"/>
      <c r="BA887" s="9"/>
    </row>
    <row r="888" spans="2:53" x14ac:dyDescent="0.2">
      <c r="B888" s="13"/>
      <c r="C888" s="13"/>
      <c r="D888" s="32"/>
      <c r="E888" s="158"/>
      <c r="F888" s="33"/>
      <c r="H888" s="15"/>
      <c r="I888" s="15"/>
      <c r="J888" s="105"/>
      <c r="K888" s="106"/>
      <c r="L888" s="15"/>
      <c r="M888" s="34"/>
      <c r="N888" s="92"/>
      <c r="O888" s="13"/>
      <c r="P888" s="13"/>
      <c r="Q888" s="13"/>
      <c r="R888" s="165"/>
      <c r="S888" s="14"/>
      <c r="T888" s="6"/>
      <c r="BA888" s="9"/>
    </row>
    <row r="889" spans="2:53" x14ac:dyDescent="0.2">
      <c r="B889" s="13"/>
      <c r="C889" s="13"/>
      <c r="D889" s="32"/>
      <c r="E889" s="158"/>
      <c r="F889" s="33"/>
      <c r="H889" s="15"/>
      <c r="I889" s="15"/>
      <c r="J889" s="105"/>
      <c r="K889" s="106"/>
      <c r="L889" s="15"/>
      <c r="M889" s="34"/>
      <c r="N889" s="92"/>
      <c r="O889" s="13"/>
      <c r="P889" s="13"/>
      <c r="Q889" s="13"/>
      <c r="R889" s="165"/>
      <c r="S889" s="100"/>
      <c r="T889" s="6"/>
      <c r="BA889" s="9"/>
    </row>
    <row r="890" spans="2:53" x14ac:dyDescent="0.2">
      <c r="B890" s="13"/>
      <c r="C890" s="13"/>
      <c r="D890" s="32"/>
      <c r="E890" s="158"/>
      <c r="F890" s="33"/>
      <c r="H890" s="15"/>
      <c r="I890" s="15"/>
      <c r="J890" s="105"/>
      <c r="K890" s="106"/>
      <c r="L890" s="15"/>
      <c r="M890" s="34"/>
      <c r="N890" s="92"/>
      <c r="O890" s="13"/>
      <c r="P890" s="13"/>
      <c r="Q890" s="13"/>
      <c r="R890" s="165"/>
      <c r="S890" s="100"/>
      <c r="T890" s="6"/>
      <c r="BA890" s="9"/>
    </row>
    <row r="891" spans="2:53" x14ac:dyDescent="0.2">
      <c r="B891" s="13"/>
      <c r="C891" s="13"/>
      <c r="D891" s="32"/>
      <c r="E891" s="158"/>
      <c r="F891" s="33"/>
      <c r="H891" s="15"/>
      <c r="I891" s="15"/>
      <c r="J891" s="105"/>
      <c r="K891" s="106"/>
      <c r="L891" s="15"/>
      <c r="M891" s="34"/>
      <c r="N891" s="92"/>
      <c r="O891" s="13"/>
      <c r="P891" s="13"/>
      <c r="Q891" s="13"/>
      <c r="R891" s="165"/>
      <c r="S891" s="100"/>
      <c r="T891" s="6"/>
      <c r="BA891" s="9"/>
    </row>
    <row r="892" spans="2:53" x14ac:dyDescent="0.2">
      <c r="B892" s="13"/>
      <c r="C892" s="13"/>
      <c r="D892" s="32"/>
      <c r="E892" s="158"/>
      <c r="F892" s="33"/>
      <c r="H892" s="15"/>
      <c r="I892" s="15"/>
      <c r="J892" s="105"/>
      <c r="K892" s="106"/>
      <c r="L892" s="15"/>
      <c r="M892" s="34"/>
      <c r="N892" s="92"/>
      <c r="O892" s="13"/>
      <c r="P892" s="13"/>
      <c r="Q892" s="13"/>
      <c r="R892" s="165"/>
      <c r="S892" s="100"/>
      <c r="T892" s="6"/>
      <c r="BA892" s="9"/>
    </row>
    <row r="893" spans="2:53" x14ac:dyDescent="0.2">
      <c r="B893" s="13"/>
      <c r="C893" s="13"/>
      <c r="D893" s="32"/>
      <c r="E893" s="158"/>
      <c r="F893" s="33"/>
      <c r="H893" s="15"/>
      <c r="I893" s="15"/>
      <c r="J893" s="105"/>
      <c r="K893" s="106"/>
      <c r="L893" s="15"/>
      <c r="M893" s="34"/>
      <c r="N893" s="92"/>
      <c r="O893" s="13"/>
      <c r="P893" s="13"/>
      <c r="Q893" s="13"/>
      <c r="R893" s="165"/>
      <c r="S893" s="100"/>
      <c r="T893" s="6"/>
      <c r="BA893" s="9"/>
    </row>
    <row r="894" spans="2:53" x14ac:dyDescent="0.2">
      <c r="B894" s="13"/>
      <c r="C894" s="13"/>
      <c r="D894" s="32"/>
      <c r="E894" s="158"/>
      <c r="F894" s="33"/>
      <c r="H894" s="15"/>
      <c r="I894" s="15"/>
      <c r="J894" s="105"/>
      <c r="K894" s="106"/>
      <c r="L894" s="15"/>
      <c r="M894" s="34"/>
      <c r="N894" s="92"/>
      <c r="O894" s="13"/>
      <c r="P894" s="13"/>
      <c r="Q894" s="13"/>
      <c r="R894" s="165"/>
      <c r="S894" s="100"/>
      <c r="T894" s="6"/>
      <c r="BA894" s="9"/>
    </row>
    <row r="895" spans="2:53" x14ac:dyDescent="0.2">
      <c r="B895" s="13"/>
      <c r="C895" s="13"/>
      <c r="D895" s="32"/>
      <c r="E895" s="158"/>
      <c r="F895" s="33"/>
      <c r="H895" s="15"/>
      <c r="I895" s="15"/>
      <c r="J895" s="105"/>
      <c r="K895" s="106"/>
      <c r="L895" s="15"/>
      <c r="M895" s="34"/>
      <c r="N895" s="92"/>
      <c r="O895" s="13"/>
      <c r="P895" s="13"/>
      <c r="Q895" s="118"/>
      <c r="R895" s="165"/>
      <c r="S895" s="100"/>
      <c r="T895" s="6"/>
      <c r="BA895" s="9"/>
    </row>
    <row r="896" spans="2:53" x14ac:dyDescent="0.2">
      <c r="B896" s="13"/>
      <c r="C896" s="13"/>
      <c r="D896" s="32"/>
      <c r="E896" s="158"/>
      <c r="F896" s="33"/>
      <c r="H896" s="15"/>
      <c r="I896" s="15"/>
      <c r="J896" s="105"/>
      <c r="K896" s="106"/>
      <c r="L896" s="15"/>
      <c r="M896" s="34"/>
      <c r="N896" s="92"/>
      <c r="O896" s="13"/>
      <c r="P896" s="13"/>
      <c r="Q896" s="112"/>
      <c r="R896" s="165"/>
      <c r="S896" s="100"/>
      <c r="T896" s="6"/>
      <c r="BA896" s="9"/>
    </row>
    <row r="897" spans="2:53" x14ac:dyDescent="0.2">
      <c r="B897" s="13"/>
      <c r="C897" s="13"/>
      <c r="D897" s="32"/>
      <c r="E897" s="158"/>
      <c r="F897" s="33"/>
      <c r="H897" s="15"/>
      <c r="I897" s="15"/>
      <c r="J897" s="105"/>
      <c r="K897" s="106"/>
      <c r="L897" s="15"/>
      <c r="M897" s="34"/>
      <c r="N897" s="92"/>
      <c r="O897" s="13"/>
      <c r="P897" s="13"/>
      <c r="Q897" s="112"/>
      <c r="R897" s="165"/>
      <c r="S897" s="100"/>
      <c r="T897" s="6"/>
      <c r="BA897" s="9"/>
    </row>
    <row r="898" spans="2:53" x14ac:dyDescent="0.2">
      <c r="B898" s="13"/>
      <c r="C898" s="13"/>
      <c r="D898" s="32"/>
      <c r="E898" s="158"/>
      <c r="F898" s="33"/>
      <c r="H898" s="15"/>
      <c r="I898" s="15"/>
      <c r="J898" s="105"/>
      <c r="K898" s="106"/>
      <c r="L898" s="15"/>
      <c r="M898" s="34"/>
      <c r="N898" s="92"/>
      <c r="O898" s="13"/>
      <c r="P898" s="13"/>
      <c r="Q898" s="112"/>
      <c r="R898" s="165"/>
      <c r="S898" s="100"/>
      <c r="T898" s="6"/>
      <c r="BA898" s="9"/>
    </row>
    <row r="899" spans="2:53" x14ac:dyDescent="0.2">
      <c r="B899" s="13"/>
      <c r="C899" s="13"/>
      <c r="D899" s="32"/>
      <c r="E899" s="158"/>
      <c r="F899" s="33"/>
      <c r="H899" s="15"/>
      <c r="I899" s="15"/>
      <c r="J899" s="105"/>
      <c r="K899" s="106"/>
      <c r="L899" s="15"/>
      <c r="M899" s="34"/>
      <c r="N899" s="92"/>
      <c r="O899" s="13"/>
      <c r="P899" s="13"/>
      <c r="Q899" s="112"/>
      <c r="R899" s="165"/>
      <c r="S899" s="100"/>
      <c r="T899" s="6"/>
      <c r="BA899" s="9"/>
    </row>
    <row r="900" spans="2:53" x14ac:dyDescent="0.2">
      <c r="B900" s="13"/>
      <c r="C900" s="13"/>
      <c r="D900" s="32"/>
      <c r="E900" s="158"/>
      <c r="F900" s="33"/>
      <c r="H900" s="15"/>
      <c r="I900" s="15"/>
      <c r="J900" s="105"/>
      <c r="K900" s="106"/>
      <c r="L900" s="15"/>
      <c r="M900" s="34"/>
      <c r="N900" s="92"/>
      <c r="O900" s="13"/>
      <c r="P900" s="13"/>
      <c r="Q900" s="112"/>
      <c r="R900" s="165"/>
      <c r="S900" s="100"/>
      <c r="T900" s="6"/>
      <c r="BA900" s="9"/>
    </row>
    <row r="901" spans="2:53" x14ac:dyDescent="0.2">
      <c r="B901" s="13"/>
      <c r="C901" s="13"/>
      <c r="D901" s="32"/>
      <c r="E901" s="158"/>
      <c r="F901" s="33"/>
      <c r="H901" s="15"/>
      <c r="I901" s="15"/>
      <c r="J901" s="105"/>
      <c r="K901" s="106"/>
      <c r="L901" s="15"/>
      <c r="M901" s="34"/>
      <c r="N901" s="92"/>
      <c r="O901" s="13"/>
      <c r="P901" s="13"/>
      <c r="Q901" s="13"/>
      <c r="R901" s="165"/>
      <c r="S901" s="100"/>
      <c r="T901" s="6"/>
      <c r="BA901" s="9"/>
    </row>
    <row r="902" spans="2:53" x14ac:dyDescent="0.2">
      <c r="B902" s="13"/>
      <c r="C902" s="13"/>
      <c r="D902" s="32"/>
      <c r="E902" s="158"/>
      <c r="F902" s="33"/>
      <c r="H902" s="40"/>
      <c r="I902" s="7"/>
      <c r="J902" s="65"/>
      <c r="K902" s="66"/>
      <c r="L902" s="15"/>
      <c r="M902" s="34"/>
      <c r="N902" s="92"/>
      <c r="O902" s="13"/>
      <c r="P902" s="84"/>
      <c r="R902" s="165"/>
      <c r="S902" s="100"/>
      <c r="T902" s="6"/>
      <c r="BA902" s="9"/>
    </row>
    <row r="903" spans="2:53" ht="15" x14ac:dyDescent="0.2">
      <c r="B903" s="70"/>
      <c r="C903" s="13"/>
      <c r="D903" s="32"/>
      <c r="E903" s="158"/>
      <c r="F903" s="33"/>
      <c r="H903" s="67"/>
      <c r="I903" s="7"/>
      <c r="J903" s="105"/>
      <c r="K903" s="106"/>
      <c r="L903" s="15"/>
      <c r="M903" s="34"/>
      <c r="N903" s="92"/>
      <c r="P903" s="84"/>
      <c r="R903" s="165"/>
      <c r="S903" s="100"/>
      <c r="T903" s="6"/>
      <c r="BA903" s="9"/>
    </row>
    <row r="904" spans="2:53" x14ac:dyDescent="0.2">
      <c r="B904" s="13"/>
      <c r="C904" s="13"/>
      <c r="D904" s="32"/>
      <c r="E904" s="158"/>
      <c r="F904" s="33"/>
      <c r="H904" s="40"/>
      <c r="I904" s="7"/>
      <c r="J904" s="105"/>
      <c r="K904" s="106"/>
      <c r="L904" s="15"/>
      <c r="M904" s="34"/>
      <c r="N904" s="92"/>
      <c r="O904" s="67"/>
      <c r="P904" s="13"/>
      <c r="Q904" s="13"/>
      <c r="R904" s="165"/>
      <c r="S904" s="100"/>
      <c r="T904" s="6"/>
      <c r="BA904" s="9"/>
    </row>
    <row r="905" spans="2:53" x14ac:dyDescent="0.2">
      <c r="B905" s="13"/>
      <c r="C905" s="13"/>
      <c r="D905" s="32"/>
      <c r="E905" s="158"/>
      <c r="F905" s="33"/>
      <c r="H905" s="40"/>
      <c r="I905" s="7"/>
      <c r="J905" s="65"/>
      <c r="K905" s="66"/>
      <c r="L905" s="15"/>
      <c r="M905" s="34"/>
      <c r="N905" s="92"/>
      <c r="O905" s="13"/>
      <c r="P905" s="13"/>
      <c r="Q905" s="13"/>
      <c r="R905" s="165"/>
      <c r="S905" s="100"/>
      <c r="T905" s="6"/>
      <c r="BA905" s="9"/>
    </row>
    <row r="906" spans="2:53" x14ac:dyDescent="0.2">
      <c r="B906" s="13"/>
      <c r="C906" s="13"/>
      <c r="D906" s="32"/>
      <c r="E906" s="158"/>
      <c r="F906" s="33"/>
      <c r="H906" s="40"/>
      <c r="I906" s="7"/>
      <c r="J906" s="105"/>
      <c r="K906" s="106"/>
      <c r="L906" s="15"/>
      <c r="M906" s="34"/>
      <c r="N906" s="92"/>
      <c r="O906" s="13"/>
      <c r="P906" s="13"/>
      <c r="Q906" s="13"/>
      <c r="R906" s="165"/>
      <c r="S906" s="14"/>
      <c r="T906" s="6"/>
      <c r="BA906" s="9"/>
    </row>
    <row r="907" spans="2:53" ht="15" x14ac:dyDescent="0.2">
      <c r="B907" s="70"/>
      <c r="C907" s="13"/>
      <c r="D907" s="32"/>
      <c r="E907" s="158"/>
      <c r="F907" s="33"/>
      <c r="H907" s="15"/>
      <c r="I907" s="15"/>
      <c r="J907" s="65"/>
      <c r="K907" s="66"/>
      <c r="L907" s="15"/>
      <c r="M907" s="34"/>
      <c r="N907" s="92"/>
      <c r="O907" s="13"/>
      <c r="P907" s="13"/>
      <c r="Q907" s="13"/>
      <c r="R907" s="165"/>
      <c r="S907" s="14"/>
      <c r="T907" s="6"/>
      <c r="BA907" s="9"/>
    </row>
    <row r="908" spans="2:53" x14ac:dyDescent="0.2">
      <c r="B908" s="13"/>
      <c r="C908" s="13"/>
      <c r="D908" s="32"/>
      <c r="E908" s="158"/>
      <c r="F908" s="33"/>
      <c r="H908" s="15"/>
      <c r="I908" s="15"/>
      <c r="J908" s="65"/>
      <c r="K908" s="66"/>
      <c r="L908" s="15"/>
      <c r="M908" s="34"/>
      <c r="N908" s="92"/>
      <c r="O908" s="13"/>
      <c r="P908" s="13"/>
      <c r="Q908" s="13"/>
      <c r="R908" s="165"/>
      <c r="S908" s="14"/>
      <c r="T908" s="6"/>
      <c r="BA908" s="9"/>
    </row>
    <row r="909" spans="2:53" x14ac:dyDescent="0.2">
      <c r="B909" s="13"/>
      <c r="C909" s="13"/>
      <c r="D909" s="32"/>
      <c r="E909" s="158"/>
      <c r="F909" s="33"/>
      <c r="H909" s="15"/>
      <c r="I909" s="15"/>
      <c r="J909" s="65"/>
      <c r="K909" s="66"/>
      <c r="L909" s="15"/>
      <c r="M909" s="34"/>
      <c r="N909" s="92"/>
      <c r="O909" s="13"/>
      <c r="P909" s="13"/>
      <c r="Q909" s="13"/>
      <c r="R909" s="165"/>
      <c r="S909" s="14"/>
      <c r="T909" s="6"/>
      <c r="BA909" s="9"/>
    </row>
    <row r="910" spans="2:53" x14ac:dyDescent="0.2">
      <c r="B910" s="13"/>
      <c r="C910" s="13"/>
      <c r="D910" s="32"/>
      <c r="E910" s="158"/>
      <c r="F910" s="33"/>
      <c r="H910" s="15"/>
      <c r="I910" s="15"/>
      <c r="J910" s="65"/>
      <c r="K910" s="66"/>
      <c r="L910" s="15"/>
      <c r="M910" s="34"/>
      <c r="N910" s="92"/>
      <c r="O910" s="13"/>
      <c r="P910" s="13"/>
      <c r="Q910" s="82"/>
      <c r="R910" s="174"/>
      <c r="S910" s="14"/>
      <c r="T910" s="6"/>
      <c r="BA910" s="9"/>
    </row>
    <row r="911" spans="2:53" x14ac:dyDescent="0.2">
      <c r="B911" s="13"/>
      <c r="C911" s="13"/>
      <c r="D911" s="32"/>
      <c r="E911" s="158"/>
      <c r="F911" s="33"/>
      <c r="H911" s="40"/>
      <c r="I911" s="7"/>
      <c r="J911" s="65"/>
      <c r="K911" s="66"/>
      <c r="L911" s="15"/>
      <c r="M911" s="34"/>
      <c r="N911" s="92"/>
      <c r="O911" s="13"/>
      <c r="P911" s="13"/>
      <c r="Q911" s="82"/>
      <c r="R911" s="174"/>
      <c r="S911" s="14"/>
      <c r="T911" s="6"/>
      <c r="BA911" s="9"/>
    </row>
    <row r="912" spans="2:53" x14ac:dyDescent="0.2">
      <c r="B912" s="13"/>
      <c r="C912" s="13"/>
      <c r="D912" s="32"/>
      <c r="E912" s="158"/>
      <c r="F912" s="33"/>
      <c r="H912" s="40"/>
      <c r="I912" s="7"/>
      <c r="J912" s="65"/>
      <c r="K912" s="66"/>
      <c r="L912" s="15"/>
      <c r="M912" s="34"/>
      <c r="N912" s="92"/>
      <c r="O912" s="13"/>
      <c r="P912" s="13"/>
      <c r="Q912" s="82"/>
      <c r="R912" s="174"/>
      <c r="S912" s="14"/>
      <c r="T912" s="6"/>
      <c r="BA912" s="9"/>
    </row>
    <row r="913" spans="2:53" x14ac:dyDescent="0.2">
      <c r="B913" s="13"/>
      <c r="C913" s="13"/>
      <c r="D913" s="32"/>
      <c r="E913" s="158"/>
      <c r="F913" s="33"/>
      <c r="H913" s="40"/>
      <c r="I913" s="7"/>
      <c r="J913" s="65"/>
      <c r="K913" s="66"/>
      <c r="L913" s="15"/>
      <c r="M913" s="34"/>
      <c r="N913" s="92"/>
      <c r="O913" s="13"/>
      <c r="P913" s="13"/>
      <c r="Q913" s="82"/>
      <c r="R913" s="174"/>
      <c r="S913" s="14"/>
      <c r="T913" s="6"/>
      <c r="BA913" s="9"/>
    </row>
    <row r="914" spans="2:53" x14ac:dyDescent="0.2">
      <c r="B914" s="13"/>
      <c r="C914" s="13"/>
      <c r="D914" s="32"/>
      <c r="E914" s="158"/>
      <c r="F914" s="33"/>
      <c r="H914" s="40"/>
      <c r="I914" s="7"/>
      <c r="J914" s="65"/>
      <c r="K914" s="66"/>
      <c r="L914" s="15"/>
      <c r="M914" s="34"/>
      <c r="N914" s="92"/>
      <c r="O914" s="13"/>
      <c r="P914" s="13"/>
      <c r="Q914" s="13"/>
      <c r="R914" s="165"/>
      <c r="S914" s="14"/>
      <c r="T914" s="6"/>
      <c r="BA914" s="9"/>
    </row>
    <row r="915" spans="2:53" x14ac:dyDescent="0.2">
      <c r="B915" s="13"/>
      <c r="C915" s="13"/>
      <c r="D915" s="32"/>
      <c r="E915" s="158"/>
      <c r="F915" s="33"/>
      <c r="H915" s="40"/>
      <c r="I915" s="7"/>
      <c r="J915" s="65"/>
      <c r="K915" s="66"/>
      <c r="L915" s="15"/>
      <c r="M915" s="34"/>
      <c r="N915" s="92"/>
      <c r="O915" s="13"/>
      <c r="P915" s="13"/>
      <c r="Q915" s="13"/>
      <c r="R915" s="165"/>
      <c r="S915" s="14"/>
      <c r="T915" s="6"/>
      <c r="BA915" s="9"/>
    </row>
    <row r="916" spans="2:53" x14ac:dyDescent="0.2">
      <c r="B916" s="13"/>
      <c r="C916" s="113"/>
      <c r="D916" s="114"/>
      <c r="E916" s="159"/>
      <c r="F916" s="115"/>
      <c r="H916" s="117"/>
      <c r="I916" s="117"/>
      <c r="J916" s="105"/>
      <c r="K916" s="106"/>
      <c r="L916" s="15"/>
      <c r="M916" s="34"/>
      <c r="N916" s="92"/>
      <c r="O916" s="13"/>
      <c r="P916" s="13"/>
      <c r="Q916" s="13"/>
      <c r="R916" s="165"/>
      <c r="S916" s="13"/>
      <c r="T916" s="6"/>
      <c r="BA916" s="9"/>
    </row>
    <row r="917" spans="2:53" x14ac:dyDescent="0.2">
      <c r="B917" s="113"/>
      <c r="C917" s="13"/>
      <c r="D917" s="108"/>
      <c r="E917" s="161"/>
      <c r="F917" s="109"/>
      <c r="H917" s="111"/>
      <c r="I917" s="111"/>
      <c r="J917" s="105"/>
      <c r="K917" s="106"/>
      <c r="L917" s="15"/>
      <c r="M917" s="34"/>
      <c r="N917" s="92"/>
      <c r="O917" s="13"/>
      <c r="P917" s="13"/>
      <c r="Q917" s="13"/>
      <c r="R917" s="165"/>
      <c r="S917" s="14"/>
      <c r="T917" s="6"/>
      <c r="BA917" s="9"/>
    </row>
    <row r="918" spans="2:53" x14ac:dyDescent="0.2">
      <c r="B918" s="13"/>
      <c r="C918" s="13"/>
      <c r="D918" s="108"/>
      <c r="E918" s="161"/>
      <c r="F918" s="109"/>
      <c r="H918" s="111"/>
      <c r="I918" s="111"/>
      <c r="J918" s="105"/>
      <c r="K918" s="106"/>
      <c r="L918" s="15"/>
      <c r="M918" s="34"/>
      <c r="N918" s="92"/>
      <c r="O918" s="13"/>
      <c r="P918" s="13"/>
      <c r="Q918" s="13"/>
      <c r="R918" s="165"/>
      <c r="S918" s="13"/>
      <c r="T918" s="6"/>
      <c r="BA918" s="9"/>
    </row>
    <row r="919" spans="2:53" x14ac:dyDescent="0.2">
      <c r="B919" s="13"/>
      <c r="C919" s="13"/>
      <c r="D919" s="108"/>
      <c r="E919" s="161"/>
      <c r="F919" s="109"/>
      <c r="H919" s="111"/>
      <c r="I919" s="111"/>
      <c r="J919" s="105"/>
      <c r="K919" s="106"/>
      <c r="L919" s="15"/>
      <c r="M919" s="34"/>
      <c r="N919" s="92"/>
      <c r="O919" s="13"/>
      <c r="P919" s="13"/>
      <c r="Q919" s="13"/>
      <c r="S919" s="13"/>
      <c r="T919" s="6"/>
      <c r="BA919" s="9"/>
    </row>
    <row r="920" spans="2:53" x14ac:dyDescent="0.2">
      <c r="B920" s="13"/>
      <c r="C920" s="13"/>
      <c r="D920" s="108"/>
      <c r="E920" s="161"/>
      <c r="F920" s="109"/>
      <c r="H920" s="111"/>
      <c r="I920" s="111"/>
      <c r="J920" s="105"/>
      <c r="K920" s="106"/>
      <c r="L920" s="15"/>
      <c r="M920" s="34"/>
      <c r="N920" s="92"/>
      <c r="O920" s="13"/>
      <c r="P920" s="13"/>
      <c r="Q920" s="13"/>
      <c r="R920" s="165"/>
      <c r="S920" s="13"/>
      <c r="T920" s="6"/>
      <c r="BA920" s="9"/>
    </row>
    <row r="921" spans="2:53" x14ac:dyDescent="0.2">
      <c r="B921" s="13"/>
      <c r="C921" s="13"/>
      <c r="D921" s="108"/>
      <c r="E921" s="161"/>
      <c r="F921" s="109"/>
      <c r="H921" s="111"/>
      <c r="I921" s="111"/>
      <c r="J921" s="105"/>
      <c r="K921" s="106"/>
      <c r="L921" s="15"/>
      <c r="M921" s="34"/>
      <c r="N921" s="92"/>
      <c r="O921" s="13"/>
      <c r="P921" s="13"/>
      <c r="Q921" s="13"/>
      <c r="R921" s="165"/>
      <c r="S921" s="13"/>
      <c r="T921" s="6"/>
      <c r="BA921" s="9"/>
    </row>
    <row r="922" spans="2:53" x14ac:dyDescent="0.2">
      <c r="B922" s="13"/>
      <c r="C922" s="13"/>
      <c r="D922" s="32"/>
      <c r="E922" s="158"/>
      <c r="F922" s="33"/>
      <c r="H922" s="40"/>
      <c r="I922" s="7"/>
      <c r="J922" s="65"/>
      <c r="K922" s="66"/>
      <c r="L922" s="15"/>
      <c r="M922" s="34"/>
      <c r="N922" s="92"/>
      <c r="O922" s="13"/>
      <c r="P922" s="13"/>
      <c r="Q922" s="13"/>
      <c r="R922" s="165"/>
      <c r="S922" s="13"/>
      <c r="T922" s="6"/>
      <c r="BA922" s="9"/>
    </row>
    <row r="923" spans="2:53" x14ac:dyDescent="0.2">
      <c r="B923" s="13"/>
      <c r="C923" s="13"/>
      <c r="D923" s="108"/>
      <c r="E923" s="161"/>
      <c r="F923" s="109"/>
      <c r="H923" s="111"/>
      <c r="I923" s="111"/>
      <c r="J923" s="105"/>
      <c r="K923" s="106"/>
      <c r="L923" s="15"/>
      <c r="M923" s="34"/>
      <c r="N923" s="92"/>
      <c r="O923" s="13"/>
      <c r="P923" s="13"/>
      <c r="Q923" s="13"/>
      <c r="R923" s="165"/>
      <c r="S923" s="13"/>
      <c r="T923" s="6"/>
      <c r="BA923" s="9"/>
    </row>
    <row r="924" spans="2:53" x14ac:dyDescent="0.2">
      <c r="B924" s="13"/>
      <c r="C924" s="13"/>
      <c r="D924" s="108"/>
      <c r="E924" s="161"/>
      <c r="F924" s="109"/>
      <c r="H924" s="111"/>
      <c r="I924" s="111"/>
      <c r="J924" s="105"/>
      <c r="K924" s="106"/>
      <c r="L924" s="15"/>
      <c r="M924" s="34"/>
      <c r="N924" s="92"/>
      <c r="O924" s="13"/>
      <c r="P924" s="13"/>
      <c r="Q924" s="13"/>
      <c r="R924" s="165"/>
      <c r="S924" s="13"/>
      <c r="T924" s="6"/>
      <c r="BA924" s="9"/>
    </row>
    <row r="925" spans="2:53" x14ac:dyDescent="0.2">
      <c r="B925" s="13"/>
      <c r="C925" s="13"/>
      <c r="D925" s="32"/>
      <c r="E925" s="158"/>
      <c r="F925" s="33"/>
      <c r="H925" s="40"/>
      <c r="I925" s="7"/>
      <c r="J925" s="65"/>
      <c r="K925" s="66"/>
      <c r="L925" s="15"/>
      <c r="M925" s="34"/>
      <c r="N925" s="92"/>
      <c r="O925" s="13"/>
      <c r="P925" s="13"/>
      <c r="Q925" s="13"/>
      <c r="R925" s="165"/>
      <c r="S925" s="13"/>
      <c r="T925" s="6"/>
      <c r="BA925" s="9"/>
    </row>
    <row r="926" spans="2:53" x14ac:dyDescent="0.2">
      <c r="B926" s="13"/>
      <c r="C926" s="13"/>
      <c r="D926" s="32"/>
      <c r="E926" s="158"/>
      <c r="F926" s="33"/>
      <c r="H926" s="40"/>
      <c r="I926" s="7"/>
      <c r="J926" s="65"/>
      <c r="K926" s="66"/>
      <c r="L926" s="15"/>
      <c r="M926" s="34"/>
      <c r="N926" s="92"/>
      <c r="O926" s="13"/>
      <c r="P926" s="13"/>
      <c r="Q926" s="13"/>
      <c r="R926" s="165"/>
      <c r="S926" s="13"/>
      <c r="T926" s="6"/>
      <c r="BA926" s="9"/>
    </row>
    <row r="927" spans="2:53" x14ac:dyDescent="0.2">
      <c r="B927" s="13"/>
      <c r="C927" s="13"/>
      <c r="D927" s="32"/>
      <c r="E927" s="158"/>
      <c r="F927" s="33"/>
      <c r="H927" s="40"/>
      <c r="I927" s="7"/>
      <c r="J927" s="65"/>
      <c r="K927" s="66"/>
      <c r="L927" s="15"/>
      <c r="M927" s="34"/>
      <c r="N927" s="92"/>
      <c r="O927" s="13"/>
      <c r="P927" s="13"/>
      <c r="Q927" s="13"/>
      <c r="R927" s="165"/>
      <c r="S927" s="13"/>
      <c r="T927" s="6"/>
      <c r="BA927" s="9"/>
    </row>
    <row r="928" spans="2:53" x14ac:dyDescent="0.2">
      <c r="B928" s="13"/>
      <c r="C928" s="13"/>
      <c r="D928" s="32"/>
      <c r="E928" s="158"/>
      <c r="F928" s="33"/>
      <c r="H928" s="40"/>
      <c r="I928" s="7"/>
      <c r="J928" s="65"/>
      <c r="K928" s="66"/>
      <c r="L928" s="15"/>
      <c r="M928" s="34"/>
      <c r="N928" s="92"/>
      <c r="O928" s="13"/>
      <c r="P928" s="13"/>
      <c r="Q928" s="13"/>
      <c r="R928" s="165"/>
      <c r="S928" s="54"/>
      <c r="T928" s="6"/>
      <c r="BA928" s="9"/>
    </row>
    <row r="929" spans="2:53" x14ac:dyDescent="0.2">
      <c r="B929" s="13"/>
      <c r="C929" s="13"/>
      <c r="D929" s="32"/>
      <c r="E929" s="158"/>
      <c r="F929" s="33"/>
      <c r="H929" s="40"/>
      <c r="I929" s="7"/>
      <c r="J929" s="65"/>
      <c r="K929" s="66"/>
      <c r="L929" s="15"/>
      <c r="M929" s="34"/>
      <c r="N929" s="92"/>
      <c r="O929" s="13"/>
      <c r="P929" s="13"/>
      <c r="Q929" s="13"/>
      <c r="R929" s="165"/>
      <c r="S929" s="54"/>
      <c r="T929" s="6"/>
      <c r="BA929" s="9"/>
    </row>
    <row r="930" spans="2:53" x14ac:dyDescent="0.2">
      <c r="B930" s="13"/>
      <c r="C930" s="13"/>
      <c r="D930" s="32"/>
      <c r="E930" s="158"/>
      <c r="F930" s="33"/>
      <c r="H930" s="40"/>
      <c r="I930" s="7"/>
      <c r="J930" s="65"/>
      <c r="K930" s="66"/>
      <c r="L930" s="15"/>
      <c r="M930" s="34"/>
      <c r="N930" s="92"/>
      <c r="O930" s="13"/>
      <c r="P930" s="13"/>
      <c r="Q930" s="13"/>
      <c r="R930" s="165"/>
      <c r="S930" s="54"/>
      <c r="T930" s="6"/>
      <c r="BA930" s="9"/>
    </row>
    <row r="931" spans="2:53" x14ac:dyDescent="0.2">
      <c r="B931" s="13"/>
      <c r="C931" s="13"/>
      <c r="D931" s="32"/>
      <c r="E931" s="158"/>
      <c r="F931" s="33"/>
      <c r="H931" s="7"/>
      <c r="J931" s="65"/>
      <c r="K931" s="66"/>
      <c r="L931" s="15"/>
      <c r="M931" s="34"/>
      <c r="N931" s="92"/>
      <c r="O931" s="13"/>
      <c r="P931" s="13"/>
      <c r="Q931" s="13"/>
      <c r="R931" s="165"/>
      <c r="S931" s="54"/>
      <c r="T931" s="6"/>
      <c r="BA931" s="9"/>
    </row>
    <row r="932" spans="2:53" s="9" customFormat="1" ht="15" x14ac:dyDescent="0.2">
      <c r="B932" s="70"/>
      <c r="C932" s="13"/>
      <c r="D932" s="32"/>
      <c r="E932" s="158"/>
      <c r="F932" s="33"/>
      <c r="G932" s="40"/>
      <c r="H932" s="21"/>
      <c r="I932" s="7"/>
      <c r="J932" s="65"/>
      <c r="K932" s="66"/>
      <c r="L932" s="15"/>
      <c r="M932" s="34"/>
      <c r="N932" s="92"/>
      <c r="O932" s="13"/>
      <c r="P932" s="72"/>
      <c r="Q932" s="72"/>
      <c r="R932" s="164"/>
      <c r="S932" s="49"/>
    </row>
    <row r="933" spans="2:53" s="9" customFormat="1" x14ac:dyDescent="0.2">
      <c r="B933" s="13"/>
      <c r="C933" s="13"/>
      <c r="D933" s="32"/>
      <c r="E933" s="158"/>
      <c r="F933" s="33"/>
      <c r="G933" s="40"/>
      <c r="H933" s="7"/>
      <c r="I933" s="7"/>
      <c r="J933" s="65"/>
      <c r="K933" s="66"/>
      <c r="L933" s="15"/>
      <c r="M933" s="34"/>
      <c r="N933" s="92"/>
      <c r="O933" s="13"/>
      <c r="P933" s="72"/>
      <c r="Q933" s="72"/>
      <c r="R933" s="164"/>
      <c r="S933" s="49"/>
    </row>
    <row r="934" spans="2:53" s="9" customFormat="1" x14ac:dyDescent="0.2">
      <c r="B934" s="13"/>
      <c r="C934" s="13"/>
      <c r="D934" s="32"/>
      <c r="E934" s="158"/>
      <c r="F934" s="33"/>
      <c r="G934" s="40"/>
      <c r="H934" s="7"/>
      <c r="I934" s="7"/>
      <c r="J934" s="65"/>
      <c r="K934" s="66"/>
      <c r="L934" s="15"/>
      <c r="M934" s="34"/>
      <c r="N934" s="92"/>
      <c r="O934" s="13"/>
      <c r="P934" s="72"/>
      <c r="Q934" s="72"/>
      <c r="R934" s="164"/>
      <c r="S934" s="49"/>
    </row>
    <row r="935" spans="2:53" s="9" customFormat="1" x14ac:dyDescent="0.2">
      <c r="B935" s="13"/>
      <c r="C935" s="13"/>
      <c r="D935" s="32"/>
      <c r="E935" s="158"/>
      <c r="F935" s="33"/>
      <c r="G935" s="40"/>
      <c r="H935" s="40"/>
      <c r="I935" s="7"/>
      <c r="J935" s="65"/>
      <c r="K935" s="66"/>
      <c r="L935" s="15"/>
      <c r="M935" s="34"/>
      <c r="N935" s="92"/>
      <c r="O935" s="13"/>
      <c r="P935" s="11"/>
      <c r="Q935" s="72"/>
      <c r="R935" s="164"/>
      <c r="S935" s="49"/>
    </row>
    <row r="936" spans="2:53" s="9" customFormat="1" x14ac:dyDescent="0.2">
      <c r="B936" s="13"/>
      <c r="C936" s="13"/>
      <c r="D936" s="32"/>
      <c r="E936" s="158"/>
      <c r="F936" s="33"/>
      <c r="G936" s="40"/>
      <c r="H936" s="40"/>
      <c r="I936" s="7"/>
      <c r="J936" s="65"/>
      <c r="K936" s="66"/>
      <c r="L936" s="15"/>
      <c r="M936" s="34"/>
      <c r="N936" s="92"/>
      <c r="O936" s="13"/>
      <c r="P936" s="11"/>
      <c r="Q936" s="72"/>
      <c r="R936" s="164"/>
      <c r="S936" s="49"/>
    </row>
    <row r="937" spans="2:53" s="9" customFormat="1" x14ac:dyDescent="0.2">
      <c r="B937" s="13"/>
      <c r="C937" s="13"/>
      <c r="D937" s="32"/>
      <c r="E937" s="158"/>
      <c r="F937" s="33"/>
      <c r="G937" s="40"/>
      <c r="H937" s="40"/>
      <c r="I937" s="7"/>
      <c r="J937" s="65"/>
      <c r="K937" s="66"/>
      <c r="L937" s="15"/>
      <c r="M937" s="34"/>
      <c r="N937" s="92"/>
      <c r="O937" s="13"/>
      <c r="P937" s="11"/>
      <c r="Q937" s="72"/>
      <c r="R937" s="164"/>
      <c r="S937" s="49"/>
    </row>
    <row r="938" spans="2:53" s="9" customFormat="1" x14ac:dyDescent="0.2">
      <c r="B938" s="13"/>
      <c r="C938" s="13"/>
      <c r="D938" s="32"/>
      <c r="E938" s="158"/>
      <c r="F938" s="33"/>
      <c r="G938" s="40"/>
      <c r="H938" s="40"/>
      <c r="I938" s="7"/>
      <c r="J938" s="65"/>
      <c r="K938" s="66"/>
      <c r="L938" s="15"/>
      <c r="M938" s="34"/>
      <c r="N938" s="92"/>
      <c r="O938" s="13"/>
      <c r="P938" s="11"/>
      <c r="Q938" s="72"/>
      <c r="R938" s="164"/>
      <c r="S938" s="49"/>
    </row>
    <row r="939" spans="2:53" s="9" customFormat="1" x14ac:dyDescent="0.2">
      <c r="B939" s="13"/>
      <c r="C939" s="13"/>
      <c r="D939" s="32"/>
      <c r="E939" s="158"/>
      <c r="F939" s="33"/>
      <c r="G939" s="40"/>
      <c r="H939" s="40"/>
      <c r="I939" s="7"/>
      <c r="J939" s="65"/>
      <c r="K939" s="66"/>
      <c r="L939" s="15"/>
      <c r="M939" s="34"/>
      <c r="N939" s="92"/>
      <c r="O939" s="13"/>
      <c r="P939" s="11"/>
      <c r="Q939" s="72"/>
      <c r="R939" s="164"/>
      <c r="S939" s="49"/>
    </row>
    <row r="940" spans="2:53" s="9" customFormat="1" x14ac:dyDescent="0.2">
      <c r="B940" s="13"/>
      <c r="C940" s="13"/>
      <c r="D940" s="32"/>
      <c r="E940" s="158"/>
      <c r="F940" s="33"/>
      <c r="G940" s="40"/>
      <c r="H940" s="40"/>
      <c r="I940" s="7"/>
      <c r="J940" s="65"/>
      <c r="K940" s="66"/>
      <c r="L940" s="15"/>
      <c r="M940" s="34"/>
      <c r="N940" s="92"/>
      <c r="O940" s="13"/>
      <c r="P940" s="11"/>
      <c r="Q940" s="72"/>
      <c r="R940" s="164"/>
      <c r="S940" s="49"/>
    </row>
    <row r="941" spans="2:53" s="9" customFormat="1" x14ac:dyDescent="0.2">
      <c r="B941" s="13"/>
      <c r="C941" s="13"/>
      <c r="D941" s="32"/>
      <c r="E941" s="158"/>
      <c r="F941" s="33"/>
      <c r="G941" s="40"/>
      <c r="H941" s="40"/>
      <c r="I941" s="7"/>
      <c r="J941" s="65"/>
      <c r="K941" s="66"/>
      <c r="L941" s="15"/>
      <c r="M941" s="34"/>
      <c r="N941" s="92"/>
      <c r="O941" s="13"/>
      <c r="P941" s="11"/>
      <c r="Q941" s="72"/>
      <c r="R941" s="164"/>
      <c r="S941" s="49"/>
    </row>
    <row r="942" spans="2:53" s="9" customFormat="1" x14ac:dyDescent="0.2">
      <c r="B942" s="13"/>
      <c r="C942" s="13"/>
      <c r="D942" s="32"/>
      <c r="E942" s="158"/>
      <c r="F942" s="33"/>
      <c r="G942" s="40"/>
      <c r="H942" s="40"/>
      <c r="I942" s="7"/>
      <c r="J942" s="65"/>
      <c r="K942" s="66"/>
      <c r="L942" s="15"/>
      <c r="M942" s="34"/>
      <c r="N942" s="92"/>
      <c r="O942" s="13"/>
      <c r="P942" s="11"/>
      <c r="Q942" s="72"/>
      <c r="R942" s="164"/>
      <c r="S942" s="49"/>
    </row>
    <row r="943" spans="2:53" s="9" customFormat="1" x14ac:dyDescent="0.2">
      <c r="B943" s="13"/>
      <c r="C943" s="13"/>
      <c r="D943" s="32"/>
      <c r="E943" s="158"/>
      <c r="F943" s="33"/>
      <c r="G943" s="40"/>
      <c r="H943" s="40"/>
      <c r="I943" s="7"/>
      <c r="J943" s="65"/>
      <c r="K943" s="66"/>
      <c r="L943" s="15"/>
      <c r="M943" s="34"/>
      <c r="N943" s="92"/>
      <c r="O943" s="13"/>
      <c r="P943" s="11"/>
      <c r="Q943" s="72"/>
      <c r="R943" s="164"/>
      <c r="S943" s="49"/>
    </row>
    <row r="944" spans="2:53" s="9" customFormat="1" x14ac:dyDescent="0.2">
      <c r="B944" s="13"/>
      <c r="C944" s="13"/>
      <c r="D944" s="32"/>
      <c r="E944" s="158"/>
      <c r="F944" s="33"/>
      <c r="G944" s="40"/>
      <c r="H944" s="40"/>
      <c r="I944" s="7"/>
      <c r="J944" s="65"/>
      <c r="K944" s="66"/>
      <c r="L944" s="15"/>
      <c r="M944" s="34"/>
      <c r="N944" s="92"/>
      <c r="O944" s="13"/>
      <c r="P944" s="11"/>
      <c r="Q944" s="72"/>
      <c r="R944" s="164"/>
      <c r="S944" s="49"/>
    </row>
    <row r="945" spans="2:19" s="9" customFormat="1" x14ac:dyDescent="0.2">
      <c r="B945" s="13"/>
      <c r="C945" s="13"/>
      <c r="D945" s="32"/>
      <c r="E945" s="158"/>
      <c r="F945" s="33"/>
      <c r="G945" s="40"/>
      <c r="H945" s="40"/>
      <c r="I945" s="7"/>
      <c r="J945" s="65"/>
      <c r="K945" s="66"/>
      <c r="L945" s="15"/>
      <c r="M945" s="34"/>
      <c r="N945" s="92"/>
      <c r="O945" s="13"/>
      <c r="P945" s="11"/>
      <c r="Q945" s="72"/>
      <c r="R945" s="164"/>
      <c r="S945" s="49"/>
    </row>
    <row r="946" spans="2:19" s="9" customFormat="1" x14ac:dyDescent="0.2">
      <c r="B946" s="13"/>
      <c r="C946" s="13"/>
      <c r="D946" s="32"/>
      <c r="E946" s="158"/>
      <c r="F946" s="33"/>
      <c r="G946" s="40"/>
      <c r="H946" s="40"/>
      <c r="I946" s="7"/>
      <c r="J946" s="65"/>
      <c r="K946" s="66"/>
      <c r="L946" s="15"/>
      <c r="M946" s="34"/>
      <c r="N946" s="92"/>
      <c r="O946" s="13"/>
      <c r="P946" s="11"/>
      <c r="Q946" s="72"/>
      <c r="R946" s="164"/>
      <c r="S946" s="49"/>
    </row>
    <row r="947" spans="2:19" s="9" customFormat="1" x14ac:dyDescent="0.2">
      <c r="B947" s="13"/>
      <c r="C947" s="13"/>
      <c r="D947" s="32"/>
      <c r="E947" s="158"/>
      <c r="F947" s="33"/>
      <c r="G947" s="40"/>
      <c r="H947" s="40"/>
      <c r="I947" s="7"/>
      <c r="J947" s="65"/>
      <c r="K947" s="66"/>
      <c r="L947" s="15"/>
      <c r="M947" s="34"/>
      <c r="N947" s="92"/>
      <c r="O947" s="13"/>
      <c r="P947" s="11"/>
      <c r="Q947" s="72"/>
      <c r="R947" s="164"/>
      <c r="S947" s="49"/>
    </row>
    <row r="948" spans="2:19" s="9" customFormat="1" x14ac:dyDescent="0.2">
      <c r="B948" s="13"/>
      <c r="C948" s="13"/>
      <c r="D948" s="32"/>
      <c r="E948" s="158"/>
      <c r="F948" s="33"/>
      <c r="G948" s="40"/>
      <c r="H948" s="40"/>
      <c r="I948" s="7"/>
      <c r="J948" s="65"/>
      <c r="K948" s="66"/>
      <c r="L948" s="15"/>
      <c r="M948" s="34"/>
      <c r="N948" s="92"/>
      <c r="O948" s="13"/>
      <c r="P948" s="11"/>
      <c r="Q948" s="72"/>
      <c r="R948" s="164"/>
      <c r="S948" s="49"/>
    </row>
    <row r="949" spans="2:19" s="9" customFormat="1" x14ac:dyDescent="0.2">
      <c r="B949" s="13"/>
      <c r="C949" s="6"/>
      <c r="D949" s="32"/>
      <c r="E949" s="158"/>
      <c r="F949" s="33"/>
      <c r="G949" s="40"/>
      <c r="H949" s="7"/>
      <c r="I949" s="7"/>
      <c r="J949" s="65"/>
      <c r="K949" s="66"/>
      <c r="L949" s="15"/>
      <c r="M949" s="34"/>
      <c r="N949" s="14"/>
      <c r="O949" s="13"/>
      <c r="P949" s="11"/>
      <c r="Q949" s="72"/>
      <c r="R949" s="164"/>
      <c r="S949" s="49"/>
    </row>
    <row r="950" spans="2:19" s="9" customFormat="1" x14ac:dyDescent="0.2">
      <c r="B950" s="13"/>
      <c r="C950" s="6"/>
      <c r="D950" s="32"/>
      <c r="E950" s="158"/>
      <c r="F950" s="33"/>
      <c r="G950" s="40"/>
      <c r="H950" s="7"/>
      <c r="I950" s="7"/>
      <c r="J950" s="65"/>
      <c r="K950" s="66"/>
      <c r="L950" s="15"/>
      <c r="M950" s="34"/>
      <c r="N950" s="14"/>
      <c r="O950" s="13"/>
      <c r="P950" s="11"/>
      <c r="Q950" s="72"/>
      <c r="R950" s="164"/>
      <c r="S950" s="49"/>
    </row>
    <row r="951" spans="2:19" s="9" customFormat="1" x14ac:dyDescent="0.2">
      <c r="B951" s="13"/>
      <c r="C951" s="6"/>
      <c r="D951" s="32"/>
      <c r="E951" s="158"/>
      <c r="F951" s="33"/>
      <c r="G951" s="40"/>
      <c r="H951" s="7"/>
      <c r="I951" s="7"/>
      <c r="J951" s="65"/>
      <c r="K951" s="66"/>
      <c r="L951" s="15"/>
      <c r="M951" s="34"/>
      <c r="N951" s="14"/>
      <c r="O951" s="13"/>
      <c r="P951" s="11"/>
      <c r="Q951" s="72"/>
      <c r="R951" s="164"/>
      <c r="S951" s="49"/>
    </row>
    <row r="952" spans="2:19" s="9" customFormat="1" x14ac:dyDescent="0.2">
      <c r="B952" s="13"/>
      <c r="C952" s="6"/>
      <c r="D952" s="32"/>
      <c r="E952" s="158"/>
      <c r="F952" s="33"/>
      <c r="G952" s="40"/>
      <c r="H952" s="7"/>
      <c r="I952" s="7"/>
      <c r="J952" s="65"/>
      <c r="K952" s="66"/>
      <c r="L952" s="15"/>
      <c r="M952" s="34"/>
      <c r="N952" s="14"/>
      <c r="O952" s="13"/>
      <c r="P952" s="11"/>
      <c r="Q952" s="72"/>
      <c r="R952" s="164"/>
      <c r="S952" s="49"/>
    </row>
    <row r="953" spans="2:19" s="9" customFormat="1" x14ac:dyDescent="0.2">
      <c r="B953" s="13"/>
      <c r="C953" s="11"/>
      <c r="D953" s="25"/>
      <c r="E953" s="162"/>
      <c r="F953" s="27"/>
      <c r="G953" s="40"/>
      <c r="H953" s="20"/>
      <c r="I953" s="18"/>
      <c r="J953" s="18"/>
      <c r="K953" s="44"/>
      <c r="L953" s="11"/>
      <c r="M953" s="11"/>
      <c r="N953" s="11"/>
      <c r="O953" s="72"/>
      <c r="P953" s="11"/>
      <c r="Q953" s="72"/>
      <c r="R953" s="164"/>
      <c r="S953" s="49"/>
    </row>
    <row r="954" spans="2:19" s="9" customFormat="1" x14ac:dyDescent="0.2">
      <c r="B954" s="11"/>
      <c r="C954" s="11"/>
      <c r="D954" s="25"/>
      <c r="E954" s="162"/>
      <c r="F954" s="27"/>
      <c r="G954" s="40"/>
      <c r="H954" s="20"/>
      <c r="I954" s="18"/>
      <c r="J954" s="18"/>
      <c r="K954" s="44"/>
      <c r="L954" s="11"/>
      <c r="M954" s="11"/>
      <c r="N954" s="11"/>
      <c r="O954" s="72"/>
      <c r="P954" s="11"/>
      <c r="Q954" s="72"/>
      <c r="R954" s="164"/>
      <c r="S954" s="49"/>
    </row>
    <row r="955" spans="2:19" s="9" customFormat="1" x14ac:dyDescent="0.2">
      <c r="B955" s="10"/>
      <c r="C955" s="11"/>
      <c r="D955" s="25"/>
      <c r="E955" s="162"/>
      <c r="F955" s="27"/>
      <c r="G955" s="40"/>
      <c r="H955" s="20"/>
      <c r="I955" s="18"/>
      <c r="J955" s="18"/>
      <c r="K955" s="44"/>
      <c r="L955" s="11"/>
      <c r="M955" s="11"/>
      <c r="N955" s="11"/>
      <c r="O955" s="72"/>
      <c r="P955" s="11"/>
      <c r="Q955" s="72"/>
      <c r="R955" s="164"/>
      <c r="S955" s="49"/>
    </row>
    <row r="956" spans="2:19" s="9" customFormat="1" x14ac:dyDescent="0.2">
      <c r="B956" s="10"/>
      <c r="C956" s="11"/>
      <c r="D956" s="25"/>
      <c r="E956" s="162"/>
      <c r="F956" s="27"/>
      <c r="G956" s="40"/>
      <c r="H956" s="20"/>
      <c r="I956" s="18"/>
      <c r="J956" s="18"/>
      <c r="K956" s="44"/>
      <c r="L956" s="11"/>
      <c r="M956" s="11"/>
      <c r="N956" s="11"/>
      <c r="O956" s="11"/>
      <c r="P956" s="11"/>
      <c r="Q956" s="72"/>
      <c r="R956" s="164"/>
      <c r="S956" s="49"/>
    </row>
    <row r="957" spans="2:19" s="9" customFormat="1" x14ac:dyDescent="0.2">
      <c r="B957" s="10"/>
      <c r="C957" s="11"/>
      <c r="D957" s="25"/>
      <c r="E957" s="162"/>
      <c r="F957" s="27"/>
      <c r="G957" s="40"/>
      <c r="H957" s="20"/>
      <c r="I957" s="18"/>
      <c r="J957" s="18"/>
      <c r="K957" s="44"/>
      <c r="L957" s="11"/>
      <c r="M957" s="11"/>
      <c r="N957" s="11"/>
      <c r="O957" s="11"/>
      <c r="P957" s="11"/>
      <c r="Q957" s="72"/>
      <c r="R957" s="164"/>
      <c r="S957" s="49"/>
    </row>
    <row r="958" spans="2:19" s="9" customFormat="1" x14ac:dyDescent="0.2">
      <c r="B958" s="10"/>
      <c r="C958" s="11"/>
      <c r="D958" s="25"/>
      <c r="E958" s="162"/>
      <c r="F958" s="27"/>
      <c r="G958" s="40"/>
      <c r="H958" s="20"/>
      <c r="I958" s="18"/>
      <c r="J958" s="18"/>
      <c r="K958" s="44"/>
      <c r="L958" s="11"/>
      <c r="M958" s="11"/>
      <c r="N958" s="11"/>
      <c r="O958" s="11"/>
      <c r="P958" s="11"/>
      <c r="Q958" s="72"/>
      <c r="R958" s="164"/>
      <c r="S958" s="49"/>
    </row>
    <row r="959" spans="2:19" s="9" customFormat="1" x14ac:dyDescent="0.2">
      <c r="B959" s="10"/>
      <c r="C959" s="11"/>
      <c r="D959" s="25"/>
      <c r="E959" s="162"/>
      <c r="F959" s="27"/>
      <c r="G959" s="40"/>
      <c r="H959" s="20"/>
      <c r="I959" s="18"/>
      <c r="J959" s="18"/>
      <c r="K959" s="44"/>
      <c r="L959" s="11"/>
      <c r="M959" s="11"/>
      <c r="N959" s="11"/>
      <c r="O959" s="11"/>
      <c r="P959" s="11"/>
      <c r="Q959" s="72"/>
      <c r="R959" s="164"/>
      <c r="S959" s="49"/>
    </row>
    <row r="960" spans="2:19" s="9" customFormat="1" x14ac:dyDescent="0.2">
      <c r="B960" s="10"/>
      <c r="C960" s="11"/>
      <c r="D960" s="25"/>
      <c r="E960" s="162"/>
      <c r="F960" s="27"/>
      <c r="G960" s="40"/>
      <c r="H960" s="20"/>
      <c r="I960" s="18"/>
      <c r="J960" s="18"/>
      <c r="K960" s="44"/>
      <c r="L960" s="11"/>
      <c r="M960" s="11"/>
      <c r="N960" s="11"/>
      <c r="O960" s="11"/>
      <c r="P960" s="11"/>
      <c r="Q960" s="72"/>
      <c r="R960" s="164"/>
      <c r="S960" s="49"/>
    </row>
    <row r="961" spans="2:19" s="9" customFormat="1" x14ac:dyDescent="0.2">
      <c r="B961" s="10"/>
      <c r="C961" s="11"/>
      <c r="D961" s="25"/>
      <c r="E961" s="162"/>
      <c r="F961" s="27"/>
      <c r="G961" s="40"/>
      <c r="H961" s="20"/>
      <c r="I961" s="18"/>
      <c r="J961" s="18"/>
      <c r="K961" s="44"/>
      <c r="L961" s="11"/>
      <c r="M961" s="11"/>
      <c r="N961" s="11"/>
      <c r="O961" s="11"/>
      <c r="P961" s="11"/>
      <c r="Q961" s="72"/>
      <c r="R961" s="164"/>
      <c r="S961" s="49"/>
    </row>
    <row r="962" spans="2:19" s="9" customFormat="1" x14ac:dyDescent="0.2">
      <c r="B962" s="10"/>
      <c r="C962" s="11"/>
      <c r="D962" s="25"/>
      <c r="E962" s="162"/>
      <c r="F962" s="27"/>
      <c r="G962" s="40"/>
      <c r="H962" s="20"/>
      <c r="I962" s="18"/>
      <c r="J962" s="18"/>
      <c r="K962" s="44"/>
      <c r="L962" s="11"/>
      <c r="M962" s="11"/>
      <c r="N962" s="11"/>
      <c r="O962" s="11"/>
      <c r="P962" s="11"/>
      <c r="Q962" s="72"/>
      <c r="R962" s="164"/>
      <c r="S962" s="49"/>
    </row>
    <row r="963" spans="2:19" s="9" customFormat="1" x14ac:dyDescent="0.2">
      <c r="B963" s="10"/>
      <c r="C963" s="11"/>
      <c r="D963" s="25"/>
      <c r="E963" s="162"/>
      <c r="F963" s="27"/>
      <c r="G963" s="40"/>
      <c r="H963" s="20"/>
      <c r="I963" s="18"/>
      <c r="J963" s="18"/>
      <c r="K963" s="44"/>
      <c r="L963" s="11"/>
      <c r="M963" s="11"/>
      <c r="N963" s="11"/>
      <c r="O963" s="11"/>
      <c r="P963" s="11"/>
      <c r="Q963" s="72"/>
      <c r="R963" s="164"/>
      <c r="S963" s="49"/>
    </row>
    <row r="964" spans="2:19" s="9" customFormat="1" x14ac:dyDescent="0.2">
      <c r="B964" s="10"/>
      <c r="C964" s="11"/>
      <c r="D964" s="25"/>
      <c r="E964" s="162"/>
      <c r="F964" s="27"/>
      <c r="G964" s="40"/>
      <c r="H964" s="20"/>
      <c r="I964" s="18"/>
      <c r="J964" s="18"/>
      <c r="K964" s="44"/>
      <c r="L964" s="11"/>
      <c r="M964" s="11"/>
      <c r="N964" s="11"/>
      <c r="O964" s="11"/>
      <c r="P964" s="11"/>
      <c r="Q964" s="72"/>
      <c r="R964" s="164"/>
      <c r="S964" s="49"/>
    </row>
    <row r="965" spans="2:19" s="9" customFormat="1" x14ac:dyDescent="0.2">
      <c r="B965" s="10"/>
      <c r="C965" s="11"/>
      <c r="D965" s="25"/>
      <c r="E965" s="162"/>
      <c r="F965" s="27"/>
      <c r="G965" s="40"/>
      <c r="H965" s="20"/>
      <c r="I965" s="18"/>
      <c r="J965" s="18"/>
      <c r="K965" s="44"/>
      <c r="L965" s="11"/>
      <c r="M965" s="11"/>
      <c r="N965" s="11"/>
      <c r="O965" s="11"/>
      <c r="P965" s="11"/>
      <c r="Q965" s="72"/>
      <c r="R965" s="164"/>
      <c r="S965" s="49"/>
    </row>
    <row r="966" spans="2:19" s="9" customFormat="1" x14ac:dyDescent="0.2">
      <c r="B966" s="10"/>
      <c r="C966" s="11"/>
      <c r="D966" s="25"/>
      <c r="E966" s="162"/>
      <c r="F966" s="27"/>
      <c r="G966" s="40"/>
      <c r="H966" s="20"/>
      <c r="I966" s="18"/>
      <c r="J966" s="18"/>
      <c r="K966" s="44"/>
      <c r="L966" s="11"/>
      <c r="M966" s="11"/>
      <c r="N966" s="11"/>
      <c r="O966" s="11"/>
      <c r="P966" s="11"/>
      <c r="Q966" s="72"/>
      <c r="R966" s="164"/>
      <c r="S966" s="49"/>
    </row>
    <row r="967" spans="2:19" s="9" customFormat="1" x14ac:dyDescent="0.2">
      <c r="B967" s="10"/>
      <c r="C967" s="11"/>
      <c r="D967" s="25"/>
      <c r="E967" s="162"/>
      <c r="F967" s="27"/>
      <c r="G967" s="40"/>
      <c r="H967" s="20"/>
      <c r="I967" s="18"/>
      <c r="J967" s="18"/>
      <c r="K967" s="44"/>
      <c r="L967" s="11"/>
      <c r="M967" s="11"/>
      <c r="N967" s="11"/>
      <c r="O967" s="11"/>
      <c r="P967" s="11"/>
      <c r="Q967" s="72"/>
      <c r="R967" s="164"/>
      <c r="S967" s="49"/>
    </row>
    <row r="968" spans="2:19" s="9" customFormat="1" x14ac:dyDescent="0.2">
      <c r="B968" s="10"/>
      <c r="C968" s="11"/>
      <c r="D968" s="25"/>
      <c r="E968" s="162"/>
      <c r="F968" s="27"/>
      <c r="G968" s="40"/>
      <c r="H968" s="20"/>
      <c r="I968" s="18"/>
      <c r="J968" s="18"/>
      <c r="K968" s="44"/>
      <c r="L968" s="11"/>
      <c r="M968" s="11"/>
      <c r="N968" s="11"/>
      <c r="O968" s="11"/>
      <c r="P968" s="11"/>
      <c r="Q968" s="72"/>
      <c r="R968" s="164"/>
      <c r="S968" s="49"/>
    </row>
    <row r="969" spans="2:19" s="9" customFormat="1" x14ac:dyDescent="0.2">
      <c r="B969" s="10"/>
      <c r="C969" s="11"/>
      <c r="D969" s="25"/>
      <c r="E969" s="162"/>
      <c r="F969" s="27"/>
      <c r="G969" s="40"/>
      <c r="H969" s="20"/>
      <c r="I969" s="18"/>
      <c r="J969" s="18"/>
      <c r="K969" s="44"/>
      <c r="L969" s="11"/>
      <c r="M969" s="11"/>
      <c r="N969" s="11"/>
      <c r="O969" s="11"/>
      <c r="P969" s="11"/>
      <c r="Q969" s="72"/>
      <c r="R969" s="164"/>
      <c r="S969" s="49"/>
    </row>
    <row r="970" spans="2:19" s="9" customFormat="1" x14ac:dyDescent="0.2">
      <c r="B970" s="10"/>
      <c r="C970" s="11"/>
      <c r="D970" s="25"/>
      <c r="E970" s="162"/>
      <c r="F970" s="27"/>
      <c r="G970" s="40"/>
      <c r="H970" s="20"/>
      <c r="I970" s="18"/>
      <c r="J970" s="18"/>
      <c r="K970" s="44"/>
      <c r="L970" s="11"/>
      <c r="M970" s="11"/>
      <c r="N970" s="11"/>
      <c r="O970" s="11"/>
      <c r="P970" s="11"/>
      <c r="Q970" s="72"/>
      <c r="R970" s="164"/>
      <c r="S970" s="49"/>
    </row>
    <row r="971" spans="2:19" s="9" customFormat="1" x14ac:dyDescent="0.2">
      <c r="B971" s="10"/>
      <c r="C971" s="11"/>
      <c r="D971" s="25"/>
      <c r="E971" s="162"/>
      <c r="F971" s="27"/>
      <c r="G971" s="40"/>
      <c r="H971" s="20"/>
      <c r="I971" s="18"/>
      <c r="J971" s="18"/>
      <c r="K971" s="44"/>
      <c r="L971" s="11"/>
      <c r="M971" s="11"/>
      <c r="N971" s="11"/>
      <c r="O971" s="11"/>
      <c r="P971" s="11"/>
      <c r="Q971" s="72"/>
      <c r="R971" s="164"/>
      <c r="S971" s="49"/>
    </row>
    <row r="972" spans="2:19" s="9" customFormat="1" x14ac:dyDescent="0.2">
      <c r="B972" s="10"/>
      <c r="C972" s="11"/>
      <c r="D972" s="25"/>
      <c r="E972" s="162"/>
      <c r="F972" s="27"/>
      <c r="G972" s="40"/>
      <c r="H972" s="20"/>
      <c r="I972" s="18"/>
      <c r="J972" s="18"/>
      <c r="K972" s="44"/>
      <c r="L972" s="11"/>
      <c r="M972" s="11"/>
      <c r="N972" s="11"/>
      <c r="O972" s="11"/>
      <c r="P972" s="11"/>
      <c r="Q972" s="72"/>
      <c r="R972" s="164"/>
      <c r="S972" s="49"/>
    </row>
    <row r="973" spans="2:19" s="9" customFormat="1" x14ac:dyDescent="0.2">
      <c r="B973" s="10"/>
      <c r="C973" s="11"/>
      <c r="D973" s="25"/>
      <c r="E973" s="162"/>
      <c r="F973" s="27"/>
      <c r="G973" s="40"/>
      <c r="H973" s="20"/>
      <c r="I973" s="18"/>
      <c r="J973" s="18"/>
      <c r="K973" s="44"/>
      <c r="L973" s="11"/>
      <c r="M973" s="11"/>
      <c r="N973" s="11"/>
      <c r="O973" s="11"/>
      <c r="P973" s="11"/>
      <c r="Q973" s="72"/>
      <c r="R973" s="164"/>
      <c r="S973" s="49"/>
    </row>
    <row r="974" spans="2:19" s="9" customFormat="1" x14ac:dyDescent="0.2">
      <c r="B974" s="10"/>
      <c r="C974" s="11"/>
      <c r="D974" s="25"/>
      <c r="E974" s="162"/>
      <c r="F974" s="27"/>
      <c r="G974" s="40"/>
      <c r="H974" s="20"/>
      <c r="I974" s="18"/>
      <c r="J974" s="18"/>
      <c r="K974" s="44"/>
      <c r="L974" s="11"/>
      <c r="M974" s="11"/>
      <c r="N974" s="11"/>
      <c r="O974" s="11"/>
      <c r="P974" s="11"/>
      <c r="Q974" s="72"/>
      <c r="R974" s="164"/>
      <c r="S974" s="49"/>
    </row>
    <row r="975" spans="2:19" s="9" customFormat="1" x14ac:dyDescent="0.2">
      <c r="B975" s="10"/>
      <c r="C975" s="11"/>
      <c r="D975" s="25"/>
      <c r="E975" s="162"/>
      <c r="F975" s="27"/>
      <c r="G975" s="40"/>
      <c r="H975" s="20"/>
      <c r="I975" s="18"/>
      <c r="J975" s="18"/>
      <c r="K975" s="44"/>
      <c r="L975" s="11"/>
      <c r="M975" s="11"/>
      <c r="N975" s="11"/>
      <c r="O975" s="11"/>
      <c r="P975" s="11"/>
      <c r="Q975" s="72"/>
      <c r="R975" s="164"/>
      <c r="S975" s="49"/>
    </row>
    <row r="976" spans="2:19" s="9" customFormat="1" x14ac:dyDescent="0.2">
      <c r="B976" s="10"/>
      <c r="C976" s="11"/>
      <c r="D976" s="25"/>
      <c r="E976" s="162"/>
      <c r="F976" s="27"/>
      <c r="G976" s="40"/>
      <c r="H976" s="20"/>
      <c r="I976" s="18"/>
      <c r="J976" s="18"/>
      <c r="K976" s="44"/>
      <c r="L976" s="11"/>
      <c r="M976" s="11"/>
      <c r="N976" s="11"/>
      <c r="O976" s="11"/>
      <c r="P976" s="11"/>
      <c r="Q976" s="72"/>
      <c r="R976" s="164"/>
      <c r="S976" s="49"/>
    </row>
    <row r="977" spans="2:19" s="9" customFormat="1" x14ac:dyDescent="0.2">
      <c r="B977" s="10"/>
      <c r="C977" s="11"/>
      <c r="D977" s="25"/>
      <c r="E977" s="162"/>
      <c r="F977" s="27"/>
      <c r="G977" s="40"/>
      <c r="H977" s="20"/>
      <c r="I977" s="18"/>
      <c r="J977" s="18"/>
      <c r="K977" s="44"/>
      <c r="L977" s="11"/>
      <c r="M977" s="11"/>
      <c r="N977" s="11"/>
      <c r="O977" s="11"/>
      <c r="P977" s="11"/>
      <c r="Q977" s="72"/>
      <c r="R977" s="164"/>
      <c r="S977" s="49"/>
    </row>
    <row r="978" spans="2:19" s="9" customFormat="1" x14ac:dyDescent="0.2">
      <c r="B978" s="10"/>
      <c r="C978" s="11"/>
      <c r="D978" s="25"/>
      <c r="E978" s="162"/>
      <c r="F978" s="27"/>
      <c r="G978" s="40"/>
      <c r="H978" s="20"/>
      <c r="I978" s="18"/>
      <c r="J978" s="18"/>
      <c r="K978" s="44"/>
      <c r="L978" s="11"/>
      <c r="M978" s="11"/>
      <c r="N978" s="11"/>
      <c r="O978" s="11"/>
      <c r="P978" s="11"/>
      <c r="Q978" s="72"/>
      <c r="R978" s="164"/>
      <c r="S978" s="49"/>
    </row>
    <row r="979" spans="2:19" s="9" customFormat="1" x14ac:dyDescent="0.2">
      <c r="B979" s="10"/>
      <c r="C979" s="11"/>
      <c r="D979" s="25"/>
      <c r="E979" s="162"/>
      <c r="F979" s="27"/>
      <c r="G979" s="40"/>
      <c r="H979" s="20"/>
      <c r="I979" s="18"/>
      <c r="J979" s="18"/>
      <c r="K979" s="44"/>
      <c r="L979" s="11"/>
      <c r="M979" s="11"/>
      <c r="N979" s="11"/>
      <c r="O979" s="11"/>
      <c r="P979" s="11"/>
      <c r="Q979" s="72"/>
      <c r="R979" s="164"/>
      <c r="S979" s="49"/>
    </row>
    <row r="980" spans="2:19" s="9" customFormat="1" x14ac:dyDescent="0.2">
      <c r="B980" s="10"/>
      <c r="C980" s="11"/>
      <c r="D980" s="25"/>
      <c r="E980" s="162"/>
      <c r="F980" s="27"/>
      <c r="G980" s="40"/>
      <c r="H980" s="20"/>
      <c r="I980" s="18"/>
      <c r="J980" s="18"/>
      <c r="K980" s="44"/>
      <c r="L980" s="11"/>
      <c r="M980" s="11"/>
      <c r="N980" s="11"/>
      <c r="O980" s="11"/>
      <c r="P980" s="11"/>
      <c r="Q980" s="72"/>
      <c r="R980" s="164"/>
      <c r="S980" s="49"/>
    </row>
    <row r="981" spans="2:19" s="9" customFormat="1" x14ac:dyDescent="0.2">
      <c r="B981" s="10"/>
      <c r="C981" s="11"/>
      <c r="D981" s="25"/>
      <c r="E981" s="162"/>
      <c r="F981" s="27"/>
      <c r="G981" s="40"/>
      <c r="H981" s="20"/>
      <c r="I981" s="18"/>
      <c r="J981" s="18"/>
      <c r="K981" s="44"/>
      <c r="L981" s="11"/>
      <c r="M981" s="11"/>
      <c r="N981" s="11"/>
      <c r="O981" s="11"/>
      <c r="P981" s="11"/>
      <c r="Q981" s="72"/>
      <c r="R981" s="164"/>
      <c r="S981" s="49"/>
    </row>
    <row r="982" spans="2:19" s="9" customFormat="1" x14ac:dyDescent="0.2">
      <c r="B982" s="10"/>
      <c r="C982" s="11"/>
      <c r="D982" s="25"/>
      <c r="E982" s="162"/>
      <c r="F982" s="27"/>
      <c r="G982" s="40"/>
      <c r="H982" s="20"/>
      <c r="I982" s="18"/>
      <c r="J982" s="18"/>
      <c r="K982" s="44"/>
      <c r="L982" s="11"/>
      <c r="M982" s="11"/>
      <c r="N982" s="11"/>
      <c r="O982" s="11"/>
      <c r="P982" s="11"/>
      <c r="Q982" s="72"/>
      <c r="R982" s="164"/>
      <c r="S982" s="49"/>
    </row>
    <row r="983" spans="2:19" s="9" customFormat="1" x14ac:dyDescent="0.2">
      <c r="B983" s="10"/>
      <c r="C983" s="11"/>
      <c r="D983" s="25"/>
      <c r="E983" s="162"/>
      <c r="F983" s="27"/>
      <c r="G983" s="40"/>
      <c r="H983" s="20"/>
      <c r="I983" s="18"/>
      <c r="J983" s="18"/>
      <c r="K983" s="44"/>
      <c r="L983" s="11"/>
      <c r="M983" s="11"/>
      <c r="N983" s="11"/>
      <c r="O983" s="11"/>
      <c r="P983" s="11"/>
      <c r="Q983" s="72"/>
      <c r="R983" s="164"/>
      <c r="S983" s="49"/>
    </row>
    <row r="984" spans="2:19" s="9" customFormat="1" x14ac:dyDescent="0.2">
      <c r="B984" s="10"/>
      <c r="C984" s="11"/>
      <c r="D984" s="25"/>
      <c r="E984" s="162"/>
      <c r="F984" s="27"/>
      <c r="G984" s="40"/>
      <c r="H984" s="20"/>
      <c r="I984" s="18"/>
      <c r="J984" s="18"/>
      <c r="K984" s="44"/>
      <c r="L984" s="11"/>
      <c r="M984" s="11"/>
      <c r="N984" s="11"/>
      <c r="O984" s="11"/>
      <c r="P984" s="11"/>
      <c r="Q984" s="72"/>
      <c r="R984" s="164"/>
      <c r="S984" s="49"/>
    </row>
    <row r="985" spans="2:19" s="9" customFormat="1" x14ac:dyDescent="0.2">
      <c r="B985" s="10"/>
      <c r="C985" s="11"/>
      <c r="D985" s="25"/>
      <c r="E985" s="162"/>
      <c r="F985" s="27"/>
      <c r="G985" s="40"/>
      <c r="H985" s="20"/>
      <c r="I985" s="18"/>
      <c r="J985" s="18"/>
      <c r="K985" s="44"/>
      <c r="L985" s="11"/>
      <c r="M985" s="11"/>
      <c r="N985" s="11"/>
      <c r="O985" s="11"/>
      <c r="P985" s="11"/>
      <c r="Q985" s="72"/>
      <c r="R985" s="164"/>
      <c r="S985" s="49"/>
    </row>
    <row r="986" spans="2:19" s="9" customFormat="1" x14ac:dyDescent="0.2">
      <c r="B986" s="10"/>
      <c r="C986" s="11"/>
      <c r="D986" s="25"/>
      <c r="E986" s="162"/>
      <c r="F986" s="27"/>
      <c r="G986" s="40"/>
      <c r="H986" s="20"/>
      <c r="I986" s="18"/>
      <c r="J986" s="18"/>
      <c r="K986" s="44"/>
      <c r="L986" s="11"/>
      <c r="M986" s="11"/>
      <c r="N986" s="11"/>
      <c r="O986" s="11"/>
      <c r="P986" s="11"/>
      <c r="Q986" s="72"/>
      <c r="R986" s="164"/>
      <c r="S986" s="49"/>
    </row>
    <row r="987" spans="2:19" s="9" customFormat="1" x14ac:dyDescent="0.2">
      <c r="B987" s="10"/>
      <c r="C987" s="11"/>
      <c r="D987" s="25"/>
      <c r="E987" s="162"/>
      <c r="F987" s="27"/>
      <c r="G987" s="40"/>
      <c r="H987" s="20"/>
      <c r="I987" s="18"/>
      <c r="J987" s="18"/>
      <c r="K987" s="44"/>
      <c r="L987" s="11"/>
      <c r="M987" s="11"/>
      <c r="N987" s="11"/>
      <c r="O987" s="11"/>
      <c r="P987" s="11"/>
      <c r="Q987" s="72"/>
      <c r="R987" s="164"/>
      <c r="S987" s="49"/>
    </row>
    <row r="988" spans="2:19" s="9" customFormat="1" x14ac:dyDescent="0.2">
      <c r="B988" s="10"/>
      <c r="C988" s="11"/>
      <c r="D988" s="25"/>
      <c r="E988" s="162"/>
      <c r="F988" s="27"/>
      <c r="G988" s="40"/>
      <c r="H988" s="20"/>
      <c r="I988" s="18"/>
      <c r="J988" s="18"/>
      <c r="K988" s="44"/>
      <c r="L988" s="11"/>
      <c r="M988" s="11"/>
      <c r="N988" s="11"/>
      <c r="O988" s="11"/>
      <c r="P988" s="11"/>
      <c r="Q988" s="72"/>
      <c r="R988" s="164"/>
      <c r="S988" s="49"/>
    </row>
    <row r="989" spans="2:19" s="9" customFormat="1" x14ac:dyDescent="0.2">
      <c r="B989" s="10"/>
      <c r="C989" s="11"/>
      <c r="D989" s="25"/>
      <c r="E989" s="162"/>
      <c r="F989" s="27"/>
      <c r="G989" s="40"/>
      <c r="H989" s="20"/>
      <c r="I989" s="18"/>
      <c r="J989" s="18"/>
      <c r="K989" s="44"/>
      <c r="L989" s="11"/>
      <c r="M989" s="11"/>
      <c r="N989" s="11"/>
      <c r="O989" s="11"/>
      <c r="P989" s="11"/>
      <c r="Q989" s="72"/>
      <c r="R989" s="164"/>
      <c r="S989" s="49"/>
    </row>
    <row r="990" spans="2:19" s="9" customFormat="1" x14ac:dyDescent="0.2">
      <c r="B990" s="10"/>
      <c r="C990" s="11"/>
      <c r="D990" s="25"/>
      <c r="E990" s="162"/>
      <c r="F990" s="27"/>
      <c r="G990" s="40"/>
      <c r="H990" s="20"/>
      <c r="I990" s="18"/>
      <c r="J990" s="18"/>
      <c r="K990" s="44"/>
      <c r="L990" s="11"/>
      <c r="M990" s="11"/>
      <c r="N990" s="11"/>
      <c r="O990" s="11"/>
      <c r="P990" s="11"/>
      <c r="Q990" s="72"/>
      <c r="R990" s="164"/>
      <c r="S990" s="49"/>
    </row>
    <row r="991" spans="2:19" s="9" customFormat="1" x14ac:dyDescent="0.2">
      <c r="B991" s="10"/>
      <c r="C991" s="11"/>
      <c r="D991" s="25"/>
      <c r="E991" s="162"/>
      <c r="F991" s="27"/>
      <c r="G991" s="40"/>
      <c r="H991" s="20"/>
      <c r="I991" s="18"/>
      <c r="J991" s="18"/>
      <c r="K991" s="44"/>
      <c r="L991" s="11"/>
      <c r="M991" s="11"/>
      <c r="N991" s="11"/>
      <c r="O991" s="11"/>
      <c r="P991" s="11"/>
      <c r="Q991" s="72"/>
      <c r="R991" s="164"/>
      <c r="S991" s="49"/>
    </row>
    <row r="992" spans="2:19" s="9" customFormat="1" x14ac:dyDescent="0.2">
      <c r="B992" s="10"/>
      <c r="C992" s="11"/>
      <c r="D992" s="25"/>
      <c r="E992" s="162"/>
      <c r="F992" s="27"/>
      <c r="G992" s="40"/>
      <c r="H992" s="20"/>
      <c r="I992" s="18"/>
      <c r="J992" s="18"/>
      <c r="K992" s="44"/>
      <c r="L992" s="11"/>
      <c r="M992" s="11"/>
      <c r="N992" s="11"/>
      <c r="O992" s="11"/>
      <c r="P992" s="11"/>
      <c r="Q992" s="72"/>
      <c r="R992" s="164"/>
      <c r="S992" s="49"/>
    </row>
    <row r="993" spans="2:19" s="9" customFormat="1" x14ac:dyDescent="0.2">
      <c r="B993" s="10"/>
      <c r="C993" s="11"/>
      <c r="D993" s="25"/>
      <c r="E993" s="162"/>
      <c r="F993" s="27"/>
      <c r="G993" s="40"/>
      <c r="H993" s="20"/>
      <c r="I993" s="18"/>
      <c r="J993" s="18"/>
      <c r="K993" s="44"/>
      <c r="L993" s="11"/>
      <c r="M993" s="11"/>
      <c r="N993" s="11"/>
      <c r="O993" s="11"/>
      <c r="P993" s="11"/>
      <c r="Q993" s="72"/>
      <c r="R993" s="164"/>
      <c r="S993" s="49"/>
    </row>
    <row r="994" spans="2:19" s="9" customFormat="1" x14ac:dyDescent="0.2">
      <c r="B994" s="10"/>
      <c r="C994" s="11"/>
      <c r="D994" s="25"/>
      <c r="E994" s="162"/>
      <c r="F994" s="27"/>
      <c r="G994" s="40"/>
      <c r="H994" s="20"/>
      <c r="I994" s="18"/>
      <c r="J994" s="18"/>
      <c r="K994" s="44"/>
      <c r="L994" s="11"/>
      <c r="M994" s="11"/>
      <c r="N994" s="11"/>
      <c r="O994" s="11"/>
      <c r="P994" s="11"/>
      <c r="Q994" s="72"/>
      <c r="R994" s="164"/>
      <c r="S994" s="49"/>
    </row>
    <row r="995" spans="2:19" s="9" customFormat="1" x14ac:dyDescent="0.2">
      <c r="B995" s="10"/>
      <c r="C995" s="11"/>
      <c r="D995" s="25"/>
      <c r="E995" s="162"/>
      <c r="F995" s="27"/>
      <c r="G995" s="40"/>
      <c r="H995" s="20"/>
      <c r="I995" s="18"/>
      <c r="J995" s="18"/>
      <c r="K995" s="44"/>
      <c r="L995" s="11"/>
      <c r="M995" s="11"/>
      <c r="N995" s="11"/>
      <c r="O995" s="11"/>
      <c r="P995" s="11"/>
      <c r="Q995" s="72"/>
      <c r="R995" s="164"/>
      <c r="S995" s="49"/>
    </row>
    <row r="996" spans="2:19" s="9" customFormat="1" x14ac:dyDescent="0.2">
      <c r="B996" s="10"/>
      <c r="C996" s="11"/>
      <c r="D996" s="25"/>
      <c r="E996" s="162"/>
      <c r="F996" s="27"/>
      <c r="G996" s="40"/>
      <c r="H996" s="20"/>
      <c r="I996" s="18"/>
      <c r="J996" s="18"/>
      <c r="K996" s="44"/>
      <c r="L996" s="11"/>
      <c r="M996" s="11"/>
      <c r="N996" s="11"/>
      <c r="O996" s="11"/>
      <c r="P996" s="11"/>
      <c r="Q996" s="72"/>
      <c r="R996" s="164"/>
      <c r="S996" s="49"/>
    </row>
    <row r="997" spans="2:19" s="9" customFormat="1" x14ac:dyDescent="0.2">
      <c r="B997" s="10"/>
      <c r="C997" s="11"/>
      <c r="D997" s="25"/>
      <c r="E997" s="162"/>
      <c r="F997" s="27"/>
      <c r="G997" s="40"/>
      <c r="H997" s="20"/>
      <c r="I997" s="18"/>
      <c r="J997" s="18"/>
      <c r="K997" s="44"/>
      <c r="L997" s="11"/>
      <c r="M997" s="11"/>
      <c r="N997" s="11"/>
      <c r="O997" s="11"/>
      <c r="P997" s="11"/>
      <c r="Q997" s="72"/>
      <c r="R997" s="164"/>
      <c r="S997" s="49"/>
    </row>
    <row r="998" spans="2:19" s="9" customFormat="1" x14ac:dyDescent="0.2">
      <c r="B998" s="10"/>
      <c r="C998" s="11"/>
      <c r="D998" s="25"/>
      <c r="E998" s="162"/>
      <c r="F998" s="27"/>
      <c r="G998" s="40"/>
      <c r="H998" s="20"/>
      <c r="I998" s="18"/>
      <c r="J998" s="18"/>
      <c r="K998" s="44"/>
      <c r="L998" s="11"/>
      <c r="M998" s="11"/>
      <c r="N998" s="11"/>
      <c r="O998" s="11"/>
      <c r="P998" s="11"/>
      <c r="Q998" s="72"/>
      <c r="R998" s="164"/>
      <c r="S998" s="49"/>
    </row>
    <row r="999" spans="2:19" s="9" customFormat="1" x14ac:dyDescent="0.2">
      <c r="B999" s="10"/>
      <c r="C999" s="11"/>
      <c r="D999" s="25"/>
      <c r="E999" s="162"/>
      <c r="F999" s="27"/>
      <c r="G999" s="40"/>
      <c r="H999" s="20"/>
      <c r="I999" s="18"/>
      <c r="J999" s="18"/>
      <c r="K999" s="44"/>
      <c r="L999" s="11"/>
      <c r="M999" s="11"/>
      <c r="N999" s="11"/>
      <c r="O999" s="11"/>
      <c r="P999" s="11"/>
      <c r="Q999" s="72"/>
      <c r="R999" s="164"/>
      <c r="S999" s="49"/>
    </row>
    <row r="1000" spans="2:19" s="9" customFormat="1" x14ac:dyDescent="0.2">
      <c r="B1000" s="10"/>
      <c r="C1000" s="11"/>
      <c r="D1000" s="25"/>
      <c r="E1000" s="162"/>
      <c r="F1000" s="27"/>
      <c r="G1000" s="40"/>
      <c r="H1000" s="20"/>
      <c r="I1000" s="18"/>
      <c r="J1000" s="18"/>
      <c r="K1000" s="44"/>
      <c r="L1000" s="11"/>
      <c r="M1000" s="11"/>
      <c r="N1000" s="11"/>
      <c r="O1000" s="11"/>
      <c r="P1000" s="11"/>
      <c r="Q1000" s="72"/>
      <c r="R1000" s="164"/>
      <c r="S1000" s="49"/>
    </row>
    <row r="1001" spans="2:19" s="9" customFormat="1" x14ac:dyDescent="0.2">
      <c r="B1001" s="10"/>
      <c r="C1001" s="11"/>
      <c r="D1001" s="25"/>
      <c r="E1001" s="162"/>
      <c r="F1001" s="27"/>
      <c r="G1001" s="40"/>
      <c r="H1001" s="20"/>
      <c r="I1001" s="18"/>
      <c r="J1001" s="18"/>
      <c r="K1001" s="44"/>
      <c r="L1001" s="11"/>
      <c r="M1001" s="11"/>
      <c r="N1001" s="11"/>
      <c r="O1001" s="11"/>
      <c r="P1001" s="11"/>
      <c r="Q1001" s="72"/>
      <c r="R1001" s="164"/>
      <c r="S1001" s="49"/>
    </row>
    <row r="1002" spans="2:19" s="9" customFormat="1" x14ac:dyDescent="0.2">
      <c r="B1002" s="10"/>
      <c r="C1002" s="11"/>
      <c r="D1002" s="25"/>
      <c r="E1002" s="162"/>
      <c r="F1002" s="27"/>
      <c r="G1002" s="40"/>
      <c r="H1002" s="20"/>
      <c r="I1002" s="18"/>
      <c r="J1002" s="18"/>
      <c r="K1002" s="44"/>
      <c r="L1002" s="11"/>
      <c r="M1002" s="11"/>
      <c r="N1002" s="11"/>
      <c r="O1002" s="11"/>
      <c r="P1002" s="11"/>
      <c r="Q1002" s="72"/>
      <c r="R1002" s="164"/>
      <c r="S1002" s="49"/>
    </row>
    <row r="1003" spans="2:19" s="9" customFormat="1" x14ac:dyDescent="0.2">
      <c r="B1003" s="10"/>
      <c r="C1003" s="11"/>
      <c r="D1003" s="25"/>
      <c r="E1003" s="162"/>
      <c r="F1003" s="27"/>
      <c r="G1003" s="40"/>
      <c r="H1003" s="20"/>
      <c r="I1003" s="18"/>
      <c r="J1003" s="18"/>
      <c r="K1003" s="44"/>
      <c r="L1003" s="11"/>
      <c r="M1003" s="11"/>
      <c r="N1003" s="11"/>
      <c r="O1003" s="11"/>
      <c r="P1003" s="11"/>
      <c r="Q1003" s="72"/>
      <c r="R1003" s="164"/>
      <c r="S1003" s="49"/>
    </row>
    <row r="1004" spans="2:19" s="9" customFormat="1" x14ac:dyDescent="0.2">
      <c r="B1004" s="10"/>
      <c r="C1004" s="11"/>
      <c r="D1004" s="25"/>
      <c r="E1004" s="162"/>
      <c r="F1004" s="27"/>
      <c r="G1004" s="40"/>
      <c r="H1004" s="20"/>
      <c r="I1004" s="18"/>
      <c r="J1004" s="18"/>
      <c r="K1004" s="44"/>
      <c r="L1004" s="11"/>
      <c r="M1004" s="11"/>
      <c r="N1004" s="11"/>
      <c r="O1004" s="11"/>
      <c r="P1004" s="11"/>
      <c r="Q1004" s="72"/>
      <c r="R1004" s="164"/>
      <c r="S1004" s="49"/>
    </row>
    <row r="1005" spans="2:19" s="9" customFormat="1" x14ac:dyDescent="0.2">
      <c r="B1005" s="10"/>
      <c r="C1005" s="11"/>
      <c r="D1005" s="25"/>
      <c r="E1005" s="162"/>
      <c r="F1005" s="27"/>
      <c r="G1005" s="40"/>
      <c r="H1005" s="20"/>
      <c r="I1005" s="18"/>
      <c r="J1005" s="18"/>
      <c r="K1005" s="44"/>
      <c r="L1005" s="11"/>
      <c r="M1005" s="11"/>
      <c r="N1005" s="11"/>
      <c r="O1005" s="11"/>
      <c r="P1005" s="11"/>
      <c r="Q1005" s="72"/>
      <c r="R1005" s="164"/>
      <c r="S1005" s="49"/>
    </row>
    <row r="1006" spans="2:19" s="9" customFormat="1" x14ac:dyDescent="0.2">
      <c r="B1006" s="10"/>
      <c r="C1006" s="11"/>
      <c r="D1006" s="25"/>
      <c r="E1006" s="162"/>
      <c r="F1006" s="27"/>
      <c r="G1006" s="40"/>
      <c r="H1006" s="20"/>
      <c r="I1006" s="18"/>
      <c r="J1006" s="18"/>
      <c r="K1006" s="44"/>
      <c r="L1006" s="11"/>
      <c r="M1006" s="11"/>
      <c r="N1006" s="11"/>
      <c r="O1006" s="11"/>
      <c r="P1006" s="11"/>
      <c r="Q1006" s="72"/>
      <c r="R1006" s="164"/>
      <c r="S1006" s="49"/>
    </row>
    <row r="1007" spans="2:19" s="9" customFormat="1" x14ac:dyDescent="0.2">
      <c r="B1007" s="10"/>
      <c r="C1007" s="11"/>
      <c r="D1007" s="25"/>
      <c r="E1007" s="162"/>
      <c r="F1007" s="27"/>
      <c r="G1007" s="40"/>
      <c r="H1007" s="20"/>
      <c r="I1007" s="18"/>
      <c r="J1007" s="18"/>
      <c r="K1007" s="44"/>
      <c r="L1007" s="11"/>
      <c r="M1007" s="11"/>
      <c r="N1007" s="11"/>
      <c r="O1007" s="11"/>
      <c r="P1007" s="11"/>
      <c r="Q1007" s="72"/>
      <c r="R1007" s="164"/>
      <c r="S1007" s="49"/>
    </row>
    <row r="1008" spans="2:19" s="9" customFormat="1" x14ac:dyDescent="0.2">
      <c r="B1008" s="10"/>
      <c r="C1008" s="11"/>
      <c r="D1008" s="25"/>
      <c r="E1008" s="162"/>
      <c r="F1008" s="27"/>
      <c r="G1008" s="40"/>
      <c r="H1008" s="20"/>
      <c r="I1008" s="18"/>
      <c r="J1008" s="18"/>
      <c r="K1008" s="44"/>
      <c r="L1008" s="11"/>
      <c r="M1008" s="11"/>
      <c r="N1008" s="11"/>
      <c r="O1008" s="11"/>
      <c r="P1008" s="11"/>
      <c r="Q1008" s="72"/>
      <c r="R1008" s="164"/>
      <c r="S1008" s="49"/>
    </row>
    <row r="1009" spans="2:19" s="9" customFormat="1" x14ac:dyDescent="0.2">
      <c r="B1009" s="10"/>
      <c r="C1009" s="11"/>
      <c r="D1009" s="25"/>
      <c r="E1009" s="162"/>
      <c r="F1009" s="27"/>
      <c r="G1009" s="40"/>
      <c r="H1009" s="20"/>
      <c r="I1009" s="18"/>
      <c r="J1009" s="18"/>
      <c r="K1009" s="44"/>
      <c r="L1009" s="11"/>
      <c r="M1009" s="11"/>
      <c r="N1009" s="11"/>
      <c r="O1009" s="11"/>
      <c r="P1009" s="11"/>
      <c r="Q1009" s="72"/>
      <c r="R1009" s="164"/>
      <c r="S1009" s="49"/>
    </row>
    <row r="1010" spans="2:19" s="9" customFormat="1" x14ac:dyDescent="0.2">
      <c r="B1010" s="10"/>
      <c r="C1010" s="11"/>
      <c r="D1010" s="25"/>
      <c r="E1010" s="162"/>
      <c r="F1010" s="27"/>
      <c r="G1010" s="40"/>
      <c r="H1010" s="20"/>
      <c r="I1010" s="18"/>
      <c r="J1010" s="18"/>
      <c r="K1010" s="44"/>
      <c r="L1010" s="11"/>
      <c r="M1010" s="11"/>
      <c r="N1010" s="11"/>
      <c r="O1010" s="11"/>
      <c r="P1010" s="11"/>
      <c r="Q1010" s="72"/>
      <c r="R1010" s="164"/>
      <c r="S1010" s="49"/>
    </row>
    <row r="1011" spans="2:19" s="9" customFormat="1" x14ac:dyDescent="0.2">
      <c r="B1011" s="10"/>
      <c r="C1011" s="11"/>
      <c r="D1011" s="25"/>
      <c r="E1011" s="162"/>
      <c r="F1011" s="27"/>
      <c r="G1011" s="40"/>
      <c r="H1011" s="20"/>
      <c r="I1011" s="18"/>
      <c r="J1011" s="18"/>
      <c r="K1011" s="44"/>
      <c r="L1011" s="11"/>
      <c r="M1011" s="11"/>
      <c r="N1011" s="11"/>
      <c r="O1011" s="11"/>
      <c r="P1011" s="11"/>
      <c r="Q1011" s="72"/>
      <c r="R1011" s="164"/>
      <c r="S1011" s="49"/>
    </row>
    <row r="1012" spans="2:19" s="9" customFormat="1" x14ac:dyDescent="0.2">
      <c r="B1012" s="10"/>
      <c r="C1012" s="11"/>
      <c r="D1012" s="25"/>
      <c r="E1012" s="162"/>
      <c r="F1012" s="27"/>
      <c r="G1012" s="40"/>
      <c r="H1012" s="20"/>
      <c r="I1012" s="18"/>
      <c r="J1012" s="18"/>
      <c r="K1012" s="44"/>
      <c r="L1012" s="11"/>
      <c r="M1012" s="11"/>
      <c r="N1012" s="11"/>
      <c r="O1012" s="11"/>
      <c r="P1012" s="11"/>
      <c r="Q1012" s="72"/>
      <c r="R1012" s="164"/>
      <c r="S1012" s="49"/>
    </row>
    <row r="1013" spans="2:19" s="9" customFormat="1" x14ac:dyDescent="0.2">
      <c r="B1013" s="10"/>
      <c r="C1013" s="11"/>
      <c r="D1013" s="25"/>
      <c r="E1013" s="162"/>
      <c r="F1013" s="27"/>
      <c r="G1013" s="40"/>
      <c r="H1013" s="20"/>
      <c r="I1013" s="18"/>
      <c r="J1013" s="18"/>
      <c r="K1013" s="44"/>
      <c r="L1013" s="11"/>
      <c r="M1013" s="11"/>
      <c r="N1013" s="11"/>
      <c r="O1013" s="11"/>
      <c r="P1013" s="11"/>
      <c r="Q1013" s="72"/>
      <c r="R1013" s="164"/>
      <c r="S1013" s="49"/>
    </row>
    <row r="1014" spans="2:19" s="9" customFormat="1" x14ac:dyDescent="0.2">
      <c r="B1014" s="10"/>
      <c r="C1014" s="11"/>
      <c r="D1014" s="25"/>
      <c r="E1014" s="162"/>
      <c r="F1014" s="27"/>
      <c r="G1014" s="40"/>
      <c r="H1014" s="20"/>
      <c r="I1014" s="18"/>
      <c r="J1014" s="18"/>
      <c r="K1014" s="44"/>
      <c r="L1014" s="11"/>
      <c r="M1014" s="11"/>
      <c r="N1014" s="11"/>
      <c r="O1014" s="11"/>
      <c r="P1014" s="11"/>
      <c r="Q1014" s="72"/>
      <c r="R1014" s="164"/>
      <c r="S1014" s="49"/>
    </row>
    <row r="1015" spans="2:19" s="9" customFormat="1" x14ac:dyDescent="0.2">
      <c r="B1015" s="10"/>
      <c r="C1015" s="11"/>
      <c r="D1015" s="25"/>
      <c r="E1015" s="162"/>
      <c r="F1015" s="27"/>
      <c r="G1015" s="40"/>
      <c r="H1015" s="20"/>
      <c r="I1015" s="18"/>
      <c r="J1015" s="18"/>
      <c r="K1015" s="44"/>
      <c r="L1015" s="11"/>
      <c r="M1015" s="11"/>
      <c r="N1015" s="11"/>
      <c r="O1015" s="11"/>
      <c r="P1015" s="11"/>
      <c r="Q1015" s="72"/>
      <c r="R1015" s="164"/>
      <c r="S1015" s="49"/>
    </row>
    <row r="1016" spans="2:19" s="9" customFormat="1" x14ac:dyDescent="0.2">
      <c r="B1016" s="10"/>
      <c r="C1016" s="11"/>
      <c r="D1016" s="25"/>
      <c r="E1016" s="162"/>
      <c r="F1016" s="27"/>
      <c r="G1016" s="40"/>
      <c r="H1016" s="20"/>
      <c r="I1016" s="18"/>
      <c r="J1016" s="18"/>
      <c r="K1016" s="44"/>
      <c r="L1016" s="11"/>
      <c r="M1016" s="11"/>
      <c r="N1016" s="11"/>
      <c r="O1016" s="11"/>
      <c r="P1016" s="11"/>
      <c r="Q1016" s="72"/>
      <c r="R1016" s="164"/>
      <c r="S1016" s="49"/>
    </row>
    <row r="1017" spans="2:19" s="9" customFormat="1" x14ac:dyDescent="0.2">
      <c r="B1017" s="10"/>
      <c r="C1017" s="11"/>
      <c r="D1017" s="25"/>
      <c r="E1017" s="162"/>
      <c r="F1017" s="27"/>
      <c r="G1017" s="40"/>
      <c r="H1017" s="20"/>
      <c r="I1017" s="18"/>
      <c r="J1017" s="18"/>
      <c r="K1017" s="44"/>
      <c r="L1017" s="11"/>
      <c r="M1017" s="11"/>
      <c r="N1017" s="11"/>
      <c r="O1017" s="11"/>
      <c r="P1017" s="11"/>
      <c r="Q1017" s="72"/>
      <c r="R1017" s="164"/>
      <c r="S1017" s="49"/>
    </row>
    <row r="1018" spans="2:19" s="9" customFormat="1" x14ac:dyDescent="0.2">
      <c r="B1018" s="10"/>
      <c r="C1018" s="11"/>
      <c r="D1018" s="25"/>
      <c r="E1018" s="162"/>
      <c r="F1018" s="27"/>
      <c r="G1018" s="40"/>
      <c r="H1018" s="20"/>
      <c r="I1018" s="18"/>
      <c r="J1018" s="18"/>
      <c r="K1018" s="44"/>
      <c r="L1018" s="11"/>
      <c r="M1018" s="11"/>
      <c r="N1018" s="11"/>
      <c r="O1018" s="11"/>
      <c r="P1018" s="11"/>
      <c r="Q1018" s="72"/>
      <c r="R1018" s="164"/>
      <c r="S1018" s="49"/>
    </row>
    <row r="1019" spans="2:19" s="9" customFormat="1" x14ac:dyDescent="0.2">
      <c r="B1019" s="10"/>
      <c r="C1019" s="11"/>
      <c r="D1019" s="25"/>
      <c r="E1019" s="162"/>
      <c r="F1019" s="27"/>
      <c r="G1019" s="40"/>
      <c r="H1019" s="20"/>
      <c r="I1019" s="18"/>
      <c r="J1019" s="18"/>
      <c r="K1019" s="44"/>
      <c r="L1019" s="11"/>
      <c r="M1019" s="11"/>
      <c r="N1019" s="11"/>
      <c r="O1019" s="11"/>
      <c r="P1019" s="11"/>
      <c r="Q1019" s="72"/>
      <c r="R1019" s="164"/>
      <c r="S1019" s="49"/>
    </row>
    <row r="1020" spans="2:19" s="9" customFormat="1" x14ac:dyDescent="0.2">
      <c r="B1020" s="10"/>
      <c r="C1020" s="11"/>
      <c r="D1020" s="25"/>
      <c r="E1020" s="162"/>
      <c r="F1020" s="27"/>
      <c r="G1020" s="40"/>
      <c r="H1020" s="20"/>
      <c r="I1020" s="18"/>
      <c r="J1020" s="18"/>
      <c r="K1020" s="44"/>
      <c r="L1020" s="11"/>
      <c r="M1020" s="11"/>
      <c r="N1020" s="11"/>
      <c r="O1020" s="11"/>
      <c r="P1020" s="11"/>
      <c r="Q1020" s="72"/>
      <c r="R1020" s="164"/>
      <c r="S1020" s="49"/>
    </row>
    <row r="1021" spans="2:19" s="9" customFormat="1" x14ac:dyDescent="0.2">
      <c r="B1021" s="10"/>
      <c r="C1021" s="11"/>
      <c r="D1021" s="25"/>
      <c r="E1021" s="162"/>
      <c r="F1021" s="27"/>
      <c r="G1021" s="40"/>
      <c r="H1021" s="20"/>
      <c r="I1021" s="18"/>
      <c r="J1021" s="18"/>
      <c r="K1021" s="44"/>
      <c r="L1021" s="11"/>
      <c r="M1021" s="11"/>
      <c r="N1021" s="11"/>
      <c r="O1021" s="11"/>
      <c r="P1021" s="11"/>
      <c r="Q1021" s="72"/>
      <c r="R1021" s="164"/>
      <c r="S1021" s="49"/>
    </row>
    <row r="1022" spans="2:19" s="9" customFormat="1" x14ac:dyDescent="0.2">
      <c r="B1022" s="10"/>
      <c r="C1022" s="11"/>
      <c r="D1022" s="25"/>
      <c r="E1022" s="162"/>
      <c r="F1022" s="27"/>
      <c r="G1022" s="40"/>
      <c r="H1022" s="20"/>
      <c r="I1022" s="18"/>
      <c r="J1022" s="18"/>
      <c r="K1022" s="44"/>
      <c r="L1022" s="11"/>
      <c r="M1022" s="11"/>
      <c r="N1022" s="11"/>
      <c r="O1022" s="11"/>
      <c r="P1022" s="11"/>
      <c r="Q1022" s="72"/>
      <c r="R1022" s="164"/>
      <c r="S1022" s="49"/>
    </row>
    <row r="1023" spans="2:19" s="9" customFormat="1" x14ac:dyDescent="0.2">
      <c r="B1023" s="10"/>
      <c r="C1023" s="11"/>
      <c r="D1023" s="25"/>
      <c r="E1023" s="162"/>
      <c r="F1023" s="27"/>
      <c r="G1023" s="40"/>
      <c r="H1023" s="20"/>
      <c r="I1023" s="18"/>
      <c r="J1023" s="18"/>
      <c r="K1023" s="44"/>
      <c r="L1023" s="11"/>
      <c r="M1023" s="11"/>
      <c r="N1023" s="11"/>
      <c r="O1023" s="11"/>
      <c r="P1023" s="11"/>
      <c r="Q1023" s="72"/>
      <c r="R1023" s="164"/>
      <c r="S1023" s="49"/>
    </row>
    <row r="1024" spans="2:19" s="9" customFormat="1" x14ac:dyDescent="0.2">
      <c r="B1024" s="10"/>
      <c r="C1024" s="11"/>
      <c r="D1024" s="25"/>
      <c r="E1024" s="162"/>
      <c r="F1024" s="27"/>
      <c r="G1024" s="40"/>
      <c r="H1024" s="20"/>
      <c r="I1024" s="18"/>
      <c r="J1024" s="18"/>
      <c r="K1024" s="44"/>
      <c r="L1024" s="11"/>
      <c r="M1024" s="11"/>
      <c r="N1024" s="11"/>
      <c r="O1024" s="11"/>
      <c r="P1024" s="11"/>
      <c r="Q1024" s="72"/>
      <c r="R1024" s="164"/>
      <c r="S1024" s="49"/>
    </row>
    <row r="1025" spans="2:19" s="9" customFormat="1" x14ac:dyDescent="0.2">
      <c r="B1025" s="10"/>
      <c r="C1025" s="11"/>
      <c r="D1025" s="25"/>
      <c r="E1025" s="162"/>
      <c r="F1025" s="27"/>
      <c r="G1025" s="40"/>
      <c r="H1025" s="20"/>
      <c r="I1025" s="18"/>
      <c r="J1025" s="18"/>
      <c r="K1025" s="44"/>
      <c r="L1025" s="11"/>
      <c r="M1025" s="11"/>
      <c r="N1025" s="11"/>
      <c r="O1025" s="11"/>
      <c r="P1025" s="11"/>
      <c r="Q1025" s="72"/>
      <c r="R1025" s="164"/>
      <c r="S1025" s="49"/>
    </row>
    <row r="1026" spans="2:19" s="9" customFormat="1" x14ac:dyDescent="0.2">
      <c r="B1026" s="10"/>
      <c r="C1026" s="11"/>
      <c r="D1026" s="25"/>
      <c r="E1026" s="162"/>
      <c r="F1026" s="27"/>
      <c r="G1026" s="40"/>
      <c r="H1026" s="20"/>
      <c r="I1026" s="18"/>
      <c r="J1026" s="18"/>
      <c r="K1026" s="44"/>
      <c r="L1026" s="11"/>
      <c r="M1026" s="11"/>
      <c r="N1026" s="11"/>
      <c r="O1026" s="11"/>
      <c r="P1026" s="11"/>
      <c r="Q1026" s="72"/>
      <c r="R1026" s="164"/>
      <c r="S1026" s="49"/>
    </row>
    <row r="1027" spans="2:19" s="9" customFormat="1" x14ac:dyDescent="0.2">
      <c r="B1027" s="10"/>
      <c r="C1027" s="11"/>
      <c r="D1027" s="25"/>
      <c r="E1027" s="162"/>
      <c r="F1027" s="27"/>
      <c r="G1027" s="40"/>
      <c r="H1027" s="20"/>
      <c r="I1027" s="18"/>
      <c r="J1027" s="18"/>
      <c r="K1027" s="44"/>
      <c r="L1027" s="11"/>
      <c r="M1027" s="11"/>
      <c r="N1027" s="11"/>
      <c r="O1027" s="11"/>
      <c r="P1027" s="11"/>
      <c r="Q1027" s="72"/>
      <c r="R1027" s="164"/>
      <c r="S1027" s="49"/>
    </row>
    <row r="1028" spans="2:19" s="9" customFormat="1" x14ac:dyDescent="0.2">
      <c r="B1028" s="10"/>
      <c r="C1028" s="11"/>
      <c r="D1028" s="25"/>
      <c r="E1028" s="162"/>
      <c r="F1028" s="27"/>
      <c r="G1028" s="40"/>
      <c r="H1028" s="20"/>
      <c r="I1028" s="18"/>
      <c r="J1028" s="18"/>
      <c r="K1028" s="44"/>
      <c r="L1028" s="11"/>
      <c r="M1028" s="11"/>
      <c r="N1028" s="11"/>
      <c r="O1028" s="11"/>
      <c r="P1028" s="11"/>
      <c r="Q1028" s="72"/>
      <c r="R1028" s="164"/>
      <c r="S1028" s="49"/>
    </row>
    <row r="1029" spans="2:19" s="9" customFormat="1" x14ac:dyDescent="0.2">
      <c r="B1029" s="10"/>
      <c r="C1029" s="11"/>
      <c r="D1029" s="25"/>
      <c r="E1029" s="162"/>
      <c r="F1029" s="27"/>
      <c r="G1029" s="40"/>
      <c r="H1029" s="20"/>
      <c r="I1029" s="18"/>
      <c r="J1029" s="18"/>
      <c r="K1029" s="44"/>
      <c r="L1029" s="11"/>
      <c r="M1029" s="11"/>
      <c r="N1029" s="11"/>
      <c r="O1029" s="11"/>
      <c r="P1029" s="11"/>
      <c r="Q1029" s="72"/>
      <c r="R1029" s="164"/>
      <c r="S1029" s="49"/>
    </row>
    <row r="1030" spans="2:19" s="9" customFormat="1" x14ac:dyDescent="0.2">
      <c r="B1030" s="10"/>
      <c r="C1030" s="11"/>
      <c r="D1030" s="25"/>
      <c r="E1030" s="162"/>
      <c r="F1030" s="27"/>
      <c r="G1030" s="40"/>
      <c r="H1030" s="20"/>
      <c r="I1030" s="18"/>
      <c r="J1030" s="18"/>
      <c r="K1030" s="44"/>
      <c r="L1030" s="11"/>
      <c r="M1030" s="11"/>
      <c r="N1030" s="11"/>
      <c r="O1030" s="11"/>
      <c r="P1030" s="11"/>
      <c r="Q1030" s="72"/>
      <c r="R1030" s="164"/>
      <c r="S1030" s="49"/>
    </row>
    <row r="1031" spans="2:19" s="9" customFormat="1" x14ac:dyDescent="0.2">
      <c r="B1031" s="10"/>
      <c r="C1031" s="11"/>
      <c r="D1031" s="25"/>
      <c r="E1031" s="162"/>
      <c r="F1031" s="27"/>
      <c r="G1031" s="40"/>
      <c r="H1031" s="20"/>
      <c r="I1031" s="18"/>
      <c r="J1031" s="18"/>
      <c r="K1031" s="44"/>
      <c r="L1031" s="11"/>
      <c r="M1031" s="11"/>
      <c r="N1031" s="11"/>
      <c r="O1031" s="11"/>
      <c r="P1031" s="11"/>
      <c r="Q1031" s="72"/>
      <c r="R1031" s="164"/>
      <c r="S1031" s="49"/>
    </row>
    <row r="1032" spans="2:19" s="9" customFormat="1" x14ac:dyDescent="0.2">
      <c r="B1032" s="10"/>
      <c r="C1032" s="11"/>
      <c r="D1032" s="25"/>
      <c r="E1032" s="162"/>
      <c r="F1032" s="27"/>
      <c r="G1032" s="40"/>
      <c r="H1032" s="20"/>
      <c r="I1032" s="18"/>
      <c r="J1032" s="18"/>
      <c r="K1032" s="44"/>
      <c r="L1032" s="11"/>
      <c r="M1032" s="11"/>
      <c r="N1032" s="11"/>
      <c r="O1032" s="11"/>
      <c r="P1032" s="11"/>
      <c r="Q1032" s="72"/>
      <c r="R1032" s="164"/>
      <c r="S1032" s="49"/>
    </row>
    <row r="1033" spans="2:19" s="9" customFormat="1" x14ac:dyDescent="0.2">
      <c r="B1033" s="10"/>
      <c r="C1033" s="11"/>
      <c r="D1033" s="25"/>
      <c r="E1033" s="162"/>
      <c r="F1033" s="27"/>
      <c r="G1033" s="40"/>
      <c r="H1033" s="20"/>
      <c r="I1033" s="18"/>
      <c r="J1033" s="18"/>
      <c r="K1033" s="44"/>
      <c r="L1033" s="11"/>
      <c r="M1033" s="11"/>
      <c r="N1033" s="11"/>
      <c r="O1033" s="11"/>
      <c r="P1033" s="11"/>
      <c r="Q1033" s="72"/>
      <c r="R1033" s="164"/>
      <c r="S1033" s="49"/>
    </row>
    <row r="1034" spans="2:19" s="9" customFormat="1" x14ac:dyDescent="0.2">
      <c r="B1034" s="10"/>
      <c r="C1034" s="11"/>
      <c r="D1034" s="25"/>
      <c r="E1034" s="162"/>
      <c r="F1034" s="27"/>
      <c r="G1034" s="40"/>
      <c r="H1034" s="20"/>
      <c r="I1034" s="18"/>
      <c r="J1034" s="18"/>
      <c r="K1034" s="44"/>
      <c r="L1034" s="11"/>
      <c r="M1034" s="11"/>
      <c r="N1034" s="11"/>
      <c r="O1034" s="11"/>
      <c r="P1034" s="11"/>
      <c r="Q1034" s="72"/>
      <c r="R1034" s="164"/>
      <c r="S1034" s="49"/>
    </row>
    <row r="1035" spans="2:19" s="9" customFormat="1" x14ac:dyDescent="0.2">
      <c r="B1035" s="10"/>
      <c r="C1035" s="11"/>
      <c r="D1035" s="25"/>
      <c r="E1035" s="162"/>
      <c r="F1035" s="27"/>
      <c r="G1035" s="40"/>
      <c r="H1035" s="20"/>
      <c r="I1035" s="18"/>
      <c r="J1035" s="18"/>
      <c r="K1035" s="44"/>
      <c r="L1035" s="11"/>
      <c r="M1035" s="11"/>
      <c r="N1035" s="11"/>
      <c r="O1035" s="11"/>
      <c r="P1035" s="11"/>
      <c r="Q1035" s="72"/>
      <c r="R1035" s="164"/>
      <c r="S1035" s="49"/>
    </row>
    <row r="1036" spans="2:19" s="9" customFormat="1" x14ac:dyDescent="0.2">
      <c r="B1036" s="10"/>
      <c r="C1036" s="11"/>
      <c r="D1036" s="25"/>
      <c r="E1036" s="162"/>
      <c r="F1036" s="27"/>
      <c r="G1036" s="40"/>
      <c r="H1036" s="20"/>
      <c r="I1036" s="18"/>
      <c r="J1036" s="18"/>
      <c r="K1036" s="44"/>
      <c r="L1036" s="11"/>
      <c r="M1036" s="11"/>
      <c r="N1036" s="11"/>
      <c r="O1036" s="11"/>
      <c r="P1036" s="11"/>
      <c r="Q1036" s="72"/>
      <c r="R1036" s="164"/>
      <c r="S1036" s="49"/>
    </row>
    <row r="1037" spans="2:19" s="9" customFormat="1" x14ac:dyDescent="0.2">
      <c r="B1037" s="10"/>
      <c r="C1037" s="11"/>
      <c r="D1037" s="25"/>
      <c r="E1037" s="162"/>
      <c r="F1037" s="27"/>
      <c r="G1037" s="40"/>
      <c r="H1037" s="20"/>
      <c r="I1037" s="18"/>
      <c r="J1037" s="18"/>
      <c r="K1037" s="44"/>
      <c r="L1037" s="11"/>
      <c r="M1037" s="11"/>
      <c r="N1037" s="11"/>
      <c r="O1037" s="11"/>
      <c r="P1037" s="11"/>
      <c r="Q1037" s="72"/>
      <c r="R1037" s="164"/>
      <c r="S1037" s="49"/>
    </row>
    <row r="1038" spans="2:19" s="9" customFormat="1" x14ac:dyDescent="0.2">
      <c r="B1038" s="10"/>
      <c r="C1038" s="11"/>
      <c r="D1038" s="25"/>
      <c r="E1038" s="162"/>
      <c r="F1038" s="27"/>
      <c r="G1038" s="40"/>
      <c r="H1038" s="20"/>
      <c r="I1038" s="18"/>
      <c r="J1038" s="18"/>
      <c r="K1038" s="44"/>
      <c r="L1038" s="11"/>
      <c r="M1038" s="11"/>
      <c r="N1038" s="11"/>
      <c r="O1038" s="11"/>
      <c r="P1038" s="11"/>
      <c r="Q1038" s="72"/>
      <c r="R1038" s="164"/>
      <c r="S1038" s="49"/>
    </row>
    <row r="1039" spans="2:19" s="9" customFormat="1" x14ac:dyDescent="0.2">
      <c r="B1039" s="10"/>
      <c r="C1039" s="11"/>
      <c r="D1039" s="25"/>
      <c r="E1039" s="162"/>
      <c r="F1039" s="27"/>
      <c r="G1039" s="40"/>
      <c r="H1039" s="20"/>
      <c r="I1039" s="18"/>
      <c r="J1039" s="18"/>
      <c r="K1039" s="44"/>
      <c r="L1039" s="11"/>
      <c r="M1039" s="11"/>
      <c r="N1039" s="11"/>
      <c r="O1039" s="11"/>
      <c r="P1039" s="11"/>
      <c r="Q1039" s="72"/>
      <c r="R1039" s="164"/>
      <c r="S1039" s="49"/>
    </row>
    <row r="1040" spans="2:19" s="9" customFormat="1" x14ac:dyDescent="0.2">
      <c r="B1040" s="10"/>
      <c r="C1040" s="11"/>
      <c r="D1040" s="25"/>
      <c r="E1040" s="162"/>
      <c r="F1040" s="27"/>
      <c r="G1040" s="40"/>
      <c r="H1040" s="20"/>
      <c r="I1040" s="18"/>
      <c r="J1040" s="18"/>
      <c r="K1040" s="44"/>
      <c r="L1040" s="11"/>
      <c r="M1040" s="11"/>
      <c r="N1040" s="11"/>
      <c r="O1040" s="11"/>
      <c r="P1040" s="11"/>
      <c r="Q1040" s="72"/>
      <c r="R1040" s="164"/>
      <c r="S1040" s="49"/>
    </row>
    <row r="1041" spans="2:19" s="9" customFormat="1" x14ac:dyDescent="0.2">
      <c r="B1041" s="10"/>
      <c r="C1041" s="11"/>
      <c r="D1041" s="25"/>
      <c r="E1041" s="162"/>
      <c r="F1041" s="27"/>
      <c r="G1041" s="40"/>
      <c r="H1041" s="20"/>
      <c r="I1041" s="18"/>
      <c r="J1041" s="18"/>
      <c r="K1041" s="44"/>
      <c r="L1041" s="11"/>
      <c r="M1041" s="11"/>
      <c r="N1041" s="11"/>
      <c r="O1041" s="11"/>
      <c r="P1041" s="11"/>
      <c r="Q1041" s="72"/>
      <c r="R1041" s="164"/>
      <c r="S1041" s="49"/>
    </row>
    <row r="1042" spans="2:19" s="9" customFormat="1" x14ac:dyDescent="0.2">
      <c r="B1042" s="10"/>
      <c r="C1042" s="11"/>
      <c r="D1042" s="25"/>
      <c r="E1042" s="162"/>
      <c r="F1042" s="27"/>
      <c r="G1042" s="40"/>
      <c r="H1042" s="20"/>
      <c r="I1042" s="18"/>
      <c r="J1042" s="18"/>
      <c r="K1042" s="44"/>
      <c r="L1042" s="11"/>
      <c r="M1042" s="11"/>
      <c r="N1042" s="11"/>
      <c r="O1042" s="11"/>
      <c r="P1042" s="11"/>
      <c r="Q1042" s="72"/>
      <c r="R1042" s="164"/>
      <c r="S1042" s="49"/>
    </row>
    <row r="1043" spans="2:19" s="9" customFormat="1" x14ac:dyDescent="0.2">
      <c r="B1043" s="10"/>
      <c r="C1043" s="11"/>
      <c r="D1043" s="25"/>
      <c r="E1043" s="162"/>
      <c r="F1043" s="27"/>
      <c r="G1043" s="40"/>
      <c r="H1043" s="20"/>
      <c r="I1043" s="18"/>
      <c r="J1043" s="18"/>
      <c r="K1043" s="44"/>
      <c r="L1043" s="11"/>
      <c r="M1043" s="11"/>
      <c r="N1043" s="11"/>
      <c r="O1043" s="11"/>
      <c r="P1043" s="11"/>
      <c r="Q1043" s="72"/>
      <c r="R1043" s="164"/>
      <c r="S1043" s="49"/>
    </row>
    <row r="1044" spans="2:19" s="9" customFormat="1" x14ac:dyDescent="0.2">
      <c r="B1044" s="10"/>
      <c r="C1044" s="11"/>
      <c r="D1044" s="25"/>
      <c r="E1044" s="162"/>
      <c r="F1044" s="27"/>
      <c r="G1044" s="40"/>
      <c r="H1044" s="20"/>
      <c r="I1044" s="18"/>
      <c r="J1044" s="18"/>
      <c r="K1044" s="44"/>
      <c r="L1044" s="11"/>
      <c r="M1044" s="11"/>
      <c r="N1044" s="11"/>
      <c r="O1044" s="11"/>
      <c r="P1044" s="11"/>
      <c r="Q1044" s="72"/>
      <c r="R1044" s="164"/>
      <c r="S1044" s="49"/>
    </row>
    <row r="1045" spans="2:19" s="9" customFormat="1" x14ac:dyDescent="0.2">
      <c r="B1045" s="10"/>
      <c r="C1045" s="11"/>
      <c r="D1045" s="25"/>
      <c r="E1045" s="162"/>
      <c r="F1045" s="27"/>
      <c r="G1045" s="40"/>
      <c r="H1045" s="20"/>
      <c r="I1045" s="18"/>
      <c r="J1045" s="18"/>
      <c r="K1045" s="44"/>
      <c r="L1045" s="11"/>
      <c r="M1045" s="11"/>
      <c r="N1045" s="11"/>
      <c r="O1045" s="11"/>
      <c r="P1045" s="11"/>
      <c r="Q1045" s="72"/>
      <c r="R1045" s="164"/>
      <c r="S1045" s="49"/>
    </row>
    <row r="1046" spans="2:19" s="9" customFormat="1" x14ac:dyDescent="0.2">
      <c r="B1046" s="10"/>
      <c r="C1046" s="11"/>
      <c r="D1046" s="25"/>
      <c r="E1046" s="162"/>
      <c r="F1046" s="27"/>
      <c r="G1046" s="40"/>
      <c r="H1046" s="20"/>
      <c r="I1046" s="18"/>
      <c r="J1046" s="18"/>
      <c r="K1046" s="44"/>
      <c r="L1046" s="11"/>
      <c r="M1046" s="11"/>
      <c r="N1046" s="11"/>
      <c r="O1046" s="11"/>
      <c r="P1046" s="11"/>
      <c r="Q1046" s="72"/>
      <c r="R1046" s="164"/>
      <c r="S1046" s="49"/>
    </row>
    <row r="1047" spans="2:19" s="9" customFormat="1" x14ac:dyDescent="0.2">
      <c r="B1047" s="10"/>
      <c r="C1047" s="11"/>
      <c r="D1047" s="25"/>
      <c r="E1047" s="162"/>
      <c r="F1047" s="27"/>
      <c r="G1047" s="40"/>
      <c r="H1047" s="20"/>
      <c r="I1047" s="18"/>
      <c r="J1047" s="18"/>
      <c r="K1047" s="44"/>
      <c r="L1047" s="11"/>
      <c r="M1047" s="11"/>
      <c r="N1047" s="11"/>
      <c r="O1047" s="11"/>
      <c r="P1047" s="11"/>
      <c r="Q1047" s="72"/>
      <c r="R1047" s="164"/>
      <c r="S1047" s="49"/>
    </row>
    <row r="1048" spans="2:19" s="9" customFormat="1" x14ac:dyDescent="0.2">
      <c r="B1048" s="10"/>
      <c r="C1048" s="11"/>
      <c r="D1048" s="25"/>
      <c r="E1048" s="162"/>
      <c r="F1048" s="27"/>
      <c r="G1048" s="40"/>
      <c r="H1048" s="20"/>
      <c r="I1048" s="18"/>
      <c r="J1048" s="18"/>
      <c r="K1048" s="44"/>
      <c r="L1048" s="11"/>
      <c r="M1048" s="11"/>
      <c r="N1048" s="11"/>
      <c r="O1048" s="11"/>
      <c r="P1048" s="11"/>
      <c r="Q1048" s="72"/>
      <c r="R1048" s="164"/>
      <c r="S1048" s="49"/>
    </row>
    <row r="1049" spans="2:19" s="9" customFormat="1" x14ac:dyDescent="0.2">
      <c r="B1049" s="10"/>
      <c r="C1049" s="11"/>
      <c r="D1049" s="25"/>
      <c r="E1049" s="162"/>
      <c r="F1049" s="27"/>
      <c r="G1049" s="40"/>
      <c r="H1049" s="20"/>
      <c r="I1049" s="18"/>
      <c r="J1049" s="18"/>
      <c r="K1049" s="44"/>
      <c r="L1049" s="11"/>
      <c r="M1049" s="11"/>
      <c r="N1049" s="11"/>
      <c r="O1049" s="11"/>
      <c r="P1049" s="11"/>
      <c r="Q1049" s="72"/>
      <c r="R1049" s="164"/>
      <c r="S1049" s="49"/>
    </row>
    <row r="1050" spans="2:19" s="9" customFormat="1" x14ac:dyDescent="0.2">
      <c r="B1050" s="10"/>
      <c r="C1050" s="11"/>
      <c r="D1050" s="25"/>
      <c r="E1050" s="162"/>
      <c r="F1050" s="27"/>
      <c r="G1050" s="40"/>
      <c r="H1050" s="20"/>
      <c r="I1050" s="18"/>
      <c r="J1050" s="18"/>
      <c r="K1050" s="44"/>
      <c r="L1050" s="11"/>
      <c r="M1050" s="11"/>
      <c r="N1050" s="11"/>
      <c r="O1050" s="11"/>
      <c r="P1050" s="11"/>
      <c r="Q1050" s="72"/>
      <c r="R1050" s="164"/>
      <c r="S1050" s="49"/>
    </row>
    <row r="1051" spans="2:19" s="9" customFormat="1" x14ac:dyDescent="0.2">
      <c r="B1051" s="10"/>
      <c r="C1051" s="11"/>
      <c r="D1051" s="25"/>
      <c r="E1051" s="162"/>
      <c r="F1051" s="27"/>
      <c r="G1051" s="40"/>
      <c r="H1051" s="20"/>
      <c r="I1051" s="18"/>
      <c r="J1051" s="18"/>
      <c r="K1051" s="44"/>
      <c r="L1051" s="11"/>
      <c r="M1051" s="11"/>
      <c r="N1051" s="11"/>
      <c r="O1051" s="11"/>
      <c r="P1051" s="11"/>
      <c r="Q1051" s="72"/>
      <c r="R1051" s="164"/>
      <c r="S1051" s="49"/>
    </row>
    <row r="1052" spans="2:19" s="9" customFormat="1" x14ac:dyDescent="0.2">
      <c r="B1052" s="10"/>
      <c r="C1052" s="11"/>
      <c r="D1052" s="25"/>
      <c r="E1052" s="162"/>
      <c r="F1052" s="27"/>
      <c r="G1052" s="40"/>
      <c r="H1052" s="20"/>
      <c r="I1052" s="18"/>
      <c r="J1052" s="18"/>
      <c r="K1052" s="44"/>
      <c r="L1052" s="11"/>
      <c r="M1052" s="11"/>
      <c r="N1052" s="11"/>
      <c r="O1052" s="11"/>
      <c r="P1052" s="11"/>
      <c r="Q1052" s="72"/>
      <c r="R1052" s="164"/>
      <c r="S1052" s="49"/>
    </row>
    <row r="1053" spans="2:19" s="9" customFormat="1" x14ac:dyDescent="0.2">
      <c r="B1053" s="10"/>
      <c r="C1053" s="11"/>
      <c r="D1053" s="25"/>
      <c r="E1053" s="162"/>
      <c r="F1053" s="27"/>
      <c r="G1053" s="40"/>
      <c r="H1053" s="20"/>
      <c r="I1053" s="18"/>
      <c r="J1053" s="18"/>
      <c r="K1053" s="44"/>
      <c r="L1053" s="11"/>
      <c r="M1053" s="11"/>
      <c r="N1053" s="11"/>
      <c r="O1053" s="11"/>
      <c r="P1053" s="11"/>
      <c r="Q1053" s="72"/>
      <c r="R1053" s="164"/>
      <c r="S1053" s="49"/>
    </row>
    <row r="1054" spans="2:19" s="9" customFormat="1" x14ac:dyDescent="0.2">
      <c r="B1054" s="10"/>
      <c r="C1054" s="11"/>
      <c r="D1054" s="25"/>
      <c r="E1054" s="162"/>
      <c r="F1054" s="27"/>
      <c r="G1054" s="40"/>
      <c r="H1054" s="20"/>
      <c r="I1054" s="18"/>
      <c r="J1054" s="18"/>
      <c r="K1054" s="44"/>
      <c r="L1054" s="11"/>
      <c r="M1054" s="11"/>
      <c r="N1054" s="11"/>
      <c r="O1054" s="11"/>
      <c r="P1054" s="11"/>
      <c r="Q1054" s="72"/>
      <c r="R1054" s="164"/>
      <c r="S1054" s="49"/>
    </row>
    <row r="1055" spans="2:19" s="9" customFormat="1" x14ac:dyDescent="0.2">
      <c r="B1055" s="10"/>
      <c r="C1055" s="11"/>
      <c r="D1055" s="25"/>
      <c r="E1055" s="162"/>
      <c r="F1055" s="27"/>
      <c r="G1055" s="40"/>
      <c r="H1055" s="20"/>
      <c r="I1055" s="18"/>
      <c r="J1055" s="18"/>
      <c r="K1055" s="44"/>
      <c r="L1055" s="11"/>
      <c r="M1055" s="11"/>
      <c r="N1055" s="11"/>
      <c r="O1055" s="11"/>
      <c r="P1055" s="11"/>
      <c r="Q1055" s="72"/>
      <c r="R1055" s="164"/>
      <c r="S1055" s="49"/>
    </row>
    <row r="1056" spans="2:19" s="9" customFormat="1" x14ac:dyDescent="0.2">
      <c r="B1056" s="10"/>
      <c r="C1056" s="11"/>
      <c r="D1056" s="25"/>
      <c r="E1056" s="162"/>
      <c r="F1056" s="27"/>
      <c r="G1056" s="40"/>
      <c r="H1056" s="20"/>
      <c r="I1056" s="18"/>
      <c r="J1056" s="18"/>
      <c r="K1056" s="44"/>
      <c r="L1056" s="11"/>
      <c r="M1056" s="11"/>
      <c r="N1056" s="11"/>
      <c r="O1056" s="11"/>
      <c r="P1056" s="11"/>
      <c r="Q1056" s="72"/>
      <c r="R1056" s="164"/>
      <c r="S1056" s="49"/>
    </row>
    <row r="1057" spans="2:19" s="9" customFormat="1" x14ac:dyDescent="0.2">
      <c r="B1057" s="10"/>
      <c r="C1057" s="11"/>
      <c r="D1057" s="25"/>
      <c r="E1057" s="162"/>
      <c r="F1057" s="27"/>
      <c r="G1057" s="40"/>
      <c r="H1057" s="20"/>
      <c r="I1057" s="18"/>
      <c r="J1057" s="18"/>
      <c r="K1057" s="44"/>
      <c r="L1057" s="11"/>
      <c r="M1057" s="11"/>
      <c r="N1057" s="11"/>
      <c r="O1057" s="11"/>
      <c r="P1057" s="11"/>
      <c r="Q1057" s="72"/>
      <c r="R1057" s="164"/>
      <c r="S1057" s="49"/>
    </row>
    <row r="1058" spans="2:19" s="9" customFormat="1" x14ac:dyDescent="0.2">
      <c r="B1058" s="10"/>
      <c r="C1058" s="11"/>
      <c r="D1058" s="25"/>
      <c r="E1058" s="162"/>
      <c r="F1058" s="27"/>
      <c r="G1058" s="40"/>
      <c r="H1058" s="20"/>
      <c r="I1058" s="18"/>
      <c r="J1058" s="18"/>
      <c r="K1058" s="44"/>
      <c r="L1058" s="11"/>
      <c r="M1058" s="11"/>
      <c r="N1058" s="11"/>
      <c r="O1058" s="11"/>
      <c r="P1058" s="11"/>
      <c r="Q1058" s="72"/>
      <c r="R1058" s="164"/>
      <c r="S1058" s="49"/>
    </row>
    <row r="1059" spans="2:19" s="9" customFormat="1" x14ac:dyDescent="0.2">
      <c r="B1059" s="10"/>
      <c r="C1059" s="11"/>
      <c r="D1059" s="25"/>
      <c r="E1059" s="162"/>
      <c r="F1059" s="27"/>
      <c r="G1059" s="40"/>
      <c r="H1059" s="20"/>
      <c r="I1059" s="18"/>
      <c r="J1059" s="18"/>
      <c r="K1059" s="44"/>
      <c r="L1059" s="11"/>
      <c r="M1059" s="11"/>
      <c r="N1059" s="11"/>
      <c r="O1059" s="11"/>
      <c r="P1059" s="11"/>
      <c r="Q1059" s="72"/>
      <c r="R1059" s="164"/>
      <c r="S1059" s="49"/>
    </row>
    <row r="1060" spans="2:19" s="9" customFormat="1" x14ac:dyDescent="0.2">
      <c r="B1060" s="10"/>
      <c r="C1060" s="11"/>
      <c r="D1060" s="25"/>
      <c r="E1060" s="162"/>
      <c r="F1060" s="27"/>
      <c r="G1060" s="40"/>
      <c r="H1060" s="20"/>
      <c r="I1060" s="18"/>
      <c r="J1060" s="18"/>
      <c r="K1060" s="44"/>
      <c r="L1060" s="11"/>
      <c r="M1060" s="11"/>
      <c r="N1060" s="11"/>
      <c r="O1060" s="11"/>
      <c r="P1060" s="11"/>
      <c r="Q1060" s="72"/>
      <c r="R1060" s="164"/>
      <c r="S1060" s="49"/>
    </row>
    <row r="1061" spans="2:19" s="9" customFormat="1" x14ac:dyDescent="0.2">
      <c r="B1061" s="10"/>
      <c r="C1061" s="11"/>
      <c r="D1061" s="25"/>
      <c r="E1061" s="162"/>
      <c r="F1061" s="27"/>
      <c r="G1061" s="40"/>
      <c r="H1061" s="20"/>
      <c r="I1061" s="18"/>
      <c r="J1061" s="18"/>
      <c r="K1061" s="44"/>
      <c r="L1061" s="11"/>
      <c r="M1061" s="11"/>
      <c r="N1061" s="11"/>
      <c r="O1061" s="11"/>
      <c r="P1061" s="11"/>
      <c r="Q1061" s="72"/>
      <c r="R1061" s="164"/>
      <c r="S1061" s="49"/>
    </row>
    <row r="1062" spans="2:19" s="9" customFormat="1" x14ac:dyDescent="0.2">
      <c r="B1062" s="10"/>
      <c r="C1062" s="11"/>
      <c r="D1062" s="25"/>
      <c r="E1062" s="162"/>
      <c r="F1062" s="27"/>
      <c r="G1062" s="40"/>
      <c r="H1062" s="20"/>
      <c r="I1062" s="18"/>
      <c r="J1062" s="18"/>
      <c r="K1062" s="44"/>
      <c r="L1062" s="11"/>
      <c r="M1062" s="11"/>
      <c r="N1062" s="11"/>
      <c r="O1062" s="11"/>
      <c r="P1062" s="11"/>
      <c r="Q1062" s="72"/>
      <c r="R1062" s="164"/>
      <c r="S1062" s="49"/>
    </row>
    <row r="1063" spans="2:19" s="9" customFormat="1" x14ac:dyDescent="0.2">
      <c r="B1063" s="10"/>
      <c r="C1063" s="11"/>
      <c r="D1063" s="25"/>
      <c r="E1063" s="162"/>
      <c r="F1063" s="27"/>
      <c r="G1063" s="40"/>
      <c r="H1063" s="20"/>
      <c r="I1063" s="18"/>
      <c r="J1063" s="18"/>
      <c r="K1063" s="44"/>
      <c r="L1063" s="11"/>
      <c r="M1063" s="11"/>
      <c r="N1063" s="11"/>
      <c r="O1063" s="11"/>
      <c r="P1063" s="11"/>
      <c r="Q1063" s="72"/>
      <c r="R1063" s="164"/>
      <c r="S1063" s="49"/>
    </row>
    <row r="1064" spans="2:19" s="9" customFormat="1" x14ac:dyDescent="0.2">
      <c r="B1064" s="10"/>
      <c r="C1064" s="11"/>
      <c r="D1064" s="25"/>
      <c r="E1064" s="162"/>
      <c r="F1064" s="27"/>
      <c r="G1064" s="40"/>
      <c r="H1064" s="20"/>
      <c r="I1064" s="18"/>
      <c r="J1064" s="18"/>
      <c r="K1064" s="44"/>
      <c r="L1064" s="11"/>
      <c r="M1064" s="11"/>
      <c r="N1064" s="11"/>
      <c r="O1064" s="11"/>
      <c r="P1064" s="11"/>
      <c r="Q1064" s="72"/>
      <c r="R1064" s="164"/>
      <c r="S1064" s="49"/>
    </row>
    <row r="1065" spans="2:19" s="9" customFormat="1" x14ac:dyDescent="0.2">
      <c r="B1065" s="10"/>
      <c r="C1065" s="11"/>
      <c r="D1065" s="25"/>
      <c r="E1065" s="162"/>
      <c r="F1065" s="27"/>
      <c r="G1065" s="40"/>
      <c r="H1065" s="20"/>
      <c r="I1065" s="18"/>
      <c r="J1065" s="18"/>
      <c r="K1065" s="44"/>
      <c r="L1065" s="11"/>
      <c r="M1065" s="11"/>
      <c r="N1065" s="11"/>
      <c r="O1065" s="11"/>
      <c r="P1065" s="11"/>
      <c r="Q1065" s="72"/>
      <c r="R1065" s="164"/>
      <c r="S1065" s="49"/>
    </row>
    <row r="1066" spans="2:19" s="9" customFormat="1" x14ac:dyDescent="0.2">
      <c r="B1066" s="10"/>
      <c r="C1066" s="11"/>
      <c r="D1066" s="25"/>
      <c r="E1066" s="162"/>
      <c r="F1066" s="27"/>
      <c r="G1066" s="40"/>
      <c r="H1066" s="20"/>
      <c r="I1066" s="18"/>
      <c r="J1066" s="18"/>
      <c r="K1066" s="44"/>
      <c r="L1066" s="11"/>
      <c r="M1066" s="11"/>
      <c r="N1066" s="11"/>
      <c r="O1066" s="11"/>
      <c r="P1066" s="11"/>
      <c r="Q1066" s="72"/>
      <c r="R1066" s="164"/>
      <c r="S1066" s="49"/>
    </row>
    <row r="1067" spans="2:19" s="9" customFormat="1" x14ac:dyDescent="0.2">
      <c r="B1067" s="10"/>
      <c r="C1067" s="11"/>
      <c r="D1067" s="25"/>
      <c r="E1067" s="162"/>
      <c r="F1067" s="27"/>
      <c r="G1067" s="40"/>
      <c r="H1067" s="20"/>
      <c r="I1067" s="18"/>
      <c r="J1067" s="18"/>
      <c r="K1067" s="44"/>
      <c r="L1067" s="11"/>
      <c r="M1067" s="11"/>
      <c r="N1067" s="11"/>
      <c r="O1067" s="11"/>
      <c r="P1067" s="11"/>
      <c r="Q1067" s="72"/>
      <c r="R1067" s="164"/>
      <c r="S1067" s="49"/>
    </row>
    <row r="1068" spans="2:19" s="9" customFormat="1" x14ac:dyDescent="0.2">
      <c r="B1068" s="10"/>
      <c r="C1068" s="11"/>
      <c r="D1068" s="25"/>
      <c r="E1068" s="162"/>
      <c r="F1068" s="27"/>
      <c r="G1068" s="40"/>
      <c r="H1068" s="20"/>
      <c r="I1068" s="18"/>
      <c r="J1068" s="18"/>
      <c r="K1068" s="44"/>
      <c r="L1068" s="11"/>
      <c r="M1068" s="11"/>
      <c r="N1068" s="11"/>
      <c r="O1068" s="11"/>
      <c r="P1068" s="11"/>
      <c r="Q1068" s="72"/>
      <c r="R1068" s="164"/>
      <c r="S1068" s="49"/>
    </row>
    <row r="1069" spans="2:19" s="9" customFormat="1" x14ac:dyDescent="0.2">
      <c r="B1069" s="10"/>
      <c r="C1069" s="11"/>
      <c r="D1069" s="25"/>
      <c r="E1069" s="162"/>
      <c r="F1069" s="27"/>
      <c r="G1069" s="40"/>
      <c r="H1069" s="20"/>
      <c r="I1069" s="18"/>
      <c r="J1069" s="18"/>
      <c r="K1069" s="44"/>
      <c r="L1069" s="11"/>
      <c r="M1069" s="11"/>
      <c r="N1069" s="11"/>
      <c r="O1069" s="11"/>
      <c r="P1069" s="11"/>
      <c r="Q1069" s="72"/>
      <c r="R1069" s="164"/>
      <c r="S1069" s="49"/>
    </row>
    <row r="1070" spans="2:19" s="9" customFormat="1" x14ac:dyDescent="0.2">
      <c r="B1070" s="10"/>
      <c r="C1070" s="11"/>
      <c r="D1070" s="25"/>
      <c r="E1070" s="162"/>
      <c r="F1070" s="27"/>
      <c r="G1070" s="40"/>
      <c r="H1070" s="20"/>
      <c r="I1070" s="18"/>
      <c r="J1070" s="18"/>
      <c r="K1070" s="44"/>
      <c r="L1070" s="11"/>
      <c r="M1070" s="11"/>
      <c r="N1070" s="11"/>
      <c r="O1070" s="11"/>
      <c r="P1070" s="11"/>
      <c r="Q1070" s="72"/>
      <c r="R1070" s="164"/>
      <c r="S1070" s="49"/>
    </row>
    <row r="1071" spans="2:19" s="9" customFormat="1" x14ac:dyDescent="0.2">
      <c r="B1071" s="10"/>
      <c r="C1071" s="11"/>
      <c r="D1071" s="25"/>
      <c r="E1071" s="162"/>
      <c r="F1071" s="27"/>
      <c r="G1071" s="40"/>
      <c r="H1071" s="20"/>
      <c r="I1071" s="18"/>
      <c r="J1071" s="18"/>
      <c r="K1071" s="44"/>
      <c r="L1071" s="11"/>
      <c r="M1071" s="11"/>
      <c r="N1071" s="11"/>
      <c r="O1071" s="11"/>
      <c r="P1071" s="11"/>
      <c r="Q1071" s="72"/>
      <c r="R1071" s="164"/>
      <c r="S1071" s="49"/>
    </row>
    <row r="1072" spans="2:19" s="9" customFormat="1" x14ac:dyDescent="0.2">
      <c r="B1072" s="10"/>
      <c r="C1072" s="11"/>
      <c r="D1072" s="25"/>
      <c r="E1072" s="162"/>
      <c r="F1072" s="27"/>
      <c r="G1072" s="40"/>
      <c r="H1072" s="20"/>
      <c r="I1072" s="18"/>
      <c r="J1072" s="18"/>
      <c r="K1072" s="44"/>
      <c r="L1072" s="11"/>
      <c r="M1072" s="11"/>
      <c r="N1072" s="11"/>
      <c r="O1072" s="11"/>
      <c r="P1072" s="11"/>
      <c r="Q1072" s="72"/>
      <c r="R1072" s="164"/>
      <c r="S1072" s="49"/>
    </row>
    <row r="1073" spans="2:19" s="9" customFormat="1" x14ac:dyDescent="0.2">
      <c r="B1073" s="10"/>
      <c r="C1073" s="11"/>
      <c r="D1073" s="25"/>
      <c r="E1073" s="162"/>
      <c r="F1073" s="27"/>
      <c r="G1073" s="40"/>
      <c r="H1073" s="20"/>
      <c r="I1073" s="18"/>
      <c r="J1073" s="18"/>
      <c r="K1073" s="44"/>
      <c r="L1073" s="11"/>
      <c r="M1073" s="11"/>
      <c r="N1073" s="11"/>
      <c r="O1073" s="11"/>
      <c r="P1073" s="11"/>
      <c r="Q1073" s="72"/>
      <c r="R1073" s="164"/>
      <c r="S1073" s="49"/>
    </row>
    <row r="1074" spans="2:19" s="9" customFormat="1" x14ac:dyDescent="0.2">
      <c r="B1074" s="10"/>
      <c r="C1074" s="11"/>
      <c r="D1074" s="25"/>
      <c r="E1074" s="162"/>
      <c r="F1074" s="27"/>
      <c r="G1074" s="40"/>
      <c r="H1074" s="20"/>
      <c r="I1074" s="18"/>
      <c r="J1074" s="18"/>
      <c r="K1074" s="44"/>
      <c r="L1074" s="11"/>
      <c r="M1074" s="11"/>
      <c r="N1074" s="11"/>
      <c r="O1074" s="11"/>
      <c r="P1074" s="11"/>
      <c r="Q1074" s="72"/>
      <c r="R1074" s="164"/>
      <c r="S1074" s="49"/>
    </row>
    <row r="1075" spans="2:19" s="9" customFormat="1" x14ac:dyDescent="0.2">
      <c r="B1075" s="10"/>
      <c r="C1075" s="11"/>
      <c r="D1075" s="25"/>
      <c r="E1075" s="162"/>
      <c r="F1075" s="27"/>
      <c r="G1075" s="40"/>
      <c r="H1075" s="20"/>
      <c r="I1075" s="18"/>
      <c r="J1075" s="18"/>
      <c r="K1075" s="44"/>
      <c r="L1075" s="11"/>
      <c r="M1075" s="11"/>
      <c r="N1075" s="11"/>
      <c r="O1075" s="11"/>
      <c r="P1075" s="11"/>
      <c r="Q1075" s="72"/>
      <c r="R1075" s="164"/>
      <c r="S1075" s="49"/>
    </row>
    <row r="1076" spans="2:19" s="9" customFormat="1" x14ac:dyDescent="0.2">
      <c r="B1076" s="10"/>
      <c r="C1076" s="11"/>
      <c r="D1076" s="25"/>
      <c r="E1076" s="162"/>
      <c r="F1076" s="27"/>
      <c r="G1076" s="40"/>
      <c r="H1076" s="20"/>
      <c r="I1076" s="18"/>
      <c r="J1076" s="18"/>
      <c r="K1076" s="44"/>
      <c r="L1076" s="11"/>
      <c r="M1076" s="11"/>
      <c r="N1076" s="11"/>
      <c r="O1076" s="11"/>
      <c r="P1076" s="11"/>
      <c r="Q1076" s="72"/>
      <c r="R1076" s="164"/>
      <c r="S1076" s="49"/>
    </row>
    <row r="1077" spans="2:19" s="9" customFormat="1" x14ac:dyDescent="0.2">
      <c r="B1077" s="10"/>
      <c r="C1077" s="11"/>
      <c r="D1077" s="25"/>
      <c r="E1077" s="162"/>
      <c r="F1077" s="27"/>
      <c r="G1077" s="40"/>
      <c r="H1077" s="20"/>
      <c r="I1077" s="18"/>
      <c r="J1077" s="18"/>
      <c r="K1077" s="44"/>
      <c r="L1077" s="11"/>
      <c r="M1077" s="11"/>
      <c r="N1077" s="11"/>
      <c r="O1077" s="11"/>
      <c r="P1077" s="11"/>
      <c r="Q1077" s="72"/>
      <c r="R1077" s="164"/>
      <c r="S1077" s="49"/>
    </row>
    <row r="1078" spans="2:19" s="9" customFormat="1" x14ac:dyDescent="0.2">
      <c r="B1078" s="10"/>
      <c r="C1078" s="11"/>
      <c r="D1078" s="25"/>
      <c r="E1078" s="162"/>
      <c r="F1078" s="27"/>
      <c r="G1078" s="40"/>
      <c r="H1078" s="20"/>
      <c r="I1078" s="18"/>
      <c r="J1078" s="18"/>
      <c r="K1078" s="44"/>
      <c r="L1078" s="11"/>
      <c r="M1078" s="11"/>
      <c r="N1078" s="11"/>
      <c r="O1078" s="11"/>
      <c r="P1078" s="11"/>
      <c r="Q1078" s="72"/>
      <c r="R1078" s="164"/>
      <c r="S1078" s="49"/>
    </row>
    <row r="1079" spans="2:19" s="9" customFormat="1" x14ac:dyDescent="0.2">
      <c r="B1079" s="10"/>
      <c r="C1079" s="11"/>
      <c r="D1079" s="25"/>
      <c r="E1079" s="162"/>
      <c r="F1079" s="27"/>
      <c r="G1079" s="40"/>
      <c r="H1079" s="20"/>
      <c r="I1079" s="18"/>
      <c r="J1079" s="18"/>
      <c r="K1079" s="44"/>
      <c r="L1079" s="11"/>
      <c r="M1079" s="11"/>
      <c r="N1079" s="11"/>
      <c r="O1079" s="11"/>
      <c r="P1079" s="11"/>
      <c r="Q1079" s="72"/>
      <c r="R1079" s="164"/>
      <c r="S1079" s="49"/>
    </row>
    <row r="1080" spans="2:19" s="9" customFormat="1" x14ac:dyDescent="0.2">
      <c r="B1080" s="10"/>
      <c r="C1080" s="11"/>
      <c r="D1080" s="25"/>
      <c r="E1080" s="162"/>
      <c r="F1080" s="27"/>
      <c r="G1080" s="40"/>
      <c r="H1080" s="20"/>
      <c r="I1080" s="18"/>
      <c r="J1080" s="18"/>
      <c r="K1080" s="44"/>
      <c r="L1080" s="11"/>
      <c r="M1080" s="11"/>
      <c r="N1080" s="11"/>
      <c r="O1080" s="11"/>
      <c r="P1080" s="11"/>
      <c r="Q1080" s="72"/>
      <c r="R1080" s="164"/>
      <c r="S1080" s="49"/>
    </row>
    <row r="1081" spans="2:19" s="9" customFormat="1" x14ac:dyDescent="0.2">
      <c r="B1081" s="10"/>
      <c r="C1081" s="11"/>
      <c r="D1081" s="25"/>
      <c r="E1081" s="162"/>
      <c r="F1081" s="27"/>
      <c r="G1081" s="40"/>
      <c r="H1081" s="20"/>
      <c r="I1081" s="18"/>
      <c r="J1081" s="18"/>
      <c r="K1081" s="44"/>
      <c r="L1081" s="11"/>
      <c r="M1081" s="11"/>
      <c r="N1081" s="11"/>
      <c r="O1081" s="11"/>
      <c r="P1081" s="11"/>
      <c r="Q1081" s="72"/>
      <c r="R1081" s="164"/>
      <c r="S1081" s="49"/>
    </row>
    <row r="1082" spans="2:19" s="9" customFormat="1" x14ac:dyDescent="0.2">
      <c r="B1082" s="10"/>
      <c r="C1082" s="11"/>
      <c r="D1082" s="25"/>
      <c r="E1082" s="162"/>
      <c r="F1082" s="27"/>
      <c r="G1082" s="40"/>
      <c r="H1082" s="20"/>
      <c r="I1082" s="18"/>
      <c r="J1082" s="18"/>
      <c r="K1082" s="44"/>
      <c r="L1082" s="11"/>
      <c r="M1082" s="11"/>
      <c r="N1082" s="11"/>
      <c r="O1082" s="11"/>
      <c r="P1082" s="11"/>
      <c r="Q1082" s="72"/>
      <c r="R1082" s="164"/>
      <c r="S1082" s="49"/>
    </row>
    <row r="1083" spans="2:19" s="9" customFormat="1" x14ac:dyDescent="0.2">
      <c r="B1083" s="10"/>
      <c r="C1083" s="11"/>
      <c r="D1083" s="25"/>
      <c r="E1083" s="162"/>
      <c r="F1083" s="27"/>
      <c r="G1083" s="40"/>
      <c r="H1083" s="20"/>
      <c r="I1083" s="18"/>
      <c r="J1083" s="18"/>
      <c r="K1083" s="44"/>
      <c r="L1083" s="11"/>
      <c r="M1083" s="11"/>
      <c r="N1083" s="11"/>
      <c r="O1083" s="11"/>
      <c r="P1083" s="11"/>
      <c r="Q1083" s="72"/>
      <c r="R1083" s="164"/>
      <c r="S1083" s="49"/>
    </row>
    <row r="1084" spans="2:19" s="9" customFormat="1" x14ac:dyDescent="0.2">
      <c r="B1084" s="10"/>
      <c r="C1084" s="11"/>
      <c r="D1084" s="25"/>
      <c r="E1084" s="162"/>
      <c r="F1084" s="27"/>
      <c r="G1084" s="40"/>
      <c r="H1084" s="20"/>
      <c r="I1084" s="18"/>
      <c r="J1084" s="18"/>
      <c r="K1084" s="44"/>
      <c r="L1084" s="11"/>
      <c r="M1084" s="11"/>
      <c r="N1084" s="11"/>
      <c r="O1084" s="11"/>
      <c r="P1084" s="11"/>
      <c r="Q1084" s="72"/>
      <c r="R1084" s="164"/>
      <c r="S1084" s="49"/>
    </row>
    <row r="1085" spans="2:19" s="9" customFormat="1" x14ac:dyDescent="0.2">
      <c r="B1085" s="10"/>
      <c r="C1085" s="11"/>
      <c r="D1085" s="25"/>
      <c r="E1085" s="162"/>
      <c r="F1085" s="27"/>
      <c r="G1085" s="40"/>
      <c r="H1085" s="20"/>
      <c r="I1085" s="18"/>
      <c r="J1085" s="18"/>
      <c r="K1085" s="44"/>
      <c r="L1085" s="11"/>
      <c r="M1085" s="11"/>
      <c r="N1085" s="11"/>
      <c r="O1085" s="11"/>
      <c r="P1085" s="11"/>
      <c r="Q1085" s="72"/>
      <c r="R1085" s="164"/>
      <c r="S1085" s="49"/>
    </row>
    <row r="1086" spans="2:19" s="9" customFormat="1" x14ac:dyDescent="0.2">
      <c r="B1086" s="10"/>
      <c r="C1086" s="11"/>
      <c r="D1086" s="25"/>
      <c r="E1086" s="162"/>
      <c r="F1086" s="27"/>
      <c r="G1086" s="40"/>
      <c r="H1086" s="20"/>
      <c r="I1086" s="18"/>
      <c r="J1086" s="18"/>
      <c r="K1086" s="44"/>
      <c r="L1086" s="11"/>
      <c r="M1086" s="11"/>
      <c r="N1086" s="11"/>
      <c r="O1086" s="11"/>
      <c r="P1086" s="11"/>
      <c r="Q1086" s="72"/>
      <c r="R1086" s="164"/>
      <c r="S1086" s="49"/>
    </row>
    <row r="1087" spans="2:19" s="9" customFormat="1" x14ac:dyDescent="0.2">
      <c r="B1087" s="10"/>
      <c r="C1087" s="11"/>
      <c r="D1087" s="25"/>
      <c r="E1087" s="162"/>
      <c r="F1087" s="27"/>
      <c r="G1087" s="40"/>
      <c r="H1087" s="20"/>
      <c r="I1087" s="18"/>
      <c r="J1087" s="18"/>
      <c r="K1087" s="44"/>
      <c r="L1087" s="11"/>
      <c r="M1087" s="11"/>
      <c r="N1087" s="11"/>
      <c r="O1087" s="11"/>
      <c r="P1087" s="11"/>
      <c r="Q1087" s="72"/>
      <c r="R1087" s="164"/>
      <c r="S1087" s="49"/>
    </row>
    <row r="1088" spans="2:19" s="9" customFormat="1" x14ac:dyDescent="0.2">
      <c r="B1088" s="10"/>
      <c r="C1088" s="11"/>
      <c r="D1088" s="25"/>
      <c r="E1088" s="162"/>
      <c r="F1088" s="27"/>
      <c r="G1088" s="40"/>
      <c r="H1088" s="20"/>
      <c r="I1088" s="18"/>
      <c r="J1088" s="18"/>
      <c r="K1088" s="44"/>
      <c r="L1088" s="11"/>
      <c r="M1088" s="11"/>
      <c r="N1088" s="11"/>
      <c r="O1088" s="11"/>
      <c r="P1088" s="11"/>
      <c r="Q1088" s="72"/>
      <c r="R1088" s="164"/>
      <c r="S1088" s="49"/>
    </row>
    <row r="1089" spans="2:19" s="9" customFormat="1" x14ac:dyDescent="0.2">
      <c r="B1089" s="10"/>
      <c r="C1089" s="11"/>
      <c r="D1089" s="25"/>
      <c r="E1089" s="162"/>
      <c r="F1089" s="27"/>
      <c r="G1089" s="40"/>
      <c r="H1089" s="20"/>
      <c r="I1089" s="18"/>
      <c r="J1089" s="18"/>
      <c r="K1089" s="44"/>
      <c r="L1089" s="11"/>
      <c r="M1089" s="11"/>
      <c r="N1089" s="11"/>
      <c r="O1089" s="11"/>
      <c r="P1089" s="11"/>
      <c r="Q1089" s="72"/>
      <c r="R1089" s="164"/>
      <c r="S1089" s="49"/>
    </row>
    <row r="1090" spans="2:19" s="9" customFormat="1" x14ac:dyDescent="0.2">
      <c r="B1090" s="10"/>
      <c r="C1090" s="11"/>
      <c r="D1090" s="25"/>
      <c r="E1090" s="162"/>
      <c r="F1090" s="27"/>
      <c r="G1090" s="40"/>
      <c r="H1090" s="20"/>
      <c r="I1090" s="18"/>
      <c r="J1090" s="18"/>
      <c r="K1090" s="44"/>
      <c r="L1090" s="11"/>
      <c r="M1090" s="11"/>
      <c r="N1090" s="11"/>
      <c r="O1090" s="11"/>
      <c r="P1090" s="11"/>
      <c r="Q1090" s="72"/>
      <c r="R1090" s="164"/>
      <c r="S1090" s="49"/>
    </row>
    <row r="1091" spans="2:19" s="9" customFormat="1" x14ac:dyDescent="0.2">
      <c r="B1091" s="10"/>
      <c r="C1091" s="11"/>
      <c r="D1091" s="25"/>
      <c r="E1091" s="162"/>
      <c r="F1091" s="27"/>
      <c r="G1091" s="40"/>
      <c r="H1091" s="20"/>
      <c r="I1091" s="18"/>
      <c r="J1091" s="18"/>
      <c r="K1091" s="44"/>
      <c r="L1091" s="11"/>
      <c r="M1091" s="11"/>
      <c r="N1091" s="11"/>
      <c r="O1091" s="11"/>
      <c r="P1091" s="11"/>
      <c r="Q1091" s="72"/>
      <c r="R1091" s="164"/>
      <c r="S1091" s="49"/>
    </row>
    <row r="1092" spans="2:19" s="9" customFormat="1" x14ac:dyDescent="0.2">
      <c r="B1092" s="10"/>
      <c r="C1092" s="11"/>
      <c r="D1092" s="25"/>
      <c r="E1092" s="162"/>
      <c r="F1092" s="27"/>
      <c r="G1092" s="40"/>
      <c r="H1092" s="20"/>
      <c r="I1092" s="18"/>
      <c r="J1092" s="18"/>
      <c r="K1092" s="44"/>
      <c r="L1092" s="11"/>
      <c r="M1092" s="11"/>
      <c r="N1092" s="11"/>
      <c r="O1092" s="11"/>
      <c r="P1092" s="11"/>
      <c r="Q1092" s="72"/>
      <c r="R1092" s="164"/>
      <c r="S1092" s="49"/>
    </row>
    <row r="1093" spans="2:19" s="9" customFormat="1" x14ac:dyDescent="0.2">
      <c r="B1093" s="10"/>
      <c r="C1093" s="11"/>
      <c r="D1093" s="25"/>
      <c r="E1093" s="162"/>
      <c r="F1093" s="27"/>
      <c r="G1093" s="40"/>
      <c r="H1093" s="20"/>
      <c r="I1093" s="18"/>
      <c r="J1093" s="18"/>
      <c r="K1093" s="44"/>
      <c r="L1093" s="11"/>
      <c r="M1093" s="11"/>
      <c r="N1093" s="11"/>
      <c r="O1093" s="11"/>
      <c r="P1093" s="11"/>
      <c r="Q1093" s="72"/>
      <c r="R1093" s="164"/>
      <c r="S1093" s="49"/>
    </row>
    <row r="1094" spans="2:19" s="9" customFormat="1" x14ac:dyDescent="0.2">
      <c r="B1094" s="10"/>
      <c r="C1094" s="11"/>
      <c r="D1094" s="25"/>
      <c r="E1094" s="162"/>
      <c r="F1094" s="27"/>
      <c r="G1094" s="40"/>
      <c r="H1094" s="20"/>
      <c r="I1094" s="18"/>
      <c r="J1094" s="18"/>
      <c r="K1094" s="44"/>
      <c r="L1094" s="11"/>
      <c r="M1094" s="11"/>
      <c r="N1094" s="11"/>
      <c r="O1094" s="11"/>
      <c r="P1094" s="11"/>
      <c r="Q1094" s="72"/>
      <c r="R1094" s="164"/>
      <c r="S1094" s="49"/>
    </row>
    <row r="1095" spans="2:19" s="9" customFormat="1" x14ac:dyDescent="0.2">
      <c r="B1095" s="10"/>
      <c r="C1095" s="11"/>
      <c r="D1095" s="25"/>
      <c r="E1095" s="162"/>
      <c r="F1095" s="27"/>
      <c r="G1095" s="40"/>
      <c r="H1095" s="20"/>
      <c r="I1095" s="18"/>
      <c r="J1095" s="18"/>
      <c r="K1095" s="44"/>
      <c r="L1095" s="11"/>
      <c r="M1095" s="11"/>
      <c r="N1095" s="11"/>
      <c r="O1095" s="11"/>
      <c r="P1095" s="11"/>
      <c r="Q1095" s="72"/>
      <c r="R1095" s="164"/>
      <c r="S1095" s="49"/>
    </row>
    <row r="1096" spans="2:19" s="9" customFormat="1" x14ac:dyDescent="0.2">
      <c r="B1096" s="10"/>
      <c r="C1096" s="11"/>
      <c r="D1096" s="25"/>
      <c r="E1096" s="162"/>
      <c r="F1096" s="27"/>
      <c r="G1096" s="40"/>
      <c r="H1096" s="20"/>
      <c r="I1096" s="18"/>
      <c r="J1096" s="18"/>
      <c r="K1096" s="44"/>
      <c r="L1096" s="11"/>
      <c r="M1096" s="11"/>
      <c r="N1096" s="11"/>
      <c r="O1096" s="11"/>
      <c r="P1096" s="11"/>
      <c r="Q1096" s="72"/>
      <c r="R1096" s="164"/>
      <c r="S1096" s="49"/>
    </row>
    <row r="1097" spans="2:19" s="9" customFormat="1" x14ac:dyDescent="0.2">
      <c r="B1097" s="10"/>
      <c r="C1097" s="11"/>
      <c r="D1097" s="25"/>
      <c r="E1097" s="162"/>
      <c r="F1097" s="27"/>
      <c r="G1097" s="40"/>
      <c r="H1097" s="20"/>
      <c r="I1097" s="18"/>
      <c r="J1097" s="18"/>
      <c r="K1097" s="44"/>
      <c r="L1097" s="11"/>
      <c r="M1097" s="11"/>
      <c r="N1097" s="11"/>
      <c r="O1097" s="11"/>
      <c r="P1097" s="11"/>
      <c r="Q1097" s="72"/>
      <c r="R1097" s="164"/>
      <c r="S1097" s="49"/>
    </row>
    <row r="1098" spans="2:19" s="9" customFormat="1" x14ac:dyDescent="0.2">
      <c r="B1098" s="10"/>
      <c r="C1098" s="11"/>
      <c r="D1098" s="25"/>
      <c r="E1098" s="162"/>
      <c r="F1098" s="27"/>
      <c r="G1098" s="40"/>
      <c r="H1098" s="20"/>
      <c r="I1098" s="18"/>
      <c r="J1098" s="18"/>
      <c r="K1098" s="44"/>
      <c r="L1098" s="11"/>
      <c r="M1098" s="11"/>
      <c r="N1098" s="11"/>
      <c r="O1098" s="11"/>
      <c r="P1098" s="11"/>
      <c r="Q1098" s="72"/>
      <c r="R1098" s="164"/>
      <c r="S1098" s="49"/>
    </row>
    <row r="1099" spans="2:19" s="9" customFormat="1" x14ac:dyDescent="0.2">
      <c r="B1099" s="10"/>
      <c r="C1099" s="11"/>
      <c r="D1099" s="25"/>
      <c r="E1099" s="162"/>
      <c r="F1099" s="27"/>
      <c r="G1099" s="40"/>
      <c r="H1099" s="20"/>
      <c r="I1099" s="18"/>
      <c r="J1099" s="18"/>
      <c r="K1099" s="44"/>
      <c r="L1099" s="11"/>
      <c r="M1099" s="11"/>
      <c r="N1099" s="11"/>
      <c r="O1099" s="11"/>
      <c r="P1099" s="11"/>
      <c r="Q1099" s="72"/>
      <c r="R1099" s="164"/>
      <c r="S1099" s="49"/>
    </row>
    <row r="1100" spans="2:19" s="9" customFormat="1" x14ac:dyDescent="0.2">
      <c r="B1100" s="10"/>
      <c r="C1100" s="11"/>
      <c r="D1100" s="25"/>
      <c r="E1100" s="162"/>
      <c r="F1100" s="27"/>
      <c r="G1100" s="40"/>
      <c r="H1100" s="20"/>
      <c r="I1100" s="18"/>
      <c r="J1100" s="18"/>
      <c r="K1100" s="44"/>
      <c r="L1100" s="11"/>
      <c r="M1100" s="11"/>
      <c r="N1100" s="11"/>
      <c r="O1100" s="11"/>
      <c r="P1100" s="11"/>
      <c r="Q1100" s="72"/>
      <c r="R1100" s="164"/>
      <c r="S1100" s="49"/>
    </row>
    <row r="1101" spans="2:19" s="9" customFormat="1" x14ac:dyDescent="0.2">
      <c r="B1101" s="10"/>
      <c r="C1101" s="11"/>
      <c r="D1101" s="25"/>
      <c r="E1101" s="162"/>
      <c r="F1101" s="27"/>
      <c r="G1101" s="40"/>
      <c r="H1101" s="20"/>
      <c r="I1101" s="18"/>
      <c r="J1101" s="18"/>
      <c r="K1101" s="44"/>
      <c r="L1101" s="11"/>
      <c r="M1101" s="11"/>
      <c r="N1101" s="11"/>
      <c r="O1101" s="11"/>
      <c r="P1101" s="11"/>
      <c r="Q1101" s="72"/>
      <c r="R1101" s="164"/>
      <c r="S1101" s="49"/>
    </row>
    <row r="1102" spans="2:19" s="9" customFormat="1" x14ac:dyDescent="0.2">
      <c r="B1102" s="10"/>
      <c r="C1102" s="11"/>
      <c r="D1102" s="25"/>
      <c r="E1102" s="162"/>
      <c r="F1102" s="27"/>
      <c r="G1102" s="40"/>
      <c r="H1102" s="20"/>
      <c r="I1102" s="18"/>
      <c r="J1102" s="18"/>
      <c r="K1102" s="44"/>
      <c r="L1102" s="11"/>
      <c r="M1102" s="11"/>
      <c r="N1102" s="11"/>
      <c r="O1102" s="11"/>
      <c r="P1102" s="11"/>
      <c r="Q1102" s="72"/>
      <c r="R1102" s="164"/>
      <c r="S1102" s="49"/>
    </row>
    <row r="1103" spans="2:19" s="9" customFormat="1" x14ac:dyDescent="0.2">
      <c r="B1103" s="10"/>
      <c r="C1103" s="11"/>
      <c r="D1103" s="25"/>
      <c r="E1103" s="162"/>
      <c r="F1103" s="27"/>
      <c r="G1103" s="40"/>
      <c r="H1103" s="20"/>
      <c r="I1103" s="18"/>
      <c r="J1103" s="18"/>
      <c r="K1103" s="44"/>
      <c r="L1103" s="11"/>
      <c r="M1103" s="11"/>
      <c r="N1103" s="11"/>
      <c r="O1103" s="11"/>
      <c r="P1103" s="11"/>
      <c r="Q1103" s="72"/>
      <c r="R1103" s="164"/>
      <c r="S1103" s="49"/>
    </row>
    <row r="1104" spans="2:19" s="9" customFormat="1" x14ac:dyDescent="0.2">
      <c r="B1104" s="10"/>
      <c r="C1104" s="11"/>
      <c r="D1104" s="25"/>
      <c r="E1104" s="162"/>
      <c r="F1104" s="27"/>
      <c r="G1104" s="40"/>
      <c r="H1104" s="20"/>
      <c r="I1104" s="18"/>
      <c r="J1104" s="18"/>
      <c r="K1104" s="44"/>
      <c r="L1104" s="11"/>
      <c r="M1104" s="11"/>
      <c r="N1104" s="11"/>
      <c r="O1104" s="11"/>
      <c r="P1104" s="11"/>
      <c r="Q1104" s="72"/>
      <c r="R1104" s="164"/>
      <c r="S1104" s="49"/>
    </row>
    <row r="1105" spans="2:19" s="9" customFormat="1" x14ac:dyDescent="0.2">
      <c r="B1105" s="10"/>
      <c r="C1105" s="11"/>
      <c r="D1105" s="25"/>
      <c r="E1105" s="162"/>
      <c r="F1105" s="27"/>
      <c r="G1105" s="40"/>
      <c r="H1105" s="20"/>
      <c r="I1105" s="18"/>
      <c r="J1105" s="18"/>
      <c r="K1105" s="44"/>
      <c r="L1105" s="11"/>
      <c r="M1105" s="11"/>
      <c r="N1105" s="11"/>
      <c r="O1105" s="11"/>
      <c r="P1105" s="11"/>
      <c r="Q1105" s="72"/>
      <c r="R1105" s="164"/>
      <c r="S1105" s="49"/>
    </row>
    <row r="1106" spans="2:19" s="9" customFormat="1" x14ac:dyDescent="0.2">
      <c r="B1106" s="10"/>
      <c r="C1106" s="11"/>
      <c r="D1106" s="25"/>
      <c r="E1106" s="162"/>
      <c r="F1106" s="27"/>
      <c r="G1106" s="40"/>
      <c r="H1106" s="20"/>
      <c r="I1106" s="18"/>
      <c r="J1106" s="18"/>
      <c r="K1106" s="44"/>
      <c r="L1106" s="11"/>
      <c r="M1106" s="11"/>
      <c r="N1106" s="11"/>
      <c r="O1106" s="11"/>
      <c r="P1106" s="11"/>
      <c r="Q1106" s="72"/>
      <c r="R1106" s="164"/>
      <c r="S1106" s="49"/>
    </row>
    <row r="1107" spans="2:19" s="9" customFormat="1" x14ac:dyDescent="0.2">
      <c r="B1107" s="10"/>
      <c r="C1107" s="11"/>
      <c r="D1107" s="25"/>
      <c r="E1107" s="162"/>
      <c r="F1107" s="27"/>
      <c r="G1107" s="40"/>
      <c r="H1107" s="20"/>
      <c r="I1107" s="18"/>
      <c r="J1107" s="18"/>
      <c r="K1107" s="44"/>
      <c r="L1107" s="11"/>
      <c r="M1107" s="11"/>
      <c r="N1107" s="11"/>
      <c r="O1107" s="11"/>
      <c r="P1107" s="11"/>
      <c r="Q1107" s="72"/>
      <c r="R1107" s="164"/>
      <c r="S1107" s="49"/>
    </row>
    <row r="1108" spans="2:19" s="9" customFormat="1" x14ac:dyDescent="0.2">
      <c r="B1108" s="10"/>
      <c r="C1108" s="11"/>
      <c r="D1108" s="25"/>
      <c r="E1108" s="162"/>
      <c r="F1108" s="27"/>
      <c r="G1108" s="40"/>
      <c r="H1108" s="20"/>
      <c r="I1108" s="18"/>
      <c r="J1108" s="18"/>
      <c r="K1108" s="44"/>
      <c r="L1108" s="11"/>
      <c r="M1108" s="11"/>
      <c r="N1108" s="11"/>
      <c r="O1108" s="11"/>
      <c r="P1108" s="11"/>
      <c r="Q1108" s="72"/>
      <c r="R1108" s="164"/>
      <c r="S1108" s="49"/>
    </row>
    <row r="1109" spans="2:19" s="9" customFormat="1" x14ac:dyDescent="0.2">
      <c r="B1109" s="10"/>
      <c r="C1109" s="11"/>
      <c r="D1109" s="25"/>
      <c r="E1109" s="162"/>
      <c r="F1109" s="27"/>
      <c r="G1109" s="40"/>
      <c r="H1109" s="20"/>
      <c r="I1109" s="18"/>
      <c r="J1109" s="18"/>
      <c r="K1109" s="44"/>
      <c r="L1109" s="11"/>
      <c r="M1109" s="11"/>
      <c r="N1109" s="11"/>
      <c r="O1109" s="11"/>
      <c r="P1109" s="11"/>
      <c r="Q1109" s="72"/>
      <c r="R1109" s="164"/>
      <c r="S1109" s="49"/>
    </row>
    <row r="1110" spans="2:19" s="9" customFormat="1" x14ac:dyDescent="0.2">
      <c r="B1110" s="10"/>
      <c r="C1110" s="11"/>
      <c r="D1110" s="25"/>
      <c r="E1110" s="162"/>
      <c r="F1110" s="27"/>
      <c r="G1110" s="40"/>
      <c r="H1110" s="20"/>
      <c r="I1110" s="18"/>
      <c r="J1110" s="18"/>
      <c r="K1110" s="44"/>
      <c r="L1110" s="11"/>
      <c r="M1110" s="11"/>
      <c r="N1110" s="11"/>
      <c r="O1110" s="11"/>
      <c r="P1110" s="11"/>
      <c r="Q1110" s="72"/>
      <c r="R1110" s="164"/>
      <c r="S1110" s="49"/>
    </row>
    <row r="1111" spans="2:19" s="9" customFormat="1" x14ac:dyDescent="0.2">
      <c r="B1111" s="10"/>
      <c r="C1111" s="11"/>
      <c r="D1111" s="25"/>
      <c r="E1111" s="162"/>
      <c r="F1111" s="27"/>
      <c r="G1111" s="40"/>
      <c r="H1111" s="20"/>
      <c r="I1111" s="18"/>
      <c r="J1111" s="18"/>
      <c r="K1111" s="44"/>
      <c r="L1111" s="11"/>
      <c r="M1111" s="11"/>
      <c r="N1111" s="11"/>
      <c r="O1111" s="11"/>
      <c r="P1111" s="11"/>
      <c r="Q1111" s="72"/>
      <c r="R1111" s="164"/>
      <c r="S1111" s="49"/>
    </row>
    <row r="1112" spans="2:19" s="9" customFormat="1" x14ac:dyDescent="0.2">
      <c r="B1112" s="10"/>
      <c r="C1112" s="11"/>
      <c r="D1112" s="25"/>
      <c r="E1112" s="162"/>
      <c r="F1112" s="27"/>
      <c r="G1112" s="40"/>
      <c r="H1112" s="20"/>
      <c r="I1112" s="18"/>
      <c r="J1112" s="18"/>
      <c r="K1112" s="44"/>
      <c r="L1112" s="11"/>
      <c r="M1112" s="11"/>
      <c r="N1112" s="11"/>
      <c r="O1112" s="11"/>
      <c r="P1112" s="11"/>
      <c r="Q1112" s="72"/>
      <c r="R1112" s="164"/>
      <c r="S1112" s="49"/>
    </row>
    <row r="1113" spans="2:19" s="9" customFormat="1" x14ac:dyDescent="0.2">
      <c r="B1113" s="10"/>
      <c r="C1113" s="11"/>
      <c r="D1113" s="25"/>
      <c r="E1113" s="162"/>
      <c r="F1113" s="27"/>
      <c r="G1113" s="40"/>
      <c r="H1113" s="20"/>
      <c r="I1113" s="18"/>
      <c r="J1113" s="18"/>
      <c r="K1113" s="44"/>
      <c r="L1113" s="11"/>
      <c r="M1113" s="11"/>
      <c r="N1113" s="11"/>
      <c r="O1113" s="11"/>
      <c r="P1113" s="11"/>
      <c r="Q1113" s="72"/>
      <c r="R1113" s="164"/>
      <c r="S1113" s="49"/>
    </row>
    <row r="1114" spans="2:19" s="9" customFormat="1" x14ac:dyDescent="0.2">
      <c r="B1114" s="10"/>
      <c r="C1114" s="11"/>
      <c r="D1114" s="25"/>
      <c r="E1114" s="162"/>
      <c r="F1114" s="27"/>
      <c r="G1114" s="40"/>
      <c r="H1114" s="20"/>
      <c r="I1114" s="18"/>
      <c r="J1114" s="18"/>
      <c r="K1114" s="44"/>
      <c r="L1114" s="11"/>
      <c r="M1114" s="11"/>
      <c r="N1114" s="11"/>
      <c r="O1114" s="11"/>
      <c r="P1114" s="11"/>
      <c r="Q1114" s="72"/>
      <c r="R1114" s="164"/>
      <c r="S1114" s="49"/>
    </row>
    <row r="1115" spans="2:19" s="9" customFormat="1" x14ac:dyDescent="0.2">
      <c r="B1115" s="10"/>
      <c r="C1115" s="11"/>
      <c r="D1115" s="25"/>
      <c r="E1115" s="162"/>
      <c r="F1115" s="27"/>
      <c r="G1115" s="40"/>
      <c r="H1115" s="20"/>
      <c r="I1115" s="18"/>
      <c r="J1115" s="18"/>
      <c r="K1115" s="44"/>
      <c r="L1115" s="11"/>
      <c r="M1115" s="11"/>
      <c r="N1115" s="11"/>
      <c r="O1115" s="11"/>
      <c r="P1115" s="11"/>
      <c r="Q1115" s="72"/>
      <c r="R1115" s="164"/>
      <c r="S1115" s="49"/>
    </row>
    <row r="1116" spans="2:19" s="9" customFormat="1" x14ac:dyDescent="0.2">
      <c r="B1116" s="10"/>
      <c r="C1116" s="11"/>
      <c r="D1116" s="25"/>
      <c r="E1116" s="162"/>
      <c r="F1116" s="27"/>
      <c r="G1116" s="40"/>
      <c r="H1116" s="20"/>
      <c r="I1116" s="18"/>
      <c r="J1116" s="18"/>
      <c r="K1116" s="44"/>
      <c r="L1116" s="11"/>
      <c r="M1116" s="11"/>
      <c r="N1116" s="11"/>
      <c r="O1116" s="11"/>
      <c r="P1116" s="11"/>
      <c r="Q1116" s="72"/>
      <c r="R1116" s="164"/>
      <c r="S1116" s="49"/>
    </row>
    <row r="1117" spans="2:19" s="9" customFormat="1" x14ac:dyDescent="0.2">
      <c r="B1117" s="10"/>
      <c r="C1117" s="11"/>
      <c r="D1117" s="25"/>
      <c r="E1117" s="162"/>
      <c r="F1117" s="27"/>
      <c r="G1117" s="40"/>
      <c r="H1117" s="20"/>
      <c r="I1117" s="18"/>
      <c r="J1117" s="18"/>
      <c r="K1117" s="44"/>
      <c r="L1117" s="11"/>
      <c r="M1117" s="11"/>
      <c r="N1117" s="11"/>
      <c r="O1117" s="11"/>
      <c r="P1117" s="11"/>
      <c r="Q1117" s="72"/>
      <c r="R1117" s="164"/>
      <c r="S1117" s="49"/>
    </row>
    <row r="1118" spans="2:19" s="9" customFormat="1" x14ac:dyDescent="0.2">
      <c r="B1118" s="10"/>
      <c r="C1118" s="11"/>
      <c r="D1118" s="25"/>
      <c r="E1118" s="162"/>
      <c r="F1118" s="27"/>
      <c r="G1118" s="40"/>
      <c r="H1118" s="20"/>
      <c r="I1118" s="18"/>
      <c r="J1118" s="18"/>
      <c r="K1118" s="44"/>
      <c r="L1118" s="11"/>
      <c r="M1118" s="11"/>
      <c r="N1118" s="11"/>
      <c r="O1118" s="11"/>
      <c r="P1118" s="11"/>
      <c r="Q1118" s="72"/>
      <c r="R1118" s="164"/>
      <c r="S1118" s="49"/>
    </row>
    <row r="1119" spans="2:19" s="9" customFormat="1" x14ac:dyDescent="0.2">
      <c r="B1119" s="10"/>
      <c r="C1119" s="11"/>
      <c r="D1119" s="25"/>
      <c r="E1119" s="162"/>
      <c r="F1119" s="27"/>
      <c r="G1119" s="40"/>
      <c r="H1119" s="20"/>
      <c r="I1119" s="18"/>
      <c r="J1119" s="18"/>
      <c r="K1119" s="44"/>
      <c r="L1119" s="11"/>
      <c r="M1119" s="11"/>
      <c r="N1119" s="11"/>
      <c r="O1119" s="11"/>
      <c r="P1119" s="11"/>
      <c r="Q1119" s="72"/>
      <c r="R1119" s="164"/>
      <c r="S1119" s="49"/>
    </row>
    <row r="1120" spans="2:19" s="9" customFormat="1" x14ac:dyDescent="0.2">
      <c r="B1120" s="10"/>
      <c r="C1120" s="11"/>
      <c r="D1120" s="25"/>
      <c r="E1120" s="162"/>
      <c r="F1120" s="27"/>
      <c r="G1120" s="40"/>
      <c r="H1120" s="20"/>
      <c r="I1120" s="18"/>
      <c r="J1120" s="18"/>
      <c r="K1120" s="44"/>
      <c r="L1120" s="11"/>
      <c r="M1120" s="11"/>
      <c r="N1120" s="11"/>
      <c r="O1120" s="11"/>
      <c r="P1120" s="11"/>
      <c r="Q1120" s="72"/>
      <c r="R1120" s="164"/>
      <c r="S1120" s="49"/>
    </row>
    <row r="1121" spans="2:19" s="9" customFormat="1" x14ac:dyDescent="0.2">
      <c r="B1121" s="10"/>
      <c r="C1121" s="11"/>
      <c r="D1121" s="25"/>
      <c r="E1121" s="162"/>
      <c r="F1121" s="27"/>
      <c r="G1121" s="40"/>
      <c r="H1121" s="20"/>
      <c r="I1121" s="18"/>
      <c r="J1121" s="18"/>
      <c r="K1121" s="44"/>
      <c r="L1121" s="11"/>
      <c r="M1121" s="11"/>
      <c r="N1121" s="11"/>
      <c r="O1121" s="11"/>
      <c r="P1121" s="11"/>
      <c r="Q1121" s="72"/>
      <c r="R1121" s="164"/>
      <c r="S1121" s="49"/>
    </row>
    <row r="1122" spans="2:19" s="9" customFormat="1" x14ac:dyDescent="0.2">
      <c r="B1122" s="10"/>
      <c r="C1122" s="11"/>
      <c r="D1122" s="25"/>
      <c r="E1122" s="162"/>
      <c r="F1122" s="27"/>
      <c r="G1122" s="40"/>
      <c r="H1122" s="20"/>
      <c r="I1122" s="18"/>
      <c r="J1122" s="18"/>
      <c r="K1122" s="44"/>
      <c r="L1122" s="11"/>
      <c r="M1122" s="11"/>
      <c r="N1122" s="11"/>
      <c r="O1122" s="11"/>
      <c r="P1122" s="11"/>
      <c r="Q1122" s="72"/>
      <c r="R1122" s="164"/>
      <c r="S1122" s="49"/>
    </row>
    <row r="1123" spans="2:19" s="9" customFormat="1" x14ac:dyDescent="0.2">
      <c r="B1123" s="10"/>
      <c r="C1123" s="11"/>
      <c r="D1123" s="25"/>
      <c r="E1123" s="162"/>
      <c r="F1123" s="27"/>
      <c r="G1123" s="40"/>
      <c r="H1123" s="20"/>
      <c r="I1123" s="18"/>
      <c r="J1123" s="18"/>
      <c r="K1123" s="44"/>
      <c r="L1123" s="11"/>
      <c r="M1123" s="11"/>
      <c r="N1123" s="11"/>
      <c r="O1123" s="11"/>
      <c r="P1123" s="11"/>
      <c r="Q1123" s="72"/>
      <c r="R1123" s="164"/>
      <c r="S1123" s="49"/>
    </row>
    <row r="1124" spans="2:19" s="9" customFormat="1" x14ac:dyDescent="0.2">
      <c r="B1124" s="10"/>
      <c r="C1124" s="11"/>
      <c r="D1124" s="25"/>
      <c r="E1124" s="162"/>
      <c r="F1124" s="27"/>
      <c r="G1124" s="40"/>
      <c r="H1124" s="20"/>
      <c r="I1124" s="18"/>
      <c r="J1124" s="18"/>
      <c r="K1124" s="44"/>
      <c r="L1124" s="11"/>
      <c r="M1124" s="11"/>
      <c r="N1124" s="11"/>
      <c r="O1124" s="11"/>
      <c r="P1124" s="11"/>
      <c r="Q1124" s="72"/>
      <c r="R1124" s="164"/>
      <c r="S1124" s="49"/>
    </row>
    <row r="1125" spans="2:19" s="9" customFormat="1" x14ac:dyDescent="0.2">
      <c r="B1125" s="10"/>
      <c r="C1125" s="11"/>
      <c r="D1125" s="25"/>
      <c r="E1125" s="162"/>
      <c r="F1125" s="27"/>
      <c r="G1125" s="40"/>
      <c r="H1125" s="20"/>
      <c r="I1125" s="18"/>
      <c r="J1125" s="18"/>
      <c r="K1125" s="44"/>
      <c r="L1125" s="11"/>
      <c r="M1125" s="11"/>
      <c r="N1125" s="11"/>
      <c r="O1125" s="11"/>
      <c r="P1125" s="11"/>
      <c r="Q1125" s="72"/>
      <c r="R1125" s="164"/>
      <c r="S1125" s="49"/>
    </row>
    <row r="1126" spans="2:19" s="9" customFormat="1" x14ac:dyDescent="0.2">
      <c r="B1126" s="10"/>
      <c r="C1126" s="11"/>
      <c r="D1126" s="25"/>
      <c r="E1126" s="162"/>
      <c r="F1126" s="27"/>
      <c r="G1126" s="40"/>
      <c r="H1126" s="20"/>
      <c r="I1126" s="18"/>
      <c r="J1126" s="18"/>
      <c r="K1126" s="44"/>
      <c r="L1126" s="11"/>
      <c r="M1126" s="11"/>
      <c r="N1126" s="11"/>
      <c r="O1126" s="11"/>
      <c r="P1126" s="11"/>
      <c r="Q1126" s="72"/>
      <c r="R1126" s="164"/>
      <c r="S1126" s="49"/>
    </row>
    <row r="1127" spans="2:19" s="9" customFormat="1" x14ac:dyDescent="0.2">
      <c r="B1127" s="10"/>
      <c r="C1127" s="11"/>
      <c r="D1127" s="25"/>
      <c r="E1127" s="162"/>
      <c r="F1127" s="27"/>
      <c r="G1127" s="40"/>
      <c r="H1127" s="20"/>
      <c r="I1127" s="18"/>
      <c r="J1127" s="18"/>
      <c r="K1127" s="44"/>
      <c r="L1127" s="11"/>
      <c r="M1127" s="11"/>
      <c r="N1127" s="11"/>
      <c r="O1127" s="11"/>
      <c r="P1127" s="11"/>
      <c r="Q1127" s="72"/>
      <c r="R1127" s="164"/>
      <c r="S1127" s="49"/>
    </row>
    <row r="1128" spans="2:19" s="9" customFormat="1" x14ac:dyDescent="0.2">
      <c r="B1128" s="10"/>
      <c r="C1128" s="11"/>
      <c r="D1128" s="25"/>
      <c r="E1128" s="162"/>
      <c r="F1128" s="27"/>
      <c r="G1128" s="40"/>
      <c r="H1128" s="20"/>
      <c r="I1128" s="18"/>
      <c r="J1128" s="18"/>
      <c r="K1128" s="44"/>
      <c r="L1128" s="11"/>
      <c r="M1128" s="11"/>
      <c r="N1128" s="11"/>
      <c r="O1128" s="11"/>
      <c r="P1128" s="11"/>
      <c r="Q1128" s="72"/>
      <c r="R1128" s="164"/>
      <c r="S1128" s="49"/>
    </row>
    <row r="1129" spans="2:19" s="9" customFormat="1" x14ac:dyDescent="0.2">
      <c r="B1129" s="10"/>
      <c r="C1129" s="11"/>
      <c r="D1129" s="25"/>
      <c r="E1129" s="162"/>
      <c r="F1129" s="27"/>
      <c r="G1129" s="40"/>
      <c r="H1129" s="20"/>
      <c r="I1129" s="18"/>
      <c r="J1129" s="18"/>
      <c r="K1129" s="44"/>
      <c r="L1129" s="11"/>
      <c r="M1129" s="11"/>
      <c r="N1129" s="11"/>
      <c r="O1129" s="11"/>
      <c r="P1129" s="11"/>
      <c r="Q1129" s="72"/>
      <c r="R1129" s="164"/>
      <c r="S1129" s="49"/>
    </row>
    <row r="1130" spans="2:19" s="9" customFormat="1" x14ac:dyDescent="0.2">
      <c r="B1130" s="10"/>
      <c r="C1130" s="11"/>
      <c r="D1130" s="25"/>
      <c r="E1130" s="162"/>
      <c r="F1130" s="27"/>
      <c r="G1130" s="40"/>
      <c r="H1130" s="20"/>
      <c r="I1130" s="18"/>
      <c r="J1130" s="18"/>
      <c r="K1130" s="44"/>
      <c r="L1130" s="11"/>
      <c r="M1130" s="11"/>
      <c r="N1130" s="11"/>
      <c r="O1130" s="11"/>
      <c r="P1130" s="11"/>
      <c r="Q1130" s="72"/>
      <c r="R1130" s="164"/>
      <c r="S1130" s="49"/>
    </row>
    <row r="1131" spans="2:19" s="9" customFormat="1" x14ac:dyDescent="0.2">
      <c r="B1131" s="10"/>
      <c r="C1131" s="11"/>
      <c r="D1131" s="25"/>
      <c r="E1131" s="162"/>
      <c r="F1131" s="27"/>
      <c r="G1131" s="40"/>
      <c r="H1131" s="20"/>
      <c r="I1131" s="18"/>
      <c r="J1131" s="18"/>
      <c r="K1131" s="44"/>
      <c r="L1131" s="11"/>
      <c r="M1131" s="11"/>
      <c r="N1131" s="11"/>
      <c r="O1131" s="11"/>
      <c r="P1131" s="11"/>
      <c r="Q1131" s="72"/>
      <c r="R1131" s="164"/>
      <c r="S1131" s="49"/>
    </row>
    <row r="1132" spans="2:19" s="9" customFormat="1" x14ac:dyDescent="0.2">
      <c r="B1132" s="10"/>
      <c r="C1132" s="11"/>
      <c r="D1132" s="25"/>
      <c r="E1132" s="162"/>
      <c r="F1132" s="27"/>
      <c r="G1132" s="40"/>
      <c r="H1132" s="20"/>
      <c r="I1132" s="18"/>
      <c r="J1132" s="18"/>
      <c r="K1132" s="44"/>
      <c r="L1132" s="11"/>
      <c r="M1132" s="11"/>
      <c r="N1132" s="11"/>
      <c r="O1132" s="11"/>
      <c r="P1132" s="11"/>
      <c r="Q1132" s="72"/>
      <c r="R1132" s="164"/>
      <c r="S1132" s="49"/>
    </row>
    <row r="1133" spans="2:19" s="9" customFormat="1" x14ac:dyDescent="0.2">
      <c r="B1133" s="10"/>
      <c r="C1133" s="11"/>
      <c r="D1133" s="25"/>
      <c r="E1133" s="162"/>
      <c r="F1133" s="27"/>
      <c r="G1133" s="40"/>
      <c r="H1133" s="20"/>
      <c r="I1133" s="18"/>
      <c r="J1133" s="18"/>
      <c r="K1133" s="44"/>
      <c r="L1133" s="11"/>
      <c r="M1133" s="11"/>
      <c r="N1133" s="11"/>
      <c r="O1133" s="11"/>
      <c r="P1133" s="11"/>
      <c r="Q1133" s="72"/>
      <c r="R1133" s="164"/>
      <c r="S1133" s="49"/>
    </row>
    <row r="1134" spans="2:19" s="9" customFormat="1" x14ac:dyDescent="0.2">
      <c r="B1134" s="10"/>
      <c r="C1134" s="11"/>
      <c r="D1134" s="25"/>
      <c r="E1134" s="162"/>
      <c r="F1134" s="27"/>
      <c r="G1134" s="40"/>
      <c r="H1134" s="20"/>
      <c r="I1134" s="18"/>
      <c r="J1134" s="18"/>
      <c r="K1134" s="44"/>
      <c r="L1134" s="11"/>
      <c r="M1134" s="11"/>
      <c r="N1134" s="11"/>
      <c r="O1134" s="11"/>
      <c r="P1134" s="11"/>
      <c r="Q1134" s="72"/>
      <c r="R1134" s="164"/>
      <c r="S1134" s="49"/>
    </row>
    <row r="1135" spans="2:19" s="9" customFormat="1" x14ac:dyDescent="0.2">
      <c r="B1135" s="10"/>
      <c r="C1135" s="11"/>
      <c r="D1135" s="25"/>
      <c r="E1135" s="162"/>
      <c r="F1135" s="27"/>
      <c r="G1135" s="40"/>
      <c r="H1135" s="20"/>
      <c r="I1135" s="18"/>
      <c r="J1135" s="18"/>
      <c r="K1135" s="44"/>
      <c r="L1135" s="11"/>
      <c r="M1135" s="11"/>
      <c r="N1135" s="11"/>
      <c r="O1135" s="11"/>
      <c r="P1135" s="11"/>
      <c r="Q1135" s="72"/>
      <c r="R1135" s="164"/>
      <c r="S1135" s="49"/>
    </row>
    <row r="1136" spans="2:19" s="9" customFormat="1" x14ac:dyDescent="0.2">
      <c r="B1136" s="10"/>
      <c r="C1136" s="11"/>
      <c r="D1136" s="25"/>
      <c r="E1136" s="162"/>
      <c r="F1136" s="27"/>
      <c r="G1136" s="40"/>
      <c r="H1136" s="20"/>
      <c r="I1136" s="18"/>
      <c r="J1136" s="18"/>
      <c r="K1136" s="44"/>
      <c r="L1136" s="11"/>
      <c r="M1136" s="11"/>
      <c r="N1136" s="11"/>
      <c r="O1136" s="11"/>
      <c r="P1136" s="11"/>
      <c r="Q1136" s="72"/>
      <c r="R1136" s="164"/>
      <c r="S1136" s="49"/>
    </row>
    <row r="1137" spans="2:19" s="9" customFormat="1" x14ac:dyDescent="0.2">
      <c r="B1137" s="10"/>
      <c r="C1137" s="11"/>
      <c r="D1137" s="25"/>
      <c r="E1137" s="162"/>
      <c r="F1137" s="27"/>
      <c r="G1137" s="40"/>
      <c r="H1137" s="20"/>
      <c r="I1137" s="18"/>
      <c r="J1137" s="18"/>
      <c r="K1137" s="44"/>
      <c r="L1137" s="11"/>
      <c r="M1137" s="11"/>
      <c r="N1137" s="11"/>
      <c r="O1137" s="11"/>
      <c r="P1137" s="11"/>
      <c r="Q1137" s="72"/>
      <c r="R1137" s="164"/>
      <c r="S1137" s="49"/>
    </row>
    <row r="1138" spans="2:19" s="9" customFormat="1" x14ac:dyDescent="0.2">
      <c r="B1138" s="10"/>
      <c r="C1138" s="11"/>
      <c r="D1138" s="25"/>
      <c r="E1138" s="162"/>
      <c r="F1138" s="27"/>
      <c r="G1138" s="40"/>
      <c r="H1138" s="20"/>
      <c r="I1138" s="18"/>
      <c r="J1138" s="18"/>
      <c r="K1138" s="44"/>
      <c r="L1138" s="11"/>
      <c r="M1138" s="11"/>
      <c r="N1138" s="11"/>
      <c r="O1138" s="11"/>
      <c r="P1138" s="11"/>
      <c r="Q1138" s="72"/>
      <c r="R1138" s="164"/>
      <c r="S1138" s="49"/>
    </row>
    <row r="1139" spans="2:19" s="9" customFormat="1" x14ac:dyDescent="0.2">
      <c r="B1139" s="10"/>
      <c r="C1139" s="11"/>
      <c r="D1139" s="25"/>
      <c r="E1139" s="162"/>
      <c r="F1139" s="27"/>
      <c r="G1139" s="40"/>
      <c r="H1139" s="20"/>
      <c r="I1139" s="18"/>
      <c r="J1139" s="18"/>
      <c r="K1139" s="44"/>
      <c r="L1139" s="11"/>
      <c r="M1139" s="11"/>
      <c r="N1139" s="11"/>
      <c r="O1139" s="11"/>
      <c r="P1139" s="11"/>
      <c r="Q1139" s="72"/>
      <c r="R1139" s="164"/>
      <c r="S1139" s="49"/>
    </row>
    <row r="1140" spans="2:19" s="9" customFormat="1" x14ac:dyDescent="0.2">
      <c r="B1140" s="10"/>
      <c r="C1140" s="11"/>
      <c r="D1140" s="25"/>
      <c r="E1140" s="162"/>
      <c r="F1140" s="27"/>
      <c r="G1140" s="40"/>
      <c r="H1140" s="20"/>
      <c r="I1140" s="18"/>
      <c r="J1140" s="18"/>
      <c r="K1140" s="44"/>
      <c r="L1140" s="11"/>
      <c r="M1140" s="11"/>
      <c r="N1140" s="11"/>
      <c r="O1140" s="11"/>
      <c r="P1140" s="11"/>
      <c r="Q1140" s="72"/>
      <c r="R1140" s="164"/>
      <c r="S1140" s="49"/>
    </row>
    <row r="1141" spans="2:19" s="9" customFormat="1" x14ac:dyDescent="0.2">
      <c r="B1141" s="10"/>
      <c r="C1141" s="11"/>
      <c r="D1141" s="25"/>
      <c r="E1141" s="162"/>
      <c r="F1141" s="27"/>
      <c r="G1141" s="40"/>
      <c r="H1141" s="20"/>
      <c r="I1141" s="18"/>
      <c r="J1141" s="18"/>
      <c r="K1141" s="44"/>
      <c r="L1141" s="11"/>
      <c r="M1141" s="11"/>
      <c r="N1141" s="11"/>
      <c r="O1141" s="11"/>
      <c r="P1141" s="11"/>
      <c r="Q1141" s="72"/>
      <c r="R1141" s="164"/>
      <c r="S1141" s="49"/>
    </row>
    <row r="1142" spans="2:19" s="9" customFormat="1" x14ac:dyDescent="0.2">
      <c r="B1142" s="10"/>
      <c r="C1142" s="11"/>
      <c r="D1142" s="25"/>
      <c r="E1142" s="162"/>
      <c r="F1142" s="27"/>
      <c r="G1142" s="40"/>
      <c r="H1142" s="20"/>
      <c r="I1142" s="18"/>
      <c r="J1142" s="18"/>
      <c r="K1142" s="44"/>
      <c r="L1142" s="11"/>
      <c r="M1142" s="11"/>
      <c r="N1142" s="11"/>
      <c r="O1142" s="11"/>
      <c r="P1142" s="11"/>
      <c r="Q1142" s="72"/>
      <c r="R1142" s="164"/>
      <c r="S1142" s="49"/>
    </row>
    <row r="1143" spans="2:19" s="9" customFormat="1" x14ac:dyDescent="0.2">
      <c r="B1143" s="10"/>
      <c r="C1143" s="11"/>
      <c r="D1143" s="25"/>
      <c r="E1143" s="162"/>
      <c r="F1143" s="27"/>
      <c r="G1143" s="40"/>
      <c r="H1143" s="20"/>
      <c r="I1143" s="18"/>
      <c r="J1143" s="18"/>
      <c r="K1143" s="44"/>
      <c r="L1143" s="11"/>
      <c r="M1143" s="11"/>
      <c r="N1143" s="11"/>
      <c r="O1143" s="11"/>
      <c r="P1143" s="11"/>
      <c r="Q1143" s="72"/>
      <c r="R1143" s="164"/>
      <c r="S1143" s="49"/>
    </row>
    <row r="1144" spans="2:19" s="9" customFormat="1" x14ac:dyDescent="0.2">
      <c r="B1144" s="10"/>
      <c r="C1144" s="11"/>
      <c r="D1144" s="25"/>
      <c r="E1144" s="162"/>
      <c r="F1144" s="27"/>
      <c r="G1144" s="40"/>
      <c r="H1144" s="20"/>
      <c r="I1144" s="18"/>
      <c r="J1144" s="18"/>
      <c r="K1144" s="44"/>
      <c r="L1144" s="11"/>
      <c r="M1144" s="11"/>
      <c r="N1144" s="11"/>
      <c r="O1144" s="11"/>
      <c r="P1144" s="11"/>
      <c r="Q1144" s="72"/>
      <c r="R1144" s="164"/>
      <c r="S1144" s="49"/>
    </row>
    <row r="1145" spans="2:19" s="9" customFormat="1" x14ac:dyDescent="0.2">
      <c r="B1145" s="10"/>
      <c r="C1145" s="11"/>
      <c r="D1145" s="25"/>
      <c r="E1145" s="162"/>
      <c r="F1145" s="27"/>
      <c r="G1145" s="40"/>
      <c r="H1145" s="20"/>
      <c r="I1145" s="18"/>
      <c r="J1145" s="18"/>
      <c r="K1145" s="44"/>
      <c r="L1145" s="11"/>
      <c r="M1145" s="11"/>
      <c r="N1145" s="11"/>
      <c r="O1145" s="11"/>
      <c r="P1145" s="11"/>
      <c r="Q1145" s="72"/>
      <c r="R1145" s="164"/>
      <c r="S1145" s="49"/>
    </row>
    <row r="1146" spans="2:19" s="9" customFormat="1" x14ac:dyDescent="0.2">
      <c r="B1146" s="10"/>
      <c r="C1146" s="11"/>
      <c r="D1146" s="25"/>
      <c r="E1146" s="162"/>
      <c r="F1146" s="27"/>
      <c r="G1146" s="40"/>
      <c r="H1146" s="20"/>
      <c r="I1146" s="18"/>
      <c r="J1146" s="18"/>
      <c r="K1146" s="44"/>
      <c r="L1146" s="11"/>
      <c r="M1146" s="11"/>
      <c r="N1146" s="11"/>
      <c r="O1146" s="11"/>
      <c r="P1146" s="11"/>
      <c r="Q1146" s="72"/>
      <c r="R1146" s="164"/>
      <c r="S1146" s="49"/>
    </row>
    <row r="1147" spans="2:19" s="9" customFormat="1" x14ac:dyDescent="0.2">
      <c r="B1147" s="10"/>
      <c r="C1147" s="11"/>
      <c r="D1147" s="25"/>
      <c r="E1147" s="162"/>
      <c r="F1147" s="27"/>
      <c r="G1147" s="40"/>
      <c r="H1147" s="20"/>
      <c r="I1147" s="18"/>
      <c r="J1147" s="18"/>
      <c r="K1147" s="44"/>
      <c r="L1147" s="11"/>
      <c r="M1147" s="11"/>
      <c r="N1147" s="11"/>
      <c r="O1147" s="11"/>
      <c r="P1147" s="11"/>
      <c r="Q1147" s="72"/>
      <c r="R1147" s="164"/>
      <c r="S1147" s="49"/>
    </row>
    <row r="1148" spans="2:19" s="9" customFormat="1" x14ac:dyDescent="0.2">
      <c r="B1148" s="10"/>
      <c r="C1148" s="11"/>
      <c r="D1148" s="25"/>
      <c r="E1148" s="162"/>
      <c r="F1148" s="27"/>
      <c r="G1148" s="40"/>
      <c r="H1148" s="20"/>
      <c r="I1148" s="18"/>
      <c r="J1148" s="18"/>
      <c r="K1148" s="44"/>
      <c r="L1148" s="11"/>
      <c r="M1148" s="11"/>
      <c r="N1148" s="11"/>
      <c r="O1148" s="11"/>
      <c r="P1148" s="11"/>
      <c r="Q1148" s="72"/>
      <c r="R1148" s="164"/>
      <c r="S1148" s="49"/>
    </row>
    <row r="1149" spans="2:19" s="9" customFormat="1" x14ac:dyDescent="0.2">
      <c r="B1149" s="10"/>
      <c r="C1149" s="11"/>
      <c r="D1149" s="25"/>
      <c r="E1149" s="162"/>
      <c r="F1149" s="27"/>
      <c r="G1149" s="40"/>
      <c r="H1149" s="20"/>
      <c r="I1149" s="18"/>
      <c r="J1149" s="18"/>
      <c r="K1149" s="44"/>
      <c r="L1149" s="11"/>
      <c r="M1149" s="11"/>
      <c r="N1149" s="11"/>
      <c r="O1149" s="11"/>
      <c r="P1149" s="11"/>
      <c r="Q1149" s="72"/>
      <c r="R1149" s="164"/>
      <c r="S1149" s="49"/>
    </row>
    <row r="1150" spans="2:19" s="9" customFormat="1" x14ac:dyDescent="0.2">
      <c r="B1150" s="10"/>
      <c r="C1150" s="11"/>
      <c r="D1150" s="25"/>
      <c r="E1150" s="162"/>
      <c r="F1150" s="27"/>
      <c r="G1150" s="40"/>
      <c r="H1150" s="20"/>
      <c r="I1150" s="18"/>
      <c r="J1150" s="18"/>
      <c r="K1150" s="44"/>
      <c r="L1150" s="11"/>
      <c r="M1150" s="11"/>
      <c r="N1150" s="11"/>
      <c r="O1150" s="11"/>
      <c r="P1150" s="11"/>
      <c r="Q1150" s="72"/>
      <c r="R1150" s="164"/>
      <c r="S1150" s="49"/>
    </row>
    <row r="1151" spans="2:19" s="9" customFormat="1" x14ac:dyDescent="0.2">
      <c r="B1151" s="10"/>
      <c r="C1151" s="11"/>
      <c r="D1151" s="25"/>
      <c r="E1151" s="162"/>
      <c r="F1151" s="27"/>
      <c r="G1151" s="40"/>
      <c r="H1151" s="20"/>
      <c r="I1151" s="18"/>
      <c r="J1151" s="18"/>
      <c r="K1151" s="44"/>
      <c r="L1151" s="11"/>
      <c r="M1151" s="11"/>
      <c r="N1151" s="11"/>
      <c r="O1151" s="11"/>
      <c r="P1151" s="11"/>
      <c r="Q1151" s="72"/>
      <c r="R1151" s="164"/>
      <c r="S1151" s="49"/>
    </row>
    <row r="1152" spans="2:19" s="9" customFormat="1" x14ac:dyDescent="0.2">
      <c r="B1152" s="10"/>
      <c r="C1152" s="11"/>
      <c r="D1152" s="25"/>
      <c r="E1152" s="162"/>
      <c r="F1152" s="27"/>
      <c r="G1152" s="40"/>
      <c r="H1152" s="20"/>
      <c r="I1152" s="18"/>
      <c r="J1152" s="18"/>
      <c r="K1152" s="44"/>
      <c r="L1152" s="11"/>
      <c r="M1152" s="11"/>
      <c r="N1152" s="11"/>
      <c r="O1152" s="11"/>
      <c r="P1152" s="11"/>
      <c r="Q1152" s="72"/>
      <c r="R1152" s="164"/>
      <c r="S1152" s="49"/>
    </row>
    <row r="1153" spans="2:19" s="9" customFormat="1" x14ac:dyDescent="0.2">
      <c r="B1153" s="10"/>
      <c r="C1153" s="11"/>
      <c r="D1153" s="25"/>
      <c r="E1153" s="162"/>
      <c r="F1153" s="27"/>
      <c r="G1153" s="40"/>
      <c r="H1153" s="20"/>
      <c r="I1153" s="18"/>
      <c r="J1153" s="18"/>
      <c r="K1153" s="44"/>
      <c r="L1153" s="11"/>
      <c r="M1153" s="11"/>
      <c r="N1153" s="11"/>
      <c r="O1153" s="11"/>
      <c r="P1153" s="11"/>
      <c r="Q1153" s="72"/>
      <c r="R1153" s="164"/>
      <c r="S1153" s="49"/>
    </row>
    <row r="1154" spans="2:19" s="9" customFormat="1" x14ac:dyDescent="0.2">
      <c r="B1154" s="10"/>
      <c r="C1154" s="11"/>
      <c r="D1154" s="25"/>
      <c r="E1154" s="162"/>
      <c r="F1154" s="27"/>
      <c r="G1154" s="40"/>
      <c r="H1154" s="20"/>
      <c r="I1154" s="18"/>
      <c r="J1154" s="18"/>
      <c r="K1154" s="44"/>
      <c r="L1154" s="11"/>
      <c r="M1154" s="11"/>
      <c r="N1154" s="11"/>
      <c r="O1154" s="11"/>
      <c r="P1154" s="11"/>
      <c r="Q1154" s="72"/>
      <c r="R1154" s="164"/>
      <c r="S1154" s="49"/>
    </row>
    <row r="1155" spans="2:19" s="9" customFormat="1" x14ac:dyDescent="0.2">
      <c r="B1155" s="10"/>
      <c r="C1155" s="11"/>
      <c r="D1155" s="25"/>
      <c r="E1155" s="162"/>
      <c r="F1155" s="27"/>
      <c r="G1155" s="40"/>
      <c r="H1155" s="20"/>
      <c r="I1155" s="18"/>
      <c r="J1155" s="18"/>
      <c r="K1155" s="44"/>
      <c r="L1155" s="11"/>
      <c r="M1155" s="11"/>
      <c r="N1155" s="11"/>
      <c r="O1155" s="11"/>
      <c r="P1155" s="11"/>
      <c r="Q1155" s="72"/>
      <c r="R1155" s="164"/>
      <c r="S1155" s="49"/>
    </row>
    <row r="1156" spans="2:19" s="9" customFormat="1" x14ac:dyDescent="0.2">
      <c r="B1156" s="10"/>
      <c r="C1156" s="11"/>
      <c r="D1156" s="25"/>
      <c r="E1156" s="162"/>
      <c r="F1156" s="27"/>
      <c r="G1156" s="40"/>
      <c r="H1156" s="20"/>
      <c r="I1156" s="18"/>
      <c r="J1156" s="18"/>
      <c r="K1156" s="44"/>
      <c r="L1156" s="11"/>
      <c r="M1156" s="11"/>
      <c r="N1156" s="11"/>
      <c r="O1156" s="11"/>
      <c r="P1156" s="11"/>
      <c r="Q1156" s="72"/>
      <c r="R1156" s="164"/>
      <c r="S1156" s="49"/>
    </row>
    <row r="1157" spans="2:19" s="9" customFormat="1" x14ac:dyDescent="0.2">
      <c r="B1157" s="10"/>
      <c r="C1157" s="11"/>
      <c r="D1157" s="25"/>
      <c r="E1157" s="162"/>
      <c r="F1157" s="27"/>
      <c r="G1157" s="40"/>
      <c r="H1157" s="20"/>
      <c r="I1157" s="18"/>
      <c r="J1157" s="18"/>
      <c r="K1157" s="44"/>
      <c r="L1157" s="11"/>
      <c r="M1157" s="11"/>
      <c r="N1157" s="11"/>
      <c r="O1157" s="11"/>
      <c r="P1157" s="11"/>
      <c r="Q1157" s="72"/>
      <c r="R1157" s="164"/>
      <c r="S1157" s="49"/>
    </row>
    <row r="1158" spans="2:19" s="9" customFormat="1" x14ac:dyDescent="0.2">
      <c r="B1158" s="10"/>
      <c r="C1158" s="11"/>
      <c r="D1158" s="25"/>
      <c r="E1158" s="162"/>
      <c r="F1158" s="27"/>
      <c r="G1158" s="40"/>
      <c r="H1158" s="20"/>
      <c r="I1158" s="18"/>
      <c r="J1158" s="18"/>
      <c r="K1158" s="44"/>
      <c r="L1158" s="11"/>
      <c r="M1158" s="11"/>
      <c r="N1158" s="11"/>
      <c r="O1158" s="11"/>
      <c r="P1158" s="11"/>
      <c r="Q1158" s="72"/>
      <c r="R1158" s="164"/>
      <c r="S1158" s="49"/>
    </row>
    <row r="1159" spans="2:19" s="9" customFormat="1" x14ac:dyDescent="0.2">
      <c r="B1159" s="10"/>
      <c r="C1159" s="11"/>
      <c r="D1159" s="25"/>
      <c r="E1159" s="162"/>
      <c r="F1159" s="27"/>
      <c r="G1159" s="40"/>
      <c r="H1159" s="20"/>
      <c r="I1159" s="18"/>
      <c r="J1159" s="18"/>
      <c r="K1159" s="44"/>
      <c r="L1159" s="11"/>
      <c r="M1159" s="11"/>
      <c r="N1159" s="11"/>
      <c r="O1159" s="11"/>
      <c r="P1159" s="11"/>
      <c r="Q1159" s="72"/>
      <c r="R1159" s="164"/>
      <c r="S1159" s="49"/>
    </row>
    <row r="1160" spans="2:19" s="9" customFormat="1" x14ac:dyDescent="0.2">
      <c r="B1160" s="10"/>
      <c r="C1160" s="11"/>
      <c r="D1160" s="25"/>
      <c r="E1160" s="162"/>
      <c r="F1160" s="27"/>
      <c r="G1160" s="40"/>
      <c r="H1160" s="20"/>
      <c r="I1160" s="18"/>
      <c r="J1160" s="18"/>
      <c r="K1160" s="44"/>
      <c r="L1160" s="11"/>
      <c r="M1160" s="11"/>
      <c r="N1160" s="11"/>
      <c r="O1160" s="11"/>
      <c r="P1160" s="11"/>
      <c r="Q1160" s="72"/>
      <c r="R1160" s="164"/>
      <c r="S1160" s="49"/>
    </row>
    <row r="1161" spans="2:19" s="9" customFormat="1" x14ac:dyDescent="0.2">
      <c r="B1161" s="10"/>
      <c r="C1161" s="11"/>
      <c r="D1161" s="25"/>
      <c r="E1161" s="162"/>
      <c r="F1161" s="27"/>
      <c r="G1161" s="40"/>
      <c r="H1161" s="20"/>
      <c r="I1161" s="18"/>
      <c r="J1161" s="18"/>
      <c r="K1161" s="44"/>
      <c r="L1161" s="11"/>
      <c r="M1161" s="11"/>
      <c r="N1161" s="11"/>
      <c r="O1161" s="11"/>
      <c r="P1161" s="11"/>
      <c r="Q1161" s="72"/>
      <c r="R1161" s="164"/>
      <c r="S1161" s="49"/>
    </row>
    <row r="1162" spans="2:19" s="9" customFormat="1" x14ac:dyDescent="0.2">
      <c r="B1162" s="10"/>
      <c r="C1162" s="11"/>
      <c r="D1162" s="25"/>
      <c r="E1162" s="162"/>
      <c r="F1162" s="27"/>
      <c r="G1162" s="40"/>
      <c r="H1162" s="20"/>
      <c r="I1162" s="18"/>
      <c r="J1162" s="18"/>
      <c r="K1162" s="44"/>
      <c r="L1162" s="11"/>
      <c r="M1162" s="11"/>
      <c r="N1162" s="11"/>
      <c r="O1162" s="11"/>
      <c r="P1162" s="11"/>
      <c r="Q1162" s="72"/>
      <c r="R1162" s="164"/>
      <c r="S1162" s="49"/>
    </row>
    <row r="1163" spans="2:19" s="9" customFormat="1" x14ac:dyDescent="0.2">
      <c r="B1163" s="10"/>
      <c r="C1163" s="11"/>
      <c r="D1163" s="25"/>
      <c r="E1163" s="162"/>
      <c r="F1163" s="27"/>
      <c r="G1163" s="40"/>
      <c r="H1163" s="20"/>
      <c r="I1163" s="18"/>
      <c r="J1163" s="18"/>
      <c r="K1163" s="44"/>
      <c r="L1163" s="11"/>
      <c r="M1163" s="11"/>
      <c r="N1163" s="11"/>
      <c r="O1163" s="11"/>
      <c r="P1163" s="11"/>
      <c r="Q1163" s="72"/>
      <c r="R1163" s="164"/>
      <c r="S1163" s="49"/>
    </row>
    <row r="1164" spans="2:19" s="9" customFormat="1" x14ac:dyDescent="0.2">
      <c r="B1164" s="10"/>
      <c r="C1164" s="11"/>
      <c r="D1164" s="25"/>
      <c r="E1164" s="162"/>
      <c r="F1164" s="27"/>
      <c r="G1164" s="40"/>
      <c r="H1164" s="20"/>
      <c r="I1164" s="18"/>
      <c r="J1164" s="18"/>
      <c r="K1164" s="44"/>
      <c r="L1164" s="11"/>
      <c r="M1164" s="11"/>
      <c r="N1164" s="11"/>
      <c r="O1164" s="11"/>
      <c r="P1164" s="11"/>
      <c r="Q1164" s="72"/>
      <c r="R1164" s="164"/>
      <c r="S1164" s="49"/>
    </row>
    <row r="1165" spans="2:19" s="9" customFormat="1" x14ac:dyDescent="0.2">
      <c r="B1165" s="10"/>
      <c r="C1165" s="11"/>
      <c r="D1165" s="25"/>
      <c r="E1165" s="162"/>
      <c r="F1165" s="27"/>
      <c r="G1165" s="40"/>
      <c r="H1165" s="20"/>
      <c r="I1165" s="18"/>
      <c r="J1165" s="18"/>
      <c r="K1165" s="44"/>
      <c r="L1165" s="11"/>
      <c r="M1165" s="11"/>
      <c r="N1165" s="11"/>
      <c r="O1165" s="11"/>
      <c r="P1165" s="11"/>
      <c r="Q1165" s="72"/>
      <c r="R1165" s="164"/>
      <c r="S1165" s="49"/>
    </row>
    <row r="1166" spans="2:19" s="9" customFormat="1" x14ac:dyDescent="0.2">
      <c r="B1166" s="10"/>
      <c r="C1166" s="11"/>
      <c r="D1166" s="25"/>
      <c r="E1166" s="162"/>
      <c r="F1166" s="27"/>
      <c r="G1166" s="40"/>
      <c r="H1166" s="20"/>
      <c r="I1166" s="18"/>
      <c r="J1166" s="18"/>
      <c r="K1166" s="44"/>
      <c r="L1166" s="11"/>
      <c r="M1166" s="11"/>
      <c r="N1166" s="11"/>
      <c r="O1166" s="11"/>
      <c r="P1166" s="11"/>
      <c r="Q1166" s="72"/>
      <c r="R1166" s="164"/>
      <c r="S1166" s="49"/>
    </row>
    <row r="1167" spans="2:19" s="9" customFormat="1" x14ac:dyDescent="0.2">
      <c r="B1167" s="10"/>
      <c r="C1167" s="11"/>
      <c r="D1167" s="25"/>
      <c r="E1167" s="162"/>
      <c r="F1167" s="27"/>
      <c r="G1167" s="40"/>
      <c r="H1167" s="20"/>
      <c r="I1167" s="18"/>
      <c r="J1167" s="18"/>
      <c r="K1167" s="44"/>
      <c r="L1167" s="11"/>
      <c r="M1167" s="11"/>
      <c r="N1167" s="11"/>
      <c r="O1167" s="11"/>
      <c r="P1167" s="11"/>
      <c r="Q1167" s="72"/>
      <c r="R1167" s="164"/>
      <c r="S1167" s="49"/>
    </row>
    <row r="1168" spans="2:19" s="9" customFormat="1" x14ac:dyDescent="0.2">
      <c r="B1168" s="10"/>
      <c r="C1168" s="11"/>
      <c r="D1168" s="25"/>
      <c r="E1168" s="162"/>
      <c r="F1168" s="27"/>
      <c r="G1168" s="40"/>
      <c r="H1168" s="20"/>
      <c r="I1168" s="18"/>
      <c r="J1168" s="18"/>
      <c r="K1168" s="44"/>
      <c r="L1168" s="11"/>
      <c r="M1168" s="11"/>
      <c r="N1168" s="11"/>
      <c r="O1168" s="11"/>
      <c r="P1168" s="11"/>
      <c r="Q1168" s="72"/>
      <c r="R1168" s="164"/>
      <c r="S1168" s="49"/>
    </row>
    <row r="1169" spans="2:19" s="9" customFormat="1" x14ac:dyDescent="0.2">
      <c r="B1169" s="10"/>
      <c r="C1169" s="11"/>
      <c r="D1169" s="25"/>
      <c r="E1169" s="162"/>
      <c r="F1169" s="27"/>
      <c r="G1169" s="40"/>
      <c r="H1169" s="20"/>
      <c r="I1169" s="18"/>
      <c r="J1169" s="18"/>
      <c r="K1169" s="44"/>
      <c r="L1169" s="11"/>
      <c r="M1169" s="11"/>
      <c r="N1169" s="11"/>
      <c r="O1169" s="11"/>
      <c r="P1169" s="11"/>
      <c r="Q1169" s="72"/>
      <c r="R1169" s="164"/>
      <c r="S1169" s="49"/>
    </row>
    <row r="1170" spans="2:19" s="9" customFormat="1" x14ac:dyDescent="0.2">
      <c r="B1170" s="10"/>
      <c r="C1170" s="11"/>
      <c r="D1170" s="25"/>
      <c r="E1170" s="162"/>
      <c r="F1170" s="27"/>
      <c r="G1170" s="40"/>
      <c r="H1170" s="20"/>
      <c r="I1170" s="18"/>
      <c r="J1170" s="18"/>
      <c r="K1170" s="44"/>
      <c r="L1170" s="11"/>
      <c r="M1170" s="11"/>
      <c r="N1170" s="11"/>
      <c r="O1170" s="11"/>
      <c r="P1170" s="11"/>
      <c r="Q1170" s="72"/>
      <c r="R1170" s="164"/>
      <c r="S1170" s="49"/>
    </row>
    <row r="1171" spans="2:19" s="9" customFormat="1" x14ac:dyDescent="0.2">
      <c r="B1171" s="10"/>
      <c r="C1171" s="11"/>
      <c r="D1171" s="25"/>
      <c r="E1171" s="162"/>
      <c r="F1171" s="27"/>
      <c r="G1171" s="40"/>
      <c r="H1171" s="20"/>
      <c r="I1171" s="18"/>
      <c r="J1171" s="18"/>
      <c r="K1171" s="44"/>
      <c r="L1171" s="11"/>
      <c r="M1171" s="11"/>
      <c r="N1171" s="11"/>
      <c r="O1171" s="11"/>
      <c r="P1171" s="11"/>
      <c r="Q1171" s="72"/>
      <c r="R1171" s="164"/>
      <c r="S1171" s="49"/>
    </row>
    <row r="1172" spans="2:19" s="9" customFormat="1" x14ac:dyDescent="0.2">
      <c r="B1172" s="10"/>
      <c r="C1172" s="11"/>
      <c r="D1172" s="25"/>
      <c r="E1172" s="162"/>
      <c r="F1172" s="27"/>
      <c r="G1172" s="40"/>
      <c r="H1172" s="20"/>
      <c r="I1172" s="18"/>
      <c r="J1172" s="18"/>
      <c r="K1172" s="44"/>
      <c r="L1172" s="11"/>
      <c r="M1172" s="11"/>
      <c r="N1172" s="11"/>
      <c r="O1172" s="11"/>
      <c r="P1172" s="11"/>
      <c r="Q1172" s="72"/>
      <c r="R1172" s="164"/>
      <c r="S1172" s="49"/>
    </row>
    <row r="1173" spans="2:19" s="9" customFormat="1" x14ac:dyDescent="0.2">
      <c r="B1173" s="10"/>
      <c r="C1173" s="11"/>
      <c r="D1173" s="25"/>
      <c r="E1173" s="162"/>
      <c r="F1173" s="27"/>
      <c r="G1173" s="40"/>
      <c r="H1173" s="20"/>
      <c r="I1173" s="18"/>
      <c r="J1173" s="18"/>
      <c r="K1173" s="44"/>
      <c r="L1173" s="11"/>
      <c r="M1173" s="11"/>
      <c r="N1173" s="11"/>
      <c r="O1173" s="11"/>
      <c r="P1173" s="11"/>
      <c r="Q1173" s="72"/>
      <c r="R1173" s="164"/>
      <c r="S1173" s="49"/>
    </row>
    <row r="1174" spans="2:19" s="9" customFormat="1" x14ac:dyDescent="0.2">
      <c r="B1174" s="10"/>
      <c r="C1174" s="11"/>
      <c r="D1174" s="25"/>
      <c r="E1174" s="162"/>
      <c r="F1174" s="27"/>
      <c r="G1174" s="40"/>
      <c r="H1174" s="20"/>
      <c r="I1174" s="18"/>
      <c r="J1174" s="18"/>
      <c r="K1174" s="44"/>
      <c r="L1174" s="11"/>
      <c r="M1174" s="11"/>
      <c r="N1174" s="11"/>
      <c r="O1174" s="11"/>
      <c r="P1174" s="11"/>
      <c r="Q1174" s="72"/>
      <c r="R1174" s="164"/>
      <c r="S1174" s="49"/>
    </row>
    <row r="1175" spans="2:19" s="9" customFormat="1" x14ac:dyDescent="0.2">
      <c r="B1175" s="10"/>
      <c r="C1175" s="11"/>
      <c r="D1175" s="25"/>
      <c r="E1175" s="162"/>
      <c r="F1175" s="27"/>
      <c r="G1175" s="40"/>
      <c r="H1175" s="20"/>
      <c r="I1175" s="18"/>
      <c r="J1175" s="18"/>
      <c r="K1175" s="44"/>
      <c r="L1175" s="11"/>
      <c r="M1175" s="11"/>
      <c r="N1175" s="11"/>
      <c r="O1175" s="11"/>
      <c r="P1175" s="11"/>
      <c r="Q1175" s="72"/>
      <c r="R1175" s="164"/>
      <c r="S1175" s="49"/>
    </row>
    <row r="1176" spans="2:19" s="9" customFormat="1" x14ac:dyDescent="0.2">
      <c r="B1176" s="10"/>
      <c r="C1176" s="11"/>
      <c r="D1176" s="25"/>
      <c r="E1176" s="162"/>
      <c r="F1176" s="27"/>
      <c r="G1176" s="40"/>
      <c r="H1176" s="20"/>
      <c r="I1176" s="18"/>
      <c r="J1176" s="18"/>
      <c r="K1176" s="44"/>
      <c r="L1176" s="11"/>
      <c r="M1176" s="11"/>
      <c r="N1176" s="11"/>
      <c r="O1176" s="11"/>
      <c r="P1176" s="11"/>
      <c r="Q1176" s="72"/>
      <c r="R1176" s="164"/>
      <c r="S1176" s="49"/>
    </row>
    <row r="1177" spans="2:19" s="9" customFormat="1" x14ac:dyDescent="0.2">
      <c r="B1177" s="10"/>
      <c r="C1177" s="11"/>
      <c r="D1177" s="25"/>
      <c r="E1177" s="162"/>
      <c r="F1177" s="27"/>
      <c r="G1177" s="40"/>
      <c r="H1177" s="20"/>
      <c r="I1177" s="18"/>
      <c r="J1177" s="18"/>
      <c r="K1177" s="44"/>
      <c r="L1177" s="11"/>
      <c r="M1177" s="11"/>
      <c r="N1177" s="11"/>
      <c r="O1177" s="11"/>
      <c r="P1177" s="11"/>
      <c r="Q1177" s="72"/>
      <c r="R1177" s="164"/>
      <c r="S1177" s="49"/>
    </row>
    <row r="1178" spans="2:19" s="9" customFormat="1" x14ac:dyDescent="0.2">
      <c r="B1178" s="10"/>
      <c r="C1178" s="11"/>
      <c r="D1178" s="25"/>
      <c r="E1178" s="162"/>
      <c r="F1178" s="27"/>
      <c r="G1178" s="40"/>
      <c r="H1178" s="20"/>
      <c r="I1178" s="18"/>
      <c r="J1178" s="18"/>
      <c r="K1178" s="44"/>
      <c r="L1178" s="11"/>
      <c r="M1178" s="11"/>
      <c r="N1178" s="11"/>
      <c r="O1178" s="11"/>
      <c r="P1178" s="11"/>
      <c r="Q1178" s="72"/>
      <c r="R1178" s="164"/>
      <c r="S1178" s="49"/>
    </row>
    <row r="1179" spans="2:19" s="9" customFormat="1" x14ac:dyDescent="0.2">
      <c r="B1179" s="10"/>
      <c r="C1179" s="11"/>
      <c r="D1179" s="25"/>
      <c r="E1179" s="162"/>
      <c r="F1179" s="27"/>
      <c r="G1179" s="40"/>
      <c r="H1179" s="20"/>
      <c r="I1179" s="18"/>
      <c r="J1179" s="18"/>
      <c r="K1179" s="44"/>
      <c r="L1179" s="11"/>
      <c r="M1179" s="11"/>
      <c r="N1179" s="11"/>
      <c r="O1179" s="11"/>
      <c r="P1179" s="11"/>
      <c r="Q1179" s="72"/>
      <c r="R1179" s="164"/>
      <c r="S1179" s="49"/>
    </row>
    <row r="1180" spans="2:19" s="9" customFormat="1" x14ac:dyDescent="0.2">
      <c r="B1180" s="10"/>
      <c r="C1180" s="11"/>
      <c r="D1180" s="25"/>
      <c r="E1180" s="162"/>
      <c r="F1180" s="27"/>
      <c r="G1180" s="40"/>
      <c r="H1180" s="20"/>
      <c r="I1180" s="18"/>
      <c r="J1180" s="18"/>
      <c r="K1180" s="44"/>
      <c r="L1180" s="11"/>
      <c r="M1180" s="11"/>
      <c r="N1180" s="11"/>
      <c r="O1180" s="11"/>
      <c r="P1180" s="11"/>
      <c r="Q1180" s="72"/>
      <c r="R1180" s="164"/>
      <c r="S1180" s="49"/>
    </row>
    <row r="1181" spans="2:19" s="9" customFormat="1" x14ac:dyDescent="0.2">
      <c r="B1181" s="10"/>
      <c r="C1181" s="11"/>
      <c r="D1181" s="25"/>
      <c r="E1181" s="162"/>
      <c r="F1181" s="27"/>
      <c r="G1181" s="40"/>
      <c r="H1181" s="20"/>
      <c r="I1181" s="18"/>
      <c r="J1181" s="18"/>
      <c r="K1181" s="44"/>
      <c r="L1181" s="11"/>
      <c r="M1181" s="11"/>
      <c r="N1181" s="11"/>
      <c r="O1181" s="11"/>
      <c r="P1181" s="11"/>
      <c r="Q1181" s="72"/>
      <c r="R1181" s="164"/>
      <c r="S1181" s="49"/>
    </row>
    <row r="1182" spans="2:19" s="9" customFormat="1" x14ac:dyDescent="0.2">
      <c r="B1182" s="10"/>
      <c r="C1182" s="11"/>
      <c r="D1182" s="25"/>
      <c r="E1182" s="162"/>
      <c r="F1182" s="27"/>
      <c r="G1182" s="40"/>
      <c r="H1182" s="20"/>
      <c r="I1182" s="18"/>
      <c r="J1182" s="18"/>
      <c r="K1182" s="44"/>
      <c r="L1182" s="11"/>
      <c r="M1182" s="11"/>
      <c r="N1182" s="11"/>
      <c r="O1182" s="11"/>
      <c r="P1182" s="11"/>
      <c r="Q1182" s="72"/>
      <c r="R1182" s="164"/>
      <c r="S1182" s="49"/>
    </row>
    <row r="1183" spans="2:19" s="9" customFormat="1" x14ac:dyDescent="0.2">
      <c r="B1183" s="10"/>
      <c r="C1183" s="11"/>
      <c r="D1183" s="25"/>
      <c r="E1183" s="162"/>
      <c r="F1183" s="27"/>
      <c r="G1183" s="40"/>
      <c r="H1183" s="20"/>
      <c r="I1183" s="18"/>
      <c r="J1183" s="18"/>
      <c r="K1183" s="44"/>
      <c r="L1183" s="11"/>
      <c r="M1183" s="11"/>
      <c r="N1183" s="11"/>
      <c r="O1183" s="11"/>
      <c r="P1183" s="11"/>
      <c r="Q1183" s="72"/>
      <c r="R1183" s="164"/>
      <c r="S1183" s="49"/>
    </row>
    <row r="1184" spans="2:19" s="9" customFormat="1" x14ac:dyDescent="0.2">
      <c r="B1184" s="10"/>
      <c r="C1184" s="11"/>
      <c r="D1184" s="25"/>
      <c r="E1184" s="162"/>
      <c r="F1184" s="27"/>
      <c r="G1184" s="40"/>
      <c r="H1184" s="20"/>
      <c r="I1184" s="18"/>
      <c r="J1184" s="18"/>
      <c r="K1184" s="44"/>
      <c r="L1184" s="11"/>
      <c r="M1184" s="11"/>
      <c r="N1184" s="11"/>
      <c r="O1184" s="11"/>
      <c r="P1184" s="11"/>
      <c r="Q1184" s="72"/>
      <c r="R1184" s="164"/>
      <c r="S1184" s="49"/>
    </row>
    <row r="1185" spans="2:19" s="9" customFormat="1" x14ac:dyDescent="0.2">
      <c r="B1185" s="10"/>
      <c r="C1185" s="11"/>
      <c r="D1185" s="25"/>
      <c r="E1185" s="162"/>
      <c r="F1185" s="27"/>
      <c r="G1185" s="40"/>
      <c r="H1185" s="20"/>
      <c r="I1185" s="18"/>
      <c r="J1185" s="18"/>
      <c r="K1185" s="44"/>
      <c r="L1185" s="11"/>
      <c r="M1185" s="11"/>
      <c r="N1185" s="11"/>
      <c r="O1185" s="11"/>
      <c r="P1185" s="11"/>
      <c r="Q1185" s="72"/>
      <c r="R1185" s="164"/>
      <c r="S1185" s="49"/>
    </row>
    <row r="1186" spans="2:19" s="9" customFormat="1" x14ac:dyDescent="0.2">
      <c r="B1186" s="10"/>
      <c r="C1186" s="11"/>
      <c r="D1186" s="25"/>
      <c r="E1186" s="162"/>
      <c r="F1186" s="27"/>
      <c r="G1186" s="40"/>
      <c r="H1186" s="20"/>
      <c r="I1186" s="18"/>
      <c r="J1186" s="18"/>
      <c r="K1186" s="44"/>
      <c r="L1186" s="11"/>
      <c r="M1186" s="11"/>
      <c r="N1186" s="11"/>
      <c r="O1186" s="11"/>
      <c r="P1186" s="11"/>
      <c r="Q1186" s="72"/>
      <c r="R1186" s="164"/>
      <c r="S1186" s="49"/>
    </row>
    <row r="1187" spans="2:19" s="9" customFormat="1" x14ac:dyDescent="0.2">
      <c r="B1187" s="10"/>
      <c r="C1187" s="11"/>
      <c r="D1187" s="25"/>
      <c r="E1187" s="162"/>
      <c r="F1187" s="27"/>
      <c r="G1187" s="40"/>
      <c r="H1187" s="20"/>
      <c r="I1187" s="18"/>
      <c r="J1187" s="18"/>
      <c r="K1187" s="44"/>
      <c r="L1187" s="11"/>
      <c r="M1187" s="11"/>
      <c r="N1187" s="11"/>
      <c r="O1187" s="11"/>
      <c r="P1187" s="11"/>
      <c r="Q1187" s="72"/>
      <c r="R1187" s="164"/>
      <c r="S1187" s="49"/>
    </row>
    <row r="1188" spans="2:19" s="9" customFormat="1" x14ac:dyDescent="0.2">
      <c r="B1188" s="10"/>
      <c r="C1188" s="11"/>
      <c r="D1188" s="25"/>
      <c r="E1188" s="162"/>
      <c r="F1188" s="27"/>
      <c r="G1188" s="40"/>
      <c r="H1188" s="20"/>
      <c r="I1188" s="18"/>
      <c r="J1188" s="18"/>
      <c r="K1188" s="44"/>
      <c r="L1188" s="11"/>
      <c r="M1188" s="11"/>
      <c r="N1188" s="11"/>
      <c r="O1188" s="11"/>
      <c r="P1188" s="11"/>
      <c r="Q1188" s="72"/>
      <c r="R1188" s="164"/>
      <c r="S1188" s="49"/>
    </row>
    <row r="1189" spans="2:19" s="9" customFormat="1" x14ac:dyDescent="0.2">
      <c r="B1189" s="10"/>
      <c r="C1189" s="11"/>
      <c r="D1189" s="25"/>
      <c r="E1189" s="162"/>
      <c r="F1189" s="27"/>
      <c r="G1189" s="40"/>
      <c r="H1189" s="20"/>
      <c r="I1189" s="18"/>
      <c r="J1189" s="18"/>
      <c r="K1189" s="44"/>
      <c r="L1189" s="11"/>
      <c r="M1189" s="11"/>
      <c r="N1189" s="11"/>
      <c r="O1189" s="11"/>
      <c r="P1189" s="11"/>
      <c r="Q1189" s="72"/>
      <c r="R1189" s="164"/>
      <c r="S1189" s="49"/>
    </row>
    <row r="1190" spans="2:19" s="9" customFormat="1" x14ac:dyDescent="0.2">
      <c r="B1190" s="10"/>
      <c r="C1190" s="11"/>
      <c r="D1190" s="25"/>
      <c r="E1190" s="162"/>
      <c r="F1190" s="27"/>
      <c r="G1190" s="40"/>
      <c r="H1190" s="20"/>
      <c r="I1190" s="18"/>
      <c r="J1190" s="18"/>
      <c r="K1190" s="44"/>
      <c r="L1190" s="11"/>
      <c r="M1190" s="11"/>
      <c r="N1190" s="11"/>
      <c r="O1190" s="11"/>
      <c r="P1190" s="11"/>
      <c r="Q1190" s="72"/>
      <c r="R1190" s="164"/>
      <c r="S1190" s="49"/>
    </row>
    <row r="1191" spans="2:19" s="9" customFormat="1" x14ac:dyDescent="0.2">
      <c r="B1191" s="10"/>
      <c r="C1191" s="11"/>
      <c r="D1191" s="25"/>
      <c r="E1191" s="162"/>
      <c r="F1191" s="27"/>
      <c r="G1191" s="40"/>
      <c r="H1191" s="20"/>
      <c r="I1191" s="18"/>
      <c r="J1191" s="18"/>
      <c r="K1191" s="44"/>
      <c r="L1191" s="11"/>
      <c r="M1191" s="11"/>
      <c r="N1191" s="11"/>
      <c r="O1191" s="11"/>
      <c r="P1191" s="11"/>
      <c r="Q1191" s="72"/>
      <c r="R1191" s="164"/>
      <c r="S1191" s="49"/>
    </row>
    <row r="1192" spans="2:19" s="9" customFormat="1" x14ac:dyDescent="0.2">
      <c r="B1192" s="10"/>
      <c r="C1192" s="11"/>
      <c r="D1192" s="25"/>
      <c r="E1192" s="162"/>
      <c r="F1192" s="27"/>
      <c r="G1192" s="40"/>
      <c r="H1192" s="20"/>
      <c r="I1192" s="18"/>
      <c r="J1192" s="18"/>
      <c r="K1192" s="44"/>
      <c r="L1192" s="11"/>
      <c r="M1192" s="11"/>
      <c r="N1192" s="11"/>
      <c r="O1192" s="11"/>
      <c r="P1192" s="11"/>
      <c r="Q1192" s="72"/>
      <c r="R1192" s="164"/>
      <c r="S1192" s="49"/>
    </row>
    <row r="1193" spans="2:19" s="9" customFormat="1" x14ac:dyDescent="0.2">
      <c r="B1193" s="10"/>
      <c r="C1193" s="11"/>
      <c r="D1193" s="25"/>
      <c r="E1193" s="162"/>
      <c r="F1193" s="27"/>
      <c r="G1193" s="40"/>
      <c r="H1193" s="20"/>
      <c r="I1193" s="18"/>
      <c r="J1193" s="18"/>
      <c r="K1193" s="44"/>
      <c r="L1193" s="11"/>
      <c r="M1193" s="11"/>
      <c r="N1193" s="11"/>
      <c r="O1193" s="11"/>
      <c r="P1193" s="11"/>
      <c r="Q1193" s="72"/>
      <c r="R1193" s="164"/>
      <c r="S1193" s="49"/>
    </row>
    <row r="1194" spans="2:19" s="9" customFormat="1" x14ac:dyDescent="0.2">
      <c r="B1194" s="10"/>
      <c r="C1194" s="11"/>
      <c r="D1194" s="25"/>
      <c r="E1194" s="162"/>
      <c r="F1194" s="27"/>
      <c r="G1194" s="40"/>
      <c r="H1194" s="20"/>
      <c r="I1194" s="18"/>
      <c r="J1194" s="18"/>
      <c r="K1194" s="44"/>
      <c r="L1194" s="11"/>
      <c r="M1194" s="11"/>
      <c r="N1194" s="11"/>
      <c r="O1194" s="11"/>
      <c r="P1194" s="11"/>
      <c r="Q1194" s="72"/>
      <c r="R1194" s="164"/>
      <c r="S1194" s="49"/>
    </row>
    <row r="1195" spans="2:19" s="9" customFormat="1" x14ac:dyDescent="0.2">
      <c r="B1195" s="10"/>
      <c r="C1195" s="11"/>
      <c r="D1195" s="25"/>
      <c r="E1195" s="162"/>
      <c r="F1195" s="27"/>
      <c r="G1195" s="40"/>
      <c r="H1195" s="20"/>
      <c r="I1195" s="18"/>
      <c r="J1195" s="18"/>
      <c r="K1195" s="44"/>
      <c r="L1195" s="11"/>
      <c r="M1195" s="11"/>
      <c r="N1195" s="11"/>
      <c r="O1195" s="11"/>
      <c r="P1195" s="11"/>
      <c r="Q1195" s="72"/>
      <c r="R1195" s="164"/>
      <c r="S1195" s="49"/>
    </row>
    <row r="1196" spans="2:19" s="9" customFormat="1" x14ac:dyDescent="0.2">
      <c r="B1196" s="10"/>
      <c r="C1196" s="11"/>
      <c r="D1196" s="25"/>
      <c r="E1196" s="162"/>
      <c r="F1196" s="27"/>
      <c r="G1196" s="40"/>
      <c r="H1196" s="20"/>
      <c r="I1196" s="18"/>
      <c r="J1196" s="18"/>
      <c r="K1196" s="44"/>
      <c r="L1196" s="11"/>
      <c r="M1196" s="11"/>
      <c r="N1196" s="11"/>
      <c r="O1196" s="11"/>
      <c r="P1196" s="11"/>
      <c r="Q1196" s="72"/>
      <c r="R1196" s="164"/>
      <c r="S1196" s="49"/>
    </row>
    <row r="1197" spans="2:19" s="9" customFormat="1" x14ac:dyDescent="0.2">
      <c r="B1197" s="10"/>
      <c r="C1197" s="11"/>
      <c r="D1197" s="25"/>
      <c r="E1197" s="162"/>
      <c r="F1197" s="27"/>
      <c r="G1197" s="40"/>
      <c r="H1197" s="20"/>
      <c r="I1197" s="18"/>
      <c r="J1197" s="18"/>
      <c r="K1197" s="44"/>
      <c r="L1197" s="11"/>
      <c r="M1197" s="11"/>
      <c r="N1197" s="11"/>
      <c r="O1197" s="11"/>
      <c r="P1197" s="11"/>
      <c r="Q1197" s="72"/>
      <c r="R1197" s="164"/>
      <c r="S1197" s="49"/>
    </row>
    <row r="1198" spans="2:19" s="9" customFormat="1" x14ac:dyDescent="0.2">
      <c r="B1198" s="10"/>
      <c r="C1198" s="11"/>
      <c r="D1198" s="25"/>
      <c r="E1198" s="162"/>
      <c r="F1198" s="27"/>
      <c r="G1198" s="40"/>
      <c r="H1198" s="20"/>
      <c r="I1198" s="18"/>
      <c r="J1198" s="18"/>
      <c r="K1198" s="44"/>
      <c r="L1198" s="11"/>
      <c r="M1198" s="11"/>
      <c r="N1198" s="11"/>
      <c r="O1198" s="11"/>
      <c r="P1198" s="11"/>
      <c r="Q1198" s="72"/>
      <c r="R1198" s="164"/>
      <c r="S1198" s="49"/>
    </row>
    <row r="1199" spans="2:19" s="9" customFormat="1" x14ac:dyDescent="0.2">
      <c r="B1199" s="10"/>
      <c r="C1199" s="11"/>
      <c r="D1199" s="25"/>
      <c r="E1199" s="162"/>
      <c r="F1199" s="27"/>
      <c r="G1199" s="40"/>
      <c r="H1199" s="20"/>
      <c r="I1199" s="18"/>
      <c r="J1199" s="18"/>
      <c r="K1199" s="44"/>
      <c r="L1199" s="11"/>
      <c r="M1199" s="11"/>
      <c r="N1199" s="11"/>
      <c r="O1199" s="11"/>
      <c r="P1199" s="11"/>
      <c r="Q1199" s="72"/>
      <c r="R1199" s="164"/>
      <c r="S1199" s="49"/>
    </row>
    <row r="1200" spans="2:19" s="9" customFormat="1" x14ac:dyDescent="0.2">
      <c r="B1200" s="10"/>
      <c r="C1200" s="11"/>
      <c r="D1200" s="25"/>
      <c r="E1200" s="162"/>
      <c r="F1200" s="27"/>
      <c r="G1200" s="40"/>
      <c r="H1200" s="20"/>
      <c r="I1200" s="18"/>
      <c r="J1200" s="18"/>
      <c r="K1200" s="44"/>
      <c r="L1200" s="11"/>
      <c r="M1200" s="11"/>
      <c r="N1200" s="11"/>
      <c r="O1200" s="11"/>
      <c r="P1200" s="11"/>
      <c r="Q1200" s="72"/>
      <c r="R1200" s="164"/>
      <c r="S1200" s="49"/>
    </row>
    <row r="1201" spans="2:19" s="9" customFormat="1" x14ac:dyDescent="0.2">
      <c r="B1201" s="10"/>
      <c r="C1201" s="11"/>
      <c r="D1201" s="25"/>
      <c r="E1201" s="162"/>
      <c r="F1201" s="27"/>
      <c r="G1201" s="40"/>
      <c r="H1201" s="20"/>
      <c r="I1201" s="18"/>
      <c r="J1201" s="18"/>
      <c r="K1201" s="44"/>
      <c r="L1201" s="11"/>
      <c r="M1201" s="11"/>
      <c r="N1201" s="11"/>
      <c r="O1201" s="11"/>
      <c r="P1201" s="11"/>
      <c r="Q1201" s="72"/>
      <c r="R1201" s="164"/>
      <c r="S1201" s="49"/>
    </row>
    <row r="1202" spans="2:19" s="9" customFormat="1" x14ac:dyDescent="0.2">
      <c r="B1202" s="10"/>
      <c r="C1202" s="11"/>
      <c r="D1202" s="25"/>
      <c r="E1202" s="162"/>
      <c r="F1202" s="27"/>
      <c r="G1202" s="40"/>
      <c r="H1202" s="20"/>
      <c r="I1202" s="18"/>
      <c r="J1202" s="18"/>
      <c r="K1202" s="44"/>
      <c r="L1202" s="11"/>
      <c r="M1202" s="11"/>
      <c r="N1202" s="11"/>
      <c r="O1202" s="11"/>
      <c r="P1202" s="11"/>
      <c r="Q1202" s="72"/>
      <c r="R1202" s="164"/>
      <c r="S1202" s="49"/>
    </row>
    <row r="1203" spans="2:19" s="9" customFormat="1" x14ac:dyDescent="0.2">
      <c r="B1203" s="10"/>
      <c r="C1203" s="11"/>
      <c r="D1203" s="25"/>
      <c r="E1203" s="162"/>
      <c r="F1203" s="27"/>
      <c r="G1203" s="40"/>
      <c r="H1203" s="20"/>
      <c r="I1203" s="18"/>
      <c r="J1203" s="18"/>
      <c r="K1203" s="44"/>
      <c r="L1203" s="11"/>
      <c r="M1203" s="11"/>
      <c r="N1203" s="11"/>
      <c r="O1203" s="11"/>
      <c r="P1203" s="11"/>
      <c r="Q1203" s="72"/>
      <c r="R1203" s="164"/>
      <c r="S1203" s="49"/>
    </row>
    <row r="1204" spans="2:19" s="9" customFormat="1" x14ac:dyDescent="0.2">
      <c r="B1204" s="10"/>
      <c r="C1204" s="11"/>
      <c r="D1204" s="25"/>
      <c r="E1204" s="162"/>
      <c r="F1204" s="27"/>
      <c r="G1204" s="40"/>
      <c r="H1204" s="20"/>
      <c r="I1204" s="18"/>
      <c r="J1204" s="18"/>
      <c r="K1204" s="44"/>
      <c r="L1204" s="11"/>
      <c r="M1204" s="11"/>
      <c r="N1204" s="11"/>
      <c r="O1204" s="11"/>
      <c r="P1204" s="11"/>
      <c r="Q1204" s="72"/>
      <c r="R1204" s="164"/>
      <c r="S1204" s="49"/>
    </row>
    <row r="1205" spans="2:19" s="9" customFormat="1" x14ac:dyDescent="0.2">
      <c r="B1205" s="10"/>
      <c r="C1205" s="11"/>
      <c r="D1205" s="25"/>
      <c r="E1205" s="162"/>
      <c r="F1205" s="27"/>
      <c r="G1205" s="40"/>
      <c r="H1205" s="20"/>
      <c r="I1205" s="18"/>
      <c r="J1205" s="18"/>
      <c r="K1205" s="44"/>
      <c r="L1205" s="11"/>
      <c r="M1205" s="11"/>
      <c r="N1205" s="11"/>
      <c r="O1205" s="11"/>
      <c r="P1205" s="11"/>
      <c r="Q1205" s="72"/>
      <c r="R1205" s="164"/>
      <c r="S1205" s="49"/>
    </row>
    <row r="1206" spans="2:19" s="9" customFormat="1" x14ac:dyDescent="0.2">
      <c r="B1206" s="10"/>
      <c r="C1206" s="11"/>
      <c r="D1206" s="25"/>
      <c r="E1206" s="162"/>
      <c r="F1206" s="27"/>
      <c r="G1206" s="40"/>
      <c r="H1206" s="20"/>
      <c r="I1206" s="18"/>
      <c r="J1206" s="18"/>
      <c r="K1206" s="44"/>
      <c r="L1206" s="11"/>
      <c r="M1206" s="11"/>
      <c r="N1206" s="11"/>
      <c r="O1206" s="11"/>
      <c r="P1206" s="11"/>
      <c r="Q1206" s="72"/>
      <c r="R1206" s="164"/>
      <c r="S1206" s="49"/>
    </row>
    <row r="1207" spans="2:19" s="9" customFormat="1" x14ac:dyDescent="0.2">
      <c r="B1207" s="10"/>
      <c r="C1207" s="11"/>
      <c r="D1207" s="25"/>
      <c r="E1207" s="162"/>
      <c r="F1207" s="27"/>
      <c r="G1207" s="40"/>
      <c r="H1207" s="20"/>
      <c r="I1207" s="18"/>
      <c r="J1207" s="18"/>
      <c r="K1207" s="44"/>
      <c r="L1207" s="11"/>
      <c r="M1207" s="11"/>
      <c r="N1207" s="11"/>
      <c r="O1207" s="11"/>
      <c r="P1207" s="11"/>
      <c r="Q1207" s="72"/>
      <c r="R1207" s="164"/>
      <c r="S1207" s="49"/>
    </row>
    <row r="1208" spans="2:19" s="9" customFormat="1" x14ac:dyDescent="0.2">
      <c r="B1208" s="10"/>
      <c r="C1208" s="11"/>
      <c r="D1208" s="25"/>
      <c r="E1208" s="162"/>
      <c r="F1208" s="27"/>
      <c r="G1208" s="40"/>
      <c r="H1208" s="20"/>
      <c r="I1208" s="18"/>
      <c r="J1208" s="18"/>
      <c r="K1208" s="44"/>
      <c r="L1208" s="11"/>
      <c r="M1208" s="11"/>
      <c r="N1208" s="11"/>
      <c r="O1208" s="11"/>
      <c r="P1208" s="11"/>
      <c r="Q1208" s="72"/>
      <c r="R1208" s="164"/>
      <c r="S1208" s="49"/>
    </row>
    <row r="1209" spans="2:19" s="9" customFormat="1" x14ac:dyDescent="0.2">
      <c r="B1209" s="10"/>
      <c r="C1209" s="11"/>
      <c r="D1209" s="25"/>
      <c r="E1209" s="162"/>
      <c r="F1209" s="27"/>
      <c r="G1209" s="40"/>
      <c r="H1209" s="20"/>
      <c r="I1209" s="18"/>
      <c r="J1209" s="18"/>
      <c r="K1209" s="44"/>
      <c r="L1209" s="11"/>
      <c r="M1209" s="11"/>
      <c r="N1209" s="11"/>
      <c r="O1209" s="11"/>
      <c r="P1209" s="11"/>
      <c r="Q1209" s="72"/>
      <c r="R1209" s="164"/>
      <c r="S1209" s="49"/>
    </row>
    <row r="1210" spans="2:19" s="9" customFormat="1" x14ac:dyDescent="0.2">
      <c r="B1210" s="10"/>
      <c r="C1210" s="11"/>
      <c r="D1210" s="25"/>
      <c r="E1210" s="162"/>
      <c r="F1210" s="27"/>
      <c r="G1210" s="40"/>
      <c r="H1210" s="20"/>
      <c r="I1210" s="18"/>
      <c r="J1210" s="18"/>
      <c r="K1210" s="44"/>
      <c r="L1210" s="11"/>
      <c r="M1210" s="11"/>
      <c r="N1210" s="11"/>
      <c r="O1210" s="11"/>
      <c r="P1210" s="11"/>
      <c r="Q1210" s="72"/>
      <c r="R1210" s="164"/>
      <c r="S1210" s="49"/>
    </row>
    <row r="1211" spans="2:19" s="9" customFormat="1" x14ac:dyDescent="0.2">
      <c r="B1211" s="10"/>
      <c r="C1211" s="11"/>
      <c r="D1211" s="25"/>
      <c r="E1211" s="162"/>
      <c r="F1211" s="27"/>
      <c r="G1211" s="40"/>
      <c r="H1211" s="20"/>
      <c r="I1211" s="18"/>
      <c r="J1211" s="18"/>
      <c r="K1211" s="44"/>
      <c r="L1211" s="11"/>
      <c r="M1211" s="11"/>
      <c r="N1211" s="11"/>
      <c r="O1211" s="11"/>
      <c r="P1211" s="11"/>
      <c r="Q1211" s="72"/>
      <c r="R1211" s="164"/>
      <c r="S1211" s="49"/>
    </row>
    <row r="1212" spans="2:19" s="9" customFormat="1" x14ac:dyDescent="0.2">
      <c r="B1212" s="10"/>
      <c r="C1212" s="11"/>
      <c r="D1212" s="25"/>
      <c r="E1212" s="162"/>
      <c r="F1212" s="27"/>
      <c r="G1212" s="40"/>
      <c r="H1212" s="20"/>
      <c r="I1212" s="18"/>
      <c r="J1212" s="18"/>
      <c r="K1212" s="44"/>
      <c r="L1212" s="11"/>
      <c r="M1212" s="11"/>
      <c r="N1212" s="11"/>
      <c r="O1212" s="11"/>
      <c r="P1212" s="11"/>
      <c r="Q1212" s="72"/>
      <c r="R1212" s="164"/>
      <c r="S1212" s="49"/>
    </row>
    <row r="1213" spans="2:19" s="9" customFormat="1" x14ac:dyDescent="0.2">
      <c r="B1213" s="10"/>
      <c r="C1213" s="11"/>
      <c r="D1213" s="25"/>
      <c r="E1213" s="162"/>
      <c r="F1213" s="27"/>
      <c r="G1213" s="40"/>
      <c r="H1213" s="20"/>
      <c r="I1213" s="18"/>
      <c r="J1213" s="18"/>
      <c r="K1213" s="44"/>
      <c r="L1213" s="11"/>
      <c r="M1213" s="11"/>
      <c r="N1213" s="11"/>
      <c r="O1213" s="11"/>
      <c r="P1213" s="11"/>
      <c r="Q1213" s="72"/>
      <c r="R1213" s="164"/>
      <c r="S1213" s="49"/>
    </row>
    <row r="1214" spans="2:19" s="9" customFormat="1" x14ac:dyDescent="0.2">
      <c r="B1214" s="10"/>
      <c r="C1214" s="11"/>
      <c r="D1214" s="25"/>
      <c r="E1214" s="162"/>
      <c r="F1214" s="27"/>
      <c r="G1214" s="40"/>
      <c r="H1214" s="20"/>
      <c r="I1214" s="18"/>
      <c r="J1214" s="18"/>
      <c r="K1214" s="44"/>
      <c r="L1214" s="11"/>
      <c r="M1214" s="11"/>
      <c r="N1214" s="11"/>
      <c r="O1214" s="11"/>
      <c r="P1214" s="11"/>
      <c r="Q1214" s="72"/>
      <c r="R1214" s="164"/>
      <c r="S1214" s="49"/>
    </row>
    <row r="1215" spans="2:19" s="9" customFormat="1" x14ac:dyDescent="0.2">
      <c r="B1215" s="10"/>
      <c r="C1215" s="11"/>
      <c r="D1215" s="25"/>
      <c r="E1215" s="162"/>
      <c r="F1215" s="27"/>
      <c r="G1215" s="40"/>
      <c r="H1215" s="20"/>
      <c r="I1215" s="18"/>
      <c r="J1215" s="18"/>
      <c r="K1215" s="44"/>
      <c r="L1215" s="11"/>
      <c r="M1215" s="11"/>
      <c r="N1215" s="11"/>
      <c r="O1215" s="11"/>
      <c r="P1215" s="11"/>
      <c r="Q1215" s="72"/>
      <c r="R1215" s="164"/>
      <c r="S1215" s="49"/>
    </row>
    <row r="1216" spans="2:19" s="9" customFormat="1" x14ac:dyDescent="0.2">
      <c r="B1216" s="10"/>
      <c r="C1216" s="11"/>
      <c r="D1216" s="25"/>
      <c r="E1216" s="162"/>
      <c r="F1216" s="27"/>
      <c r="G1216" s="40"/>
      <c r="H1216" s="20"/>
      <c r="I1216" s="18"/>
      <c r="J1216" s="18"/>
      <c r="K1216" s="44"/>
      <c r="L1216" s="11"/>
      <c r="M1216" s="11"/>
      <c r="N1216" s="11"/>
      <c r="O1216" s="11"/>
      <c r="P1216" s="11"/>
      <c r="Q1216" s="72"/>
      <c r="R1216" s="164"/>
      <c r="S1216" s="49"/>
    </row>
    <row r="1217" spans="2:19" s="9" customFormat="1" x14ac:dyDescent="0.2">
      <c r="B1217" s="10"/>
      <c r="C1217" s="11"/>
      <c r="D1217" s="25"/>
      <c r="E1217" s="162"/>
      <c r="F1217" s="27"/>
      <c r="G1217" s="40"/>
      <c r="H1217" s="20"/>
      <c r="I1217" s="18"/>
      <c r="J1217" s="18"/>
      <c r="K1217" s="44"/>
      <c r="L1217" s="11"/>
      <c r="M1217" s="11"/>
      <c r="N1217" s="11"/>
      <c r="O1217" s="11"/>
      <c r="P1217" s="11"/>
      <c r="Q1217" s="72"/>
      <c r="R1217" s="164"/>
      <c r="S1217" s="49"/>
    </row>
    <row r="1218" spans="2:19" s="9" customFormat="1" x14ac:dyDescent="0.2">
      <c r="B1218" s="10"/>
      <c r="C1218" s="11"/>
      <c r="D1218" s="25"/>
      <c r="E1218" s="162"/>
      <c r="F1218" s="27"/>
      <c r="G1218" s="40"/>
      <c r="H1218" s="20"/>
      <c r="I1218" s="18"/>
      <c r="J1218" s="18"/>
      <c r="K1218" s="44"/>
      <c r="L1218" s="11"/>
      <c r="M1218" s="11"/>
      <c r="N1218" s="11"/>
      <c r="O1218" s="11"/>
      <c r="P1218" s="11"/>
      <c r="Q1218" s="72"/>
      <c r="R1218" s="164"/>
      <c r="S1218" s="49"/>
    </row>
    <row r="1219" spans="2:19" s="9" customFormat="1" x14ac:dyDescent="0.2">
      <c r="B1219" s="10"/>
      <c r="C1219" s="11"/>
      <c r="D1219" s="25"/>
      <c r="E1219" s="162"/>
      <c r="F1219" s="27"/>
      <c r="G1219" s="40"/>
      <c r="H1219" s="20"/>
      <c r="I1219" s="18"/>
      <c r="J1219" s="18"/>
      <c r="K1219" s="44"/>
      <c r="L1219" s="11"/>
      <c r="M1219" s="11"/>
      <c r="N1219" s="11"/>
      <c r="O1219" s="11"/>
      <c r="P1219" s="11"/>
      <c r="Q1219" s="72"/>
      <c r="R1219" s="164"/>
      <c r="S1219" s="49"/>
    </row>
    <row r="1220" spans="2:19" s="9" customFormat="1" x14ac:dyDescent="0.2">
      <c r="B1220" s="10"/>
      <c r="C1220" s="11"/>
      <c r="D1220" s="25"/>
      <c r="E1220" s="162"/>
      <c r="F1220" s="27"/>
      <c r="G1220" s="40"/>
      <c r="H1220" s="20"/>
      <c r="I1220" s="18"/>
      <c r="J1220" s="18"/>
      <c r="K1220" s="44"/>
      <c r="L1220" s="11"/>
      <c r="M1220" s="11"/>
      <c r="N1220" s="11"/>
      <c r="O1220" s="11"/>
      <c r="P1220" s="11"/>
      <c r="Q1220" s="72"/>
      <c r="R1220" s="164"/>
      <c r="S1220" s="49"/>
    </row>
    <row r="1221" spans="2:19" s="9" customFormat="1" x14ac:dyDescent="0.2">
      <c r="B1221" s="10"/>
      <c r="C1221" s="11"/>
      <c r="D1221" s="25"/>
      <c r="E1221" s="162"/>
      <c r="F1221" s="27"/>
      <c r="G1221" s="40"/>
      <c r="H1221" s="20"/>
      <c r="I1221" s="18"/>
      <c r="J1221" s="18"/>
      <c r="K1221" s="44"/>
      <c r="L1221" s="11"/>
      <c r="M1221" s="11"/>
      <c r="N1221" s="11"/>
      <c r="O1221" s="11"/>
      <c r="P1221" s="11"/>
      <c r="Q1221" s="72"/>
      <c r="R1221" s="164"/>
      <c r="S1221" s="49"/>
    </row>
    <row r="1222" spans="2:19" s="9" customFormat="1" x14ac:dyDescent="0.2">
      <c r="B1222" s="10"/>
      <c r="C1222" s="11"/>
      <c r="D1222" s="25"/>
      <c r="E1222" s="162"/>
      <c r="F1222" s="27"/>
      <c r="G1222" s="40"/>
      <c r="H1222" s="20"/>
      <c r="I1222" s="18"/>
      <c r="J1222" s="18"/>
      <c r="K1222" s="44"/>
      <c r="L1222" s="11"/>
      <c r="M1222" s="11"/>
      <c r="N1222" s="11"/>
      <c r="O1222" s="11"/>
      <c r="P1222" s="11"/>
      <c r="Q1222" s="72"/>
      <c r="R1222" s="164"/>
      <c r="S1222" s="49"/>
    </row>
    <row r="1223" spans="2:19" s="9" customFormat="1" x14ac:dyDescent="0.2">
      <c r="B1223" s="10"/>
      <c r="C1223" s="11"/>
      <c r="D1223" s="25"/>
      <c r="E1223" s="162"/>
      <c r="F1223" s="27"/>
      <c r="G1223" s="40"/>
      <c r="H1223" s="20"/>
      <c r="I1223" s="18"/>
      <c r="J1223" s="18"/>
      <c r="K1223" s="44"/>
      <c r="L1223" s="11"/>
      <c r="M1223" s="11"/>
      <c r="N1223" s="11"/>
      <c r="O1223" s="11"/>
      <c r="P1223" s="11"/>
      <c r="Q1223" s="72"/>
      <c r="R1223" s="164"/>
      <c r="S1223" s="49"/>
    </row>
    <row r="1224" spans="2:19" s="9" customFormat="1" x14ac:dyDescent="0.2">
      <c r="B1224" s="10"/>
      <c r="C1224" s="11"/>
      <c r="D1224" s="25"/>
      <c r="E1224" s="162"/>
      <c r="F1224" s="27"/>
      <c r="G1224" s="40"/>
      <c r="H1224" s="20"/>
      <c r="I1224" s="18"/>
      <c r="J1224" s="18"/>
      <c r="K1224" s="44"/>
      <c r="L1224" s="11"/>
      <c r="M1224" s="11"/>
      <c r="N1224" s="11"/>
      <c r="O1224" s="11"/>
      <c r="P1224" s="11"/>
      <c r="Q1224" s="72"/>
      <c r="R1224" s="164"/>
      <c r="S1224" s="49"/>
    </row>
    <row r="1225" spans="2:19" s="9" customFormat="1" x14ac:dyDescent="0.2">
      <c r="B1225" s="10"/>
      <c r="C1225" s="11"/>
      <c r="D1225" s="25"/>
      <c r="E1225" s="162"/>
      <c r="F1225" s="27"/>
      <c r="G1225" s="40"/>
      <c r="H1225" s="20"/>
      <c r="I1225" s="18"/>
      <c r="J1225" s="18"/>
      <c r="K1225" s="44"/>
      <c r="L1225" s="11"/>
      <c r="M1225" s="11"/>
      <c r="N1225" s="11"/>
      <c r="O1225" s="11"/>
      <c r="P1225" s="11"/>
      <c r="Q1225" s="72"/>
      <c r="R1225" s="164"/>
      <c r="S1225" s="49"/>
    </row>
    <row r="1226" spans="2:19" s="9" customFormat="1" x14ac:dyDescent="0.2">
      <c r="B1226" s="10"/>
      <c r="C1226" s="11"/>
      <c r="D1226" s="25"/>
      <c r="E1226" s="162"/>
      <c r="F1226" s="27"/>
      <c r="G1226" s="40"/>
      <c r="H1226" s="20"/>
      <c r="I1226" s="18"/>
      <c r="J1226" s="18"/>
      <c r="K1226" s="44"/>
      <c r="L1226" s="11"/>
      <c r="M1226" s="11"/>
      <c r="N1226" s="11"/>
      <c r="O1226" s="11"/>
      <c r="P1226" s="11"/>
      <c r="Q1226" s="72"/>
      <c r="R1226" s="164"/>
      <c r="S1226" s="49"/>
    </row>
    <row r="1227" spans="2:19" s="9" customFormat="1" x14ac:dyDescent="0.2">
      <c r="B1227" s="10"/>
      <c r="C1227" s="11"/>
      <c r="D1227" s="25"/>
      <c r="E1227" s="162"/>
      <c r="F1227" s="27"/>
      <c r="G1227" s="40"/>
      <c r="H1227" s="20"/>
      <c r="I1227" s="18"/>
      <c r="J1227" s="18"/>
      <c r="K1227" s="44"/>
      <c r="L1227" s="11"/>
      <c r="M1227" s="11"/>
      <c r="N1227" s="11"/>
      <c r="O1227" s="11"/>
      <c r="P1227" s="11"/>
      <c r="Q1227" s="72"/>
      <c r="R1227" s="164"/>
      <c r="S1227" s="49"/>
    </row>
    <row r="1228" spans="2:19" s="9" customFormat="1" x14ac:dyDescent="0.2">
      <c r="B1228" s="10"/>
      <c r="C1228" s="11"/>
      <c r="D1228" s="25"/>
      <c r="E1228" s="162"/>
      <c r="F1228" s="27"/>
      <c r="G1228" s="40"/>
      <c r="H1228" s="20"/>
      <c r="I1228" s="18"/>
      <c r="J1228" s="18"/>
      <c r="K1228" s="44"/>
      <c r="L1228" s="11"/>
      <c r="M1228" s="11"/>
      <c r="N1228" s="11"/>
      <c r="O1228" s="11"/>
      <c r="P1228" s="11"/>
      <c r="Q1228" s="72"/>
      <c r="R1228" s="164"/>
      <c r="S1228" s="49"/>
    </row>
    <row r="1229" spans="2:19" s="9" customFormat="1" x14ac:dyDescent="0.2">
      <c r="B1229" s="10"/>
      <c r="C1229" s="11"/>
      <c r="D1229" s="25"/>
      <c r="E1229" s="162"/>
      <c r="F1229" s="27"/>
      <c r="G1229" s="40"/>
      <c r="H1229" s="20"/>
      <c r="I1229" s="18"/>
      <c r="J1229" s="18"/>
      <c r="K1229" s="44"/>
      <c r="L1229" s="11"/>
      <c r="M1229" s="11"/>
      <c r="N1229" s="11"/>
      <c r="O1229" s="11"/>
      <c r="P1229" s="11"/>
      <c r="Q1229" s="72"/>
      <c r="R1229" s="164"/>
      <c r="S1229" s="49"/>
    </row>
    <row r="1230" spans="2:19" s="9" customFormat="1" x14ac:dyDescent="0.2">
      <c r="B1230" s="10"/>
      <c r="C1230" s="11"/>
      <c r="D1230" s="25"/>
      <c r="E1230" s="162"/>
      <c r="F1230" s="27"/>
      <c r="G1230" s="40"/>
      <c r="H1230" s="20"/>
      <c r="I1230" s="18"/>
      <c r="J1230" s="18"/>
      <c r="K1230" s="44"/>
      <c r="L1230" s="11"/>
      <c r="M1230" s="11"/>
      <c r="N1230" s="11"/>
      <c r="O1230" s="11"/>
      <c r="P1230" s="11"/>
      <c r="Q1230" s="72"/>
      <c r="R1230" s="164"/>
      <c r="S1230" s="49"/>
    </row>
    <row r="1231" spans="2:19" s="9" customFormat="1" x14ac:dyDescent="0.2">
      <c r="B1231" s="10"/>
      <c r="C1231" s="11"/>
      <c r="D1231" s="25"/>
      <c r="E1231" s="162"/>
      <c r="F1231" s="27"/>
      <c r="G1231" s="40"/>
      <c r="H1231" s="20"/>
      <c r="I1231" s="18"/>
      <c r="J1231" s="18"/>
      <c r="K1231" s="44"/>
      <c r="L1231" s="11"/>
      <c r="M1231" s="11"/>
      <c r="N1231" s="11"/>
      <c r="O1231" s="11"/>
      <c r="P1231" s="11"/>
      <c r="Q1231" s="72"/>
      <c r="R1231" s="164"/>
      <c r="S1231" s="49"/>
    </row>
    <row r="1232" spans="2:19" s="9" customFormat="1" x14ac:dyDescent="0.2">
      <c r="B1232" s="10"/>
      <c r="C1232" s="11"/>
      <c r="D1232" s="25"/>
      <c r="E1232" s="162"/>
      <c r="F1232" s="27"/>
      <c r="G1232" s="40"/>
      <c r="H1232" s="20"/>
      <c r="I1232" s="18"/>
      <c r="J1232" s="18"/>
      <c r="K1232" s="44"/>
      <c r="L1232" s="11"/>
      <c r="M1232" s="11"/>
      <c r="N1232" s="11"/>
      <c r="O1232" s="11"/>
      <c r="P1232" s="11"/>
      <c r="Q1232" s="72"/>
      <c r="R1232" s="164"/>
      <c r="S1232" s="49"/>
    </row>
    <row r="1233" spans="2:19" s="9" customFormat="1" x14ac:dyDescent="0.2">
      <c r="B1233" s="10"/>
      <c r="C1233" s="11"/>
      <c r="D1233" s="25"/>
      <c r="E1233" s="162"/>
      <c r="F1233" s="27"/>
      <c r="G1233" s="40"/>
      <c r="H1233" s="20"/>
      <c r="I1233" s="18"/>
      <c r="J1233" s="18"/>
      <c r="K1233" s="44"/>
      <c r="L1233" s="11"/>
      <c r="M1233" s="11"/>
      <c r="N1233" s="11"/>
      <c r="O1233" s="11"/>
      <c r="P1233" s="11"/>
      <c r="Q1233" s="72"/>
      <c r="R1233" s="164"/>
      <c r="S1233" s="49"/>
    </row>
    <row r="1234" spans="2:19" s="9" customFormat="1" x14ac:dyDescent="0.2">
      <c r="B1234" s="10"/>
      <c r="C1234" s="11"/>
      <c r="D1234" s="25"/>
      <c r="E1234" s="162"/>
      <c r="F1234" s="27"/>
      <c r="G1234" s="40"/>
      <c r="H1234" s="20"/>
      <c r="I1234" s="18"/>
      <c r="J1234" s="18"/>
      <c r="K1234" s="44"/>
      <c r="L1234" s="11"/>
      <c r="M1234" s="11"/>
      <c r="N1234" s="11"/>
      <c r="O1234" s="11"/>
      <c r="P1234" s="11"/>
      <c r="Q1234" s="72"/>
      <c r="R1234" s="164"/>
      <c r="S1234" s="49"/>
    </row>
    <row r="1235" spans="2:19" s="9" customFormat="1" x14ac:dyDescent="0.2">
      <c r="B1235" s="10"/>
      <c r="C1235" s="11"/>
      <c r="D1235" s="25"/>
      <c r="E1235" s="162"/>
      <c r="F1235" s="27"/>
      <c r="G1235" s="40"/>
      <c r="H1235" s="20"/>
      <c r="I1235" s="18"/>
      <c r="J1235" s="18"/>
      <c r="K1235" s="44"/>
      <c r="L1235" s="11"/>
      <c r="M1235" s="11"/>
      <c r="N1235" s="11"/>
      <c r="O1235" s="11"/>
      <c r="P1235" s="11"/>
      <c r="Q1235" s="72"/>
      <c r="R1235" s="164"/>
      <c r="S1235" s="49"/>
    </row>
    <row r="1236" spans="2:19" s="9" customFormat="1" x14ac:dyDescent="0.2">
      <c r="B1236" s="10"/>
      <c r="C1236" s="11"/>
      <c r="D1236" s="25"/>
      <c r="E1236" s="162"/>
      <c r="F1236" s="27"/>
      <c r="G1236" s="40"/>
      <c r="H1236" s="20"/>
      <c r="I1236" s="18"/>
      <c r="J1236" s="18"/>
      <c r="K1236" s="44"/>
      <c r="L1236" s="11"/>
      <c r="M1236" s="11"/>
      <c r="N1236" s="11"/>
      <c r="O1236" s="11"/>
      <c r="P1236" s="11"/>
      <c r="Q1236" s="72"/>
      <c r="R1236" s="164"/>
      <c r="S1236" s="49"/>
    </row>
    <row r="1237" spans="2:19" s="9" customFormat="1" x14ac:dyDescent="0.2">
      <c r="B1237" s="10"/>
      <c r="C1237" s="11"/>
      <c r="D1237" s="25"/>
      <c r="E1237" s="162"/>
      <c r="F1237" s="27"/>
      <c r="G1237" s="40"/>
      <c r="H1237" s="20"/>
      <c r="I1237" s="18"/>
      <c r="J1237" s="18"/>
      <c r="K1237" s="44"/>
      <c r="L1237" s="11"/>
      <c r="M1237" s="11"/>
      <c r="N1237" s="11"/>
      <c r="O1237" s="11"/>
      <c r="P1237" s="11"/>
      <c r="Q1237" s="72"/>
      <c r="R1237" s="164"/>
      <c r="S1237" s="49"/>
    </row>
    <row r="1238" spans="2:19" s="9" customFormat="1" x14ac:dyDescent="0.2">
      <c r="B1238" s="10"/>
      <c r="C1238" s="11"/>
      <c r="D1238" s="25"/>
      <c r="E1238" s="162"/>
      <c r="F1238" s="27"/>
      <c r="G1238" s="40"/>
      <c r="H1238" s="20"/>
      <c r="I1238" s="18"/>
      <c r="J1238" s="18"/>
      <c r="K1238" s="44"/>
      <c r="L1238" s="11"/>
      <c r="M1238" s="11"/>
      <c r="N1238" s="11"/>
      <c r="O1238" s="11"/>
      <c r="P1238" s="11"/>
      <c r="Q1238" s="72"/>
      <c r="R1238" s="164"/>
      <c r="S1238" s="49"/>
    </row>
    <row r="1239" spans="2:19" s="9" customFormat="1" x14ac:dyDescent="0.2">
      <c r="B1239" s="10"/>
      <c r="C1239" s="11"/>
      <c r="D1239" s="25"/>
      <c r="E1239" s="162"/>
      <c r="F1239" s="27"/>
      <c r="G1239" s="40"/>
      <c r="H1239" s="20"/>
      <c r="I1239" s="18"/>
      <c r="J1239" s="18"/>
      <c r="K1239" s="44"/>
      <c r="L1239" s="11"/>
      <c r="M1239" s="11"/>
      <c r="N1239" s="11"/>
      <c r="O1239" s="11"/>
      <c r="P1239" s="11"/>
      <c r="Q1239" s="72"/>
      <c r="R1239" s="164"/>
      <c r="S1239" s="49"/>
    </row>
    <row r="1240" spans="2:19" s="9" customFormat="1" x14ac:dyDescent="0.2">
      <c r="B1240" s="10"/>
      <c r="C1240" s="11"/>
      <c r="D1240" s="25"/>
      <c r="E1240" s="162"/>
      <c r="F1240" s="27"/>
      <c r="G1240" s="40"/>
      <c r="H1240" s="20"/>
      <c r="I1240" s="18"/>
      <c r="J1240" s="18"/>
      <c r="K1240" s="44"/>
      <c r="L1240" s="11"/>
      <c r="M1240" s="11"/>
      <c r="N1240" s="11"/>
      <c r="O1240" s="11"/>
      <c r="P1240" s="11"/>
      <c r="Q1240" s="72"/>
      <c r="R1240" s="164"/>
      <c r="S1240" s="49"/>
    </row>
    <row r="1241" spans="2:19" s="9" customFormat="1" x14ac:dyDescent="0.2">
      <c r="B1241" s="10"/>
      <c r="C1241" s="11"/>
      <c r="D1241" s="25"/>
      <c r="E1241" s="162"/>
      <c r="F1241" s="27"/>
      <c r="G1241" s="40"/>
      <c r="H1241" s="20"/>
      <c r="I1241" s="18"/>
      <c r="J1241" s="18"/>
      <c r="K1241" s="44"/>
      <c r="L1241" s="11"/>
      <c r="M1241" s="11"/>
      <c r="N1241" s="11"/>
      <c r="O1241" s="11"/>
      <c r="P1241" s="11"/>
      <c r="Q1241" s="72"/>
      <c r="R1241" s="164"/>
      <c r="S1241" s="49"/>
    </row>
    <row r="1242" spans="2:19" s="9" customFormat="1" x14ac:dyDescent="0.2">
      <c r="B1242" s="10"/>
      <c r="C1242" s="11"/>
      <c r="D1242" s="25"/>
      <c r="E1242" s="162"/>
      <c r="F1242" s="27"/>
      <c r="G1242" s="40"/>
      <c r="H1242" s="20"/>
      <c r="I1242" s="18"/>
      <c r="J1242" s="18"/>
      <c r="K1242" s="44"/>
      <c r="L1242" s="11"/>
      <c r="M1242" s="11"/>
      <c r="N1242" s="11"/>
      <c r="O1242" s="11"/>
      <c r="P1242" s="11"/>
      <c r="Q1242" s="72"/>
      <c r="R1242" s="164"/>
      <c r="S1242" s="49"/>
    </row>
    <row r="1243" spans="2:19" s="9" customFormat="1" x14ac:dyDescent="0.2">
      <c r="B1243" s="10"/>
      <c r="C1243" s="11"/>
      <c r="D1243" s="25"/>
      <c r="E1243" s="162"/>
      <c r="F1243" s="27"/>
      <c r="G1243" s="40"/>
      <c r="H1243" s="20"/>
      <c r="I1243" s="18"/>
      <c r="J1243" s="18"/>
      <c r="K1243" s="44"/>
      <c r="L1243" s="11"/>
      <c r="M1243" s="11"/>
      <c r="N1243" s="11"/>
      <c r="O1243" s="11"/>
      <c r="P1243" s="11"/>
      <c r="Q1243" s="72"/>
      <c r="R1243" s="164"/>
      <c r="S1243" s="49"/>
    </row>
    <row r="1244" spans="2:19" s="9" customFormat="1" x14ac:dyDescent="0.2">
      <c r="B1244" s="10"/>
      <c r="C1244" s="11"/>
      <c r="D1244" s="25"/>
      <c r="E1244" s="162"/>
      <c r="F1244" s="27"/>
      <c r="G1244" s="40"/>
      <c r="H1244" s="20"/>
      <c r="I1244" s="18"/>
      <c r="J1244" s="18"/>
      <c r="K1244" s="44"/>
      <c r="L1244" s="11"/>
      <c r="M1244" s="11"/>
      <c r="N1244" s="11"/>
      <c r="O1244" s="11"/>
      <c r="P1244" s="11"/>
      <c r="Q1244" s="72"/>
      <c r="R1244" s="164"/>
      <c r="S1244" s="49"/>
    </row>
    <row r="1245" spans="2:19" s="9" customFormat="1" x14ac:dyDescent="0.2">
      <c r="B1245" s="10"/>
      <c r="C1245" s="11"/>
      <c r="D1245" s="25"/>
      <c r="E1245" s="162"/>
      <c r="F1245" s="27"/>
      <c r="G1245" s="40"/>
      <c r="H1245" s="20"/>
      <c r="I1245" s="18"/>
      <c r="J1245" s="18"/>
      <c r="K1245" s="44"/>
      <c r="L1245" s="11"/>
      <c r="M1245" s="11"/>
      <c r="N1245" s="11"/>
      <c r="O1245" s="11"/>
      <c r="P1245" s="11"/>
      <c r="Q1245" s="72"/>
      <c r="R1245" s="164"/>
      <c r="S1245" s="49"/>
    </row>
    <row r="1246" spans="2:19" s="9" customFormat="1" x14ac:dyDescent="0.2">
      <c r="B1246" s="10"/>
      <c r="C1246" s="11"/>
      <c r="D1246" s="25"/>
      <c r="E1246" s="162"/>
      <c r="F1246" s="27"/>
      <c r="G1246" s="40"/>
      <c r="H1246" s="20"/>
      <c r="I1246" s="18"/>
      <c r="J1246" s="18"/>
      <c r="K1246" s="44"/>
      <c r="L1246" s="11"/>
      <c r="M1246" s="11"/>
      <c r="N1246" s="11"/>
      <c r="O1246" s="11"/>
      <c r="P1246" s="11"/>
      <c r="Q1246" s="72"/>
      <c r="R1246" s="164"/>
      <c r="S1246" s="49"/>
    </row>
    <row r="1247" spans="2:19" s="9" customFormat="1" x14ac:dyDescent="0.2">
      <c r="B1247" s="10"/>
      <c r="C1247" s="11"/>
      <c r="D1247" s="25"/>
      <c r="E1247" s="162"/>
      <c r="F1247" s="27"/>
      <c r="G1247" s="40"/>
      <c r="H1247" s="20"/>
      <c r="I1247" s="18"/>
      <c r="J1247" s="18"/>
      <c r="K1247" s="44"/>
      <c r="L1247" s="11"/>
      <c r="M1247" s="11"/>
      <c r="N1247" s="11"/>
      <c r="O1247" s="11"/>
      <c r="P1247" s="11"/>
      <c r="Q1247" s="72"/>
      <c r="R1247" s="164"/>
      <c r="S1247" s="49"/>
    </row>
    <row r="1248" spans="2:19" s="9" customFormat="1" x14ac:dyDescent="0.2">
      <c r="B1248" s="10"/>
      <c r="C1248" s="11"/>
      <c r="D1248" s="25"/>
      <c r="E1248" s="162"/>
      <c r="F1248" s="27"/>
      <c r="G1248" s="40"/>
      <c r="H1248" s="20"/>
      <c r="I1248" s="18"/>
      <c r="J1248" s="18"/>
      <c r="K1248" s="44"/>
      <c r="L1248" s="11"/>
      <c r="M1248" s="11"/>
      <c r="N1248" s="11"/>
      <c r="O1248" s="11"/>
      <c r="P1248" s="11"/>
      <c r="Q1248" s="72"/>
      <c r="R1248" s="164"/>
      <c r="S1248" s="49"/>
    </row>
    <row r="1249" spans="2:19" s="9" customFormat="1" x14ac:dyDescent="0.2">
      <c r="B1249" s="10"/>
      <c r="C1249" s="11"/>
      <c r="D1249" s="25"/>
      <c r="E1249" s="162"/>
      <c r="F1249" s="27"/>
      <c r="G1249" s="40"/>
      <c r="H1249" s="20"/>
      <c r="I1249" s="18"/>
      <c r="J1249" s="18"/>
      <c r="K1249" s="44"/>
      <c r="L1249" s="11"/>
      <c r="M1249" s="11"/>
      <c r="N1249" s="11"/>
      <c r="O1249" s="11"/>
      <c r="P1249" s="11"/>
      <c r="Q1249" s="72"/>
      <c r="R1249" s="164"/>
      <c r="S1249" s="49"/>
    </row>
    <row r="1250" spans="2:19" s="9" customFormat="1" x14ac:dyDescent="0.2">
      <c r="B1250" s="10"/>
      <c r="C1250" s="11"/>
      <c r="D1250" s="25"/>
      <c r="E1250" s="162"/>
      <c r="F1250" s="27"/>
      <c r="G1250" s="40"/>
      <c r="H1250" s="20"/>
      <c r="I1250" s="18"/>
      <c r="J1250" s="18"/>
      <c r="K1250" s="44"/>
      <c r="L1250" s="11"/>
      <c r="M1250" s="11"/>
      <c r="N1250" s="11"/>
      <c r="O1250" s="11"/>
      <c r="P1250" s="11"/>
      <c r="Q1250" s="72"/>
      <c r="R1250" s="164"/>
      <c r="S1250" s="49"/>
    </row>
    <row r="1251" spans="2:19" s="9" customFormat="1" x14ac:dyDescent="0.2">
      <c r="B1251" s="10"/>
      <c r="C1251" s="11"/>
      <c r="D1251" s="25"/>
      <c r="E1251" s="162"/>
      <c r="F1251" s="27"/>
      <c r="G1251" s="40"/>
      <c r="H1251" s="20"/>
      <c r="I1251" s="18"/>
      <c r="J1251" s="18"/>
      <c r="K1251" s="44"/>
      <c r="L1251" s="11"/>
      <c r="M1251" s="11"/>
      <c r="N1251" s="11"/>
      <c r="O1251" s="11"/>
      <c r="P1251" s="11"/>
      <c r="Q1251" s="72"/>
      <c r="R1251" s="164"/>
      <c r="S1251" s="49"/>
    </row>
    <row r="1252" spans="2:19" s="9" customFormat="1" x14ac:dyDescent="0.2">
      <c r="B1252" s="10"/>
      <c r="C1252" s="11"/>
      <c r="D1252" s="25"/>
      <c r="E1252" s="162"/>
      <c r="F1252" s="27"/>
      <c r="G1252" s="40"/>
      <c r="H1252" s="20"/>
      <c r="I1252" s="18"/>
      <c r="J1252" s="18"/>
      <c r="K1252" s="44"/>
      <c r="L1252" s="11"/>
      <c r="M1252" s="11"/>
      <c r="N1252" s="11"/>
      <c r="O1252" s="11"/>
      <c r="P1252" s="11"/>
      <c r="Q1252" s="72"/>
      <c r="R1252" s="164"/>
      <c r="S1252" s="49"/>
    </row>
    <row r="1253" spans="2:19" s="9" customFormat="1" x14ac:dyDescent="0.2">
      <c r="B1253" s="10"/>
      <c r="C1253" s="11"/>
      <c r="D1253" s="25"/>
      <c r="E1253" s="162"/>
      <c r="F1253" s="27"/>
      <c r="G1253" s="40"/>
      <c r="H1253" s="20"/>
      <c r="I1253" s="18"/>
      <c r="J1253" s="18"/>
      <c r="K1253" s="44"/>
      <c r="L1253" s="11"/>
      <c r="M1253" s="11"/>
      <c r="N1253" s="11"/>
      <c r="O1253" s="11"/>
      <c r="P1253" s="11"/>
      <c r="Q1253" s="72"/>
      <c r="R1253" s="164"/>
      <c r="S1253" s="49"/>
    </row>
    <row r="1254" spans="2:19" s="9" customFormat="1" x14ac:dyDescent="0.2">
      <c r="B1254" s="10"/>
      <c r="C1254" s="11"/>
      <c r="D1254" s="25"/>
      <c r="E1254" s="162"/>
      <c r="F1254" s="27"/>
      <c r="G1254" s="40"/>
      <c r="H1254" s="20"/>
      <c r="I1254" s="18"/>
      <c r="J1254" s="18"/>
      <c r="K1254" s="44"/>
      <c r="L1254" s="11"/>
      <c r="M1254" s="11"/>
      <c r="N1254" s="11"/>
      <c r="O1254" s="11"/>
      <c r="P1254" s="11"/>
      <c r="Q1254" s="72"/>
      <c r="R1254" s="164"/>
      <c r="S1254" s="49"/>
    </row>
    <row r="1255" spans="2:19" s="9" customFormat="1" x14ac:dyDescent="0.2">
      <c r="B1255" s="10"/>
      <c r="C1255" s="11"/>
      <c r="D1255" s="25"/>
      <c r="E1255" s="162"/>
      <c r="F1255" s="27"/>
      <c r="G1255" s="40"/>
      <c r="H1255" s="20"/>
      <c r="I1255" s="18"/>
      <c r="J1255" s="18"/>
      <c r="K1255" s="44"/>
      <c r="L1255" s="11"/>
      <c r="M1255" s="11"/>
      <c r="N1255" s="11"/>
      <c r="O1255" s="11"/>
      <c r="P1255" s="11"/>
      <c r="Q1255" s="72"/>
      <c r="R1255" s="164"/>
      <c r="S1255" s="49"/>
    </row>
    <row r="1256" spans="2:19" s="9" customFormat="1" x14ac:dyDescent="0.2">
      <c r="B1256" s="10"/>
      <c r="C1256" s="11"/>
      <c r="D1256" s="25"/>
      <c r="E1256" s="162"/>
      <c r="F1256" s="27"/>
      <c r="G1256" s="40"/>
      <c r="H1256" s="20"/>
      <c r="I1256" s="18"/>
      <c r="J1256" s="18"/>
      <c r="K1256" s="44"/>
      <c r="L1256" s="11"/>
      <c r="M1256" s="11"/>
      <c r="N1256" s="11"/>
      <c r="O1256" s="11"/>
      <c r="P1256" s="11"/>
      <c r="Q1256" s="72"/>
      <c r="R1256" s="164"/>
      <c r="S1256" s="49"/>
    </row>
    <row r="1257" spans="2:19" s="9" customFormat="1" x14ac:dyDescent="0.2">
      <c r="B1257" s="10"/>
      <c r="C1257" s="11"/>
      <c r="D1257" s="25"/>
      <c r="E1257" s="162"/>
      <c r="F1257" s="27"/>
      <c r="G1257" s="40"/>
      <c r="H1257" s="20"/>
      <c r="I1257" s="18"/>
      <c r="J1257" s="18"/>
      <c r="K1257" s="44"/>
      <c r="L1257" s="11"/>
      <c r="M1257" s="11"/>
      <c r="N1257" s="11"/>
      <c r="O1257" s="11"/>
      <c r="P1257" s="11"/>
      <c r="Q1257" s="72"/>
      <c r="R1257" s="164"/>
      <c r="S1257" s="49"/>
    </row>
    <row r="1258" spans="2:19" s="9" customFormat="1" x14ac:dyDescent="0.2">
      <c r="B1258" s="10"/>
      <c r="C1258" s="11"/>
      <c r="D1258" s="25"/>
      <c r="E1258" s="162"/>
      <c r="F1258" s="27"/>
      <c r="G1258" s="40"/>
      <c r="H1258" s="20"/>
      <c r="I1258" s="18"/>
      <c r="J1258" s="18"/>
      <c r="K1258" s="44"/>
      <c r="L1258" s="11"/>
      <c r="M1258" s="11"/>
      <c r="N1258" s="11"/>
      <c r="O1258" s="11"/>
      <c r="P1258" s="11"/>
      <c r="Q1258" s="72"/>
      <c r="R1258" s="164"/>
      <c r="S1258" s="49"/>
    </row>
    <row r="1259" spans="2:19" s="9" customFormat="1" x14ac:dyDescent="0.2">
      <c r="B1259" s="10"/>
      <c r="C1259" s="11"/>
      <c r="D1259" s="25"/>
      <c r="E1259" s="162"/>
      <c r="F1259" s="27"/>
      <c r="G1259" s="40"/>
      <c r="H1259" s="20"/>
      <c r="I1259" s="18"/>
      <c r="J1259" s="18"/>
      <c r="K1259" s="44"/>
      <c r="L1259" s="11"/>
      <c r="M1259" s="11"/>
      <c r="N1259" s="11"/>
      <c r="O1259" s="11"/>
      <c r="P1259" s="11"/>
      <c r="Q1259" s="72"/>
      <c r="R1259" s="164"/>
      <c r="S1259" s="49"/>
    </row>
    <row r="1260" spans="2:19" s="9" customFormat="1" x14ac:dyDescent="0.2">
      <c r="B1260" s="10"/>
      <c r="C1260" s="11"/>
      <c r="D1260" s="25"/>
      <c r="E1260" s="162"/>
      <c r="F1260" s="27"/>
      <c r="G1260" s="40"/>
      <c r="H1260" s="20"/>
      <c r="I1260" s="18"/>
      <c r="J1260" s="18"/>
      <c r="K1260" s="44"/>
      <c r="L1260" s="11"/>
      <c r="M1260" s="11"/>
      <c r="N1260" s="11"/>
      <c r="O1260" s="11"/>
      <c r="P1260" s="11"/>
      <c r="Q1260" s="72"/>
      <c r="R1260" s="164"/>
      <c r="S1260" s="49"/>
    </row>
    <row r="1261" spans="2:19" s="9" customFormat="1" x14ac:dyDescent="0.2">
      <c r="B1261" s="10"/>
      <c r="C1261" s="11"/>
      <c r="D1261" s="25"/>
      <c r="E1261" s="162"/>
      <c r="F1261" s="27"/>
      <c r="G1261" s="40"/>
      <c r="H1261" s="20"/>
      <c r="I1261" s="18"/>
      <c r="J1261" s="18"/>
      <c r="K1261" s="44"/>
      <c r="L1261" s="11"/>
      <c r="M1261" s="11"/>
      <c r="N1261" s="11"/>
      <c r="O1261" s="11"/>
      <c r="P1261" s="11"/>
      <c r="Q1261" s="72"/>
      <c r="R1261" s="164"/>
      <c r="S1261" s="49"/>
    </row>
    <row r="1262" spans="2:19" s="9" customFormat="1" x14ac:dyDescent="0.2">
      <c r="B1262" s="10"/>
      <c r="C1262" s="11"/>
      <c r="D1262" s="25"/>
      <c r="E1262" s="162"/>
      <c r="F1262" s="27"/>
      <c r="G1262" s="40"/>
      <c r="H1262" s="20"/>
      <c r="I1262" s="18"/>
      <c r="J1262" s="18"/>
      <c r="K1262" s="44"/>
      <c r="L1262" s="11"/>
      <c r="M1262" s="11"/>
      <c r="N1262" s="11"/>
      <c r="O1262" s="11"/>
      <c r="P1262" s="11"/>
      <c r="Q1262" s="72"/>
      <c r="R1262" s="164"/>
      <c r="S1262" s="49"/>
    </row>
    <row r="1263" spans="2:19" s="9" customFormat="1" x14ac:dyDescent="0.2">
      <c r="B1263" s="10"/>
      <c r="C1263" s="11"/>
      <c r="D1263" s="25"/>
      <c r="E1263" s="162"/>
      <c r="F1263" s="27"/>
      <c r="G1263" s="40"/>
      <c r="H1263" s="20"/>
      <c r="I1263" s="18"/>
      <c r="J1263" s="18"/>
      <c r="K1263" s="44"/>
      <c r="L1263" s="11"/>
      <c r="M1263" s="11"/>
      <c r="N1263" s="11"/>
      <c r="O1263" s="11"/>
      <c r="P1263" s="11"/>
      <c r="Q1263" s="72"/>
      <c r="R1263" s="164"/>
      <c r="S1263" s="49"/>
    </row>
    <row r="1264" spans="2:19" s="9" customFormat="1" x14ac:dyDescent="0.2">
      <c r="B1264" s="10"/>
      <c r="C1264" s="11"/>
      <c r="D1264" s="25"/>
      <c r="E1264" s="162"/>
      <c r="F1264" s="27"/>
      <c r="G1264" s="40"/>
      <c r="H1264" s="20"/>
      <c r="I1264" s="18"/>
      <c r="J1264" s="18"/>
      <c r="K1264" s="44"/>
      <c r="L1264" s="11"/>
      <c r="M1264" s="11"/>
      <c r="N1264" s="11"/>
      <c r="O1264" s="11"/>
      <c r="P1264" s="11"/>
      <c r="Q1264" s="72"/>
      <c r="R1264" s="164"/>
      <c r="S1264" s="49"/>
    </row>
    <row r="1265" spans="2:19" s="9" customFormat="1" x14ac:dyDescent="0.2">
      <c r="B1265" s="10"/>
      <c r="C1265" s="11"/>
      <c r="D1265" s="25"/>
      <c r="E1265" s="162"/>
      <c r="F1265" s="27"/>
      <c r="G1265" s="40"/>
      <c r="H1265" s="20"/>
      <c r="I1265" s="18"/>
      <c r="J1265" s="18"/>
      <c r="K1265" s="44"/>
      <c r="L1265" s="11"/>
      <c r="M1265" s="11"/>
      <c r="N1265" s="11"/>
      <c r="O1265" s="11"/>
      <c r="P1265" s="11"/>
      <c r="Q1265" s="72"/>
      <c r="R1265" s="164"/>
      <c r="S1265" s="49"/>
    </row>
    <row r="1266" spans="2:19" s="9" customFormat="1" x14ac:dyDescent="0.2">
      <c r="B1266" s="10"/>
      <c r="C1266" s="11"/>
      <c r="D1266" s="25"/>
      <c r="E1266" s="162"/>
      <c r="F1266" s="27"/>
      <c r="G1266" s="40"/>
      <c r="H1266" s="20"/>
      <c r="I1266" s="18"/>
      <c r="J1266" s="18"/>
      <c r="K1266" s="44"/>
      <c r="L1266" s="11"/>
      <c r="M1266" s="11"/>
      <c r="N1266" s="11"/>
      <c r="O1266" s="11"/>
      <c r="P1266" s="11"/>
      <c r="Q1266" s="72"/>
      <c r="R1266" s="164"/>
      <c r="S1266" s="49"/>
    </row>
    <row r="1267" spans="2:19" s="9" customFormat="1" x14ac:dyDescent="0.2">
      <c r="B1267" s="10"/>
      <c r="C1267" s="11"/>
      <c r="D1267" s="25"/>
      <c r="E1267" s="162"/>
      <c r="F1267" s="27"/>
      <c r="G1267" s="40"/>
      <c r="H1267" s="20"/>
      <c r="I1267" s="18"/>
      <c r="J1267" s="18"/>
      <c r="K1267" s="44"/>
      <c r="L1267" s="11"/>
      <c r="M1267" s="11"/>
      <c r="N1267" s="11"/>
      <c r="O1267" s="11"/>
      <c r="P1267" s="11"/>
      <c r="Q1267" s="72"/>
      <c r="R1267" s="164"/>
      <c r="S1267" s="49"/>
    </row>
    <row r="1268" spans="2:19" s="9" customFormat="1" x14ac:dyDescent="0.2">
      <c r="B1268" s="10"/>
      <c r="C1268" s="11"/>
      <c r="D1268" s="25"/>
      <c r="E1268" s="162"/>
      <c r="F1268" s="27"/>
      <c r="G1268" s="40"/>
      <c r="H1268" s="20"/>
      <c r="I1268" s="18"/>
      <c r="J1268" s="18"/>
      <c r="K1268" s="44"/>
      <c r="L1268" s="11"/>
      <c r="M1268" s="11"/>
      <c r="N1268" s="11"/>
      <c r="O1268" s="11"/>
      <c r="P1268" s="11"/>
      <c r="Q1268" s="72"/>
      <c r="R1268" s="164"/>
      <c r="S1268" s="49"/>
    </row>
    <row r="1269" spans="2:19" s="9" customFormat="1" x14ac:dyDescent="0.2">
      <c r="B1269" s="10"/>
      <c r="C1269" s="11"/>
      <c r="D1269" s="25"/>
      <c r="E1269" s="162"/>
      <c r="F1269" s="27"/>
      <c r="G1269" s="40"/>
      <c r="H1269" s="20"/>
      <c r="I1269" s="18"/>
      <c r="J1269" s="18"/>
      <c r="K1269" s="44"/>
      <c r="L1269" s="11"/>
      <c r="M1269" s="11"/>
      <c r="N1269" s="11"/>
      <c r="O1269" s="11"/>
      <c r="P1269" s="11"/>
      <c r="Q1269" s="72"/>
      <c r="R1269" s="164"/>
      <c r="S1269" s="49"/>
    </row>
    <row r="1270" spans="2:19" s="9" customFormat="1" x14ac:dyDescent="0.2">
      <c r="B1270" s="10"/>
      <c r="C1270" s="11"/>
      <c r="D1270" s="25"/>
      <c r="E1270" s="162"/>
      <c r="F1270" s="27"/>
      <c r="G1270" s="40"/>
      <c r="H1270" s="20"/>
      <c r="I1270" s="18"/>
      <c r="J1270" s="18"/>
      <c r="K1270" s="44"/>
      <c r="L1270" s="11"/>
      <c r="M1270" s="11"/>
      <c r="N1270" s="11"/>
      <c r="O1270" s="11"/>
      <c r="P1270" s="11"/>
      <c r="Q1270" s="72"/>
      <c r="R1270" s="164"/>
      <c r="S1270" s="49"/>
    </row>
    <row r="1271" spans="2:19" s="9" customFormat="1" x14ac:dyDescent="0.2">
      <c r="B1271" s="10"/>
      <c r="C1271" s="11"/>
      <c r="D1271" s="25"/>
      <c r="E1271" s="162"/>
      <c r="F1271" s="27"/>
      <c r="G1271" s="40"/>
      <c r="H1271" s="20"/>
      <c r="I1271" s="18"/>
      <c r="J1271" s="18"/>
      <c r="K1271" s="44"/>
      <c r="L1271" s="11"/>
      <c r="M1271" s="11"/>
      <c r="N1271" s="11"/>
      <c r="O1271" s="11"/>
      <c r="P1271" s="11"/>
      <c r="Q1271" s="72"/>
      <c r="R1271" s="164"/>
      <c r="S1271" s="49"/>
    </row>
    <row r="1272" spans="2:19" s="9" customFormat="1" x14ac:dyDescent="0.2">
      <c r="B1272" s="10"/>
      <c r="C1272" s="11"/>
      <c r="D1272" s="25"/>
      <c r="E1272" s="162"/>
      <c r="F1272" s="27"/>
      <c r="G1272" s="40"/>
      <c r="H1272" s="20"/>
      <c r="I1272" s="18"/>
      <c r="J1272" s="18"/>
      <c r="K1272" s="44"/>
      <c r="L1272" s="11"/>
      <c r="M1272" s="11"/>
      <c r="N1272" s="11"/>
      <c r="O1272" s="11"/>
      <c r="P1272" s="11"/>
      <c r="Q1272" s="72"/>
      <c r="R1272" s="164"/>
      <c r="S1272" s="49"/>
    </row>
    <row r="1273" spans="2:19" s="9" customFormat="1" x14ac:dyDescent="0.2">
      <c r="B1273" s="10"/>
      <c r="C1273" s="11"/>
      <c r="D1273" s="25"/>
      <c r="E1273" s="162"/>
      <c r="F1273" s="27"/>
      <c r="G1273" s="40"/>
      <c r="H1273" s="20"/>
      <c r="I1273" s="18"/>
      <c r="J1273" s="18"/>
      <c r="K1273" s="44"/>
      <c r="L1273" s="11"/>
      <c r="M1273" s="11"/>
      <c r="N1273" s="11"/>
      <c r="O1273" s="11"/>
      <c r="P1273" s="11"/>
      <c r="Q1273" s="72"/>
      <c r="R1273" s="164"/>
      <c r="S1273" s="49"/>
    </row>
    <row r="1274" spans="2:19" s="9" customFormat="1" x14ac:dyDescent="0.2">
      <c r="B1274" s="10"/>
      <c r="C1274" s="11"/>
      <c r="D1274" s="25"/>
      <c r="E1274" s="162"/>
      <c r="F1274" s="27"/>
      <c r="G1274" s="40"/>
      <c r="H1274" s="20"/>
      <c r="I1274" s="18"/>
      <c r="J1274" s="18"/>
      <c r="K1274" s="44"/>
      <c r="L1274" s="11"/>
      <c r="M1274" s="11"/>
      <c r="N1274" s="11"/>
      <c r="O1274" s="11"/>
      <c r="P1274" s="11"/>
      <c r="Q1274" s="72"/>
      <c r="R1274" s="164"/>
      <c r="S1274" s="49"/>
    </row>
    <row r="1275" spans="2:19" s="9" customFormat="1" x14ac:dyDescent="0.2">
      <c r="B1275" s="10"/>
      <c r="C1275" s="11"/>
      <c r="D1275" s="25"/>
      <c r="E1275" s="162"/>
      <c r="F1275" s="27"/>
      <c r="G1275" s="40"/>
      <c r="H1275" s="20"/>
      <c r="I1275" s="18"/>
      <c r="J1275" s="18"/>
      <c r="K1275" s="44"/>
      <c r="L1275" s="11"/>
      <c r="M1275" s="11"/>
      <c r="N1275" s="11"/>
      <c r="O1275" s="11"/>
      <c r="P1275" s="11"/>
      <c r="Q1275" s="72"/>
      <c r="R1275" s="164"/>
      <c r="S1275" s="49"/>
    </row>
    <row r="1276" spans="2:19" s="9" customFormat="1" x14ac:dyDescent="0.2">
      <c r="B1276" s="10"/>
      <c r="C1276" s="11"/>
      <c r="D1276" s="25"/>
      <c r="E1276" s="162"/>
      <c r="F1276" s="27"/>
      <c r="G1276" s="40"/>
      <c r="H1276" s="20"/>
      <c r="I1276" s="18"/>
      <c r="J1276" s="18"/>
      <c r="K1276" s="44"/>
      <c r="L1276" s="11"/>
      <c r="M1276" s="11"/>
      <c r="N1276" s="11"/>
      <c r="O1276" s="11"/>
      <c r="P1276" s="11"/>
      <c r="Q1276" s="72"/>
      <c r="R1276" s="164"/>
      <c r="S1276" s="49"/>
    </row>
    <row r="1277" spans="2:19" s="9" customFormat="1" x14ac:dyDescent="0.2">
      <c r="B1277" s="10"/>
      <c r="C1277" s="11"/>
      <c r="D1277" s="25"/>
      <c r="E1277" s="162"/>
      <c r="F1277" s="27"/>
      <c r="G1277" s="40"/>
      <c r="H1277" s="20"/>
      <c r="I1277" s="18"/>
      <c r="J1277" s="18"/>
      <c r="K1277" s="44"/>
      <c r="L1277" s="11"/>
      <c r="M1277" s="11"/>
      <c r="N1277" s="11"/>
      <c r="O1277" s="11"/>
      <c r="P1277" s="11"/>
      <c r="Q1277" s="72"/>
      <c r="R1277" s="164"/>
      <c r="S1277" s="49"/>
    </row>
    <row r="1278" spans="2:19" s="9" customFormat="1" x14ac:dyDescent="0.2">
      <c r="B1278" s="10"/>
      <c r="C1278" s="11"/>
      <c r="D1278" s="25"/>
      <c r="E1278" s="162"/>
      <c r="F1278" s="27"/>
      <c r="G1278" s="40"/>
      <c r="H1278" s="20"/>
      <c r="I1278" s="18"/>
      <c r="J1278" s="18"/>
      <c r="K1278" s="44"/>
      <c r="L1278" s="11"/>
      <c r="M1278" s="11"/>
      <c r="N1278" s="11"/>
      <c r="O1278" s="11"/>
      <c r="P1278" s="11"/>
      <c r="Q1278" s="72"/>
      <c r="R1278" s="164"/>
      <c r="S1278" s="49"/>
    </row>
    <row r="1279" spans="2:19" s="9" customFormat="1" x14ac:dyDescent="0.2">
      <c r="B1279" s="10"/>
      <c r="C1279" s="11"/>
      <c r="D1279" s="25"/>
      <c r="E1279" s="162"/>
      <c r="F1279" s="27"/>
      <c r="G1279" s="40"/>
      <c r="H1279" s="20"/>
      <c r="I1279" s="18"/>
      <c r="J1279" s="18"/>
      <c r="K1279" s="44"/>
      <c r="L1279" s="11"/>
      <c r="M1279" s="11"/>
      <c r="N1279" s="11"/>
      <c r="O1279" s="11"/>
      <c r="P1279" s="11"/>
      <c r="Q1279" s="72"/>
      <c r="R1279" s="164"/>
      <c r="S1279" s="49"/>
    </row>
    <row r="1280" spans="2:19" s="9" customFormat="1" x14ac:dyDescent="0.2">
      <c r="B1280" s="10"/>
      <c r="C1280" s="11"/>
      <c r="D1280" s="25"/>
      <c r="E1280" s="162"/>
      <c r="F1280" s="27"/>
      <c r="G1280" s="40"/>
      <c r="H1280" s="20"/>
      <c r="I1280" s="18"/>
      <c r="J1280" s="18"/>
      <c r="K1280" s="44"/>
      <c r="L1280" s="11"/>
      <c r="M1280" s="11"/>
      <c r="N1280" s="11"/>
      <c r="O1280" s="11"/>
      <c r="P1280" s="11"/>
      <c r="Q1280" s="72"/>
      <c r="R1280" s="164"/>
      <c r="S1280" s="49"/>
    </row>
    <row r="1281" spans="2:19" s="9" customFormat="1" x14ac:dyDescent="0.2">
      <c r="B1281" s="10"/>
      <c r="C1281" s="11"/>
      <c r="D1281" s="25"/>
      <c r="E1281" s="162"/>
      <c r="F1281" s="27"/>
      <c r="G1281" s="40"/>
      <c r="H1281" s="20"/>
      <c r="I1281" s="18"/>
      <c r="J1281" s="18"/>
      <c r="K1281" s="44"/>
      <c r="L1281" s="11"/>
      <c r="M1281" s="11"/>
      <c r="N1281" s="11"/>
      <c r="O1281" s="11"/>
      <c r="P1281" s="11"/>
      <c r="Q1281" s="72"/>
      <c r="R1281" s="164"/>
      <c r="S1281" s="49"/>
    </row>
    <row r="1282" spans="2:19" s="9" customFormat="1" x14ac:dyDescent="0.2">
      <c r="B1282" s="10"/>
      <c r="C1282" s="11"/>
      <c r="D1282" s="25"/>
      <c r="E1282" s="162"/>
      <c r="F1282" s="27"/>
      <c r="G1282" s="40"/>
      <c r="H1282" s="20"/>
      <c r="I1282" s="18"/>
      <c r="J1282" s="18"/>
      <c r="K1282" s="44"/>
      <c r="L1282" s="11"/>
      <c r="M1282" s="11"/>
      <c r="N1282" s="11"/>
      <c r="O1282" s="11"/>
      <c r="P1282" s="11"/>
      <c r="Q1282" s="72"/>
      <c r="R1282" s="164"/>
      <c r="S1282" s="49"/>
    </row>
    <row r="1283" spans="2:19" s="9" customFormat="1" x14ac:dyDescent="0.2">
      <c r="B1283" s="10"/>
      <c r="C1283" s="11"/>
      <c r="D1283" s="25"/>
      <c r="E1283" s="162"/>
      <c r="F1283" s="27"/>
      <c r="G1283" s="40"/>
      <c r="H1283" s="20"/>
      <c r="I1283" s="18"/>
      <c r="J1283" s="18"/>
      <c r="K1283" s="44"/>
      <c r="L1283" s="11"/>
      <c r="M1283" s="11"/>
      <c r="N1283" s="11"/>
      <c r="O1283" s="11"/>
      <c r="P1283" s="11"/>
      <c r="Q1283" s="72"/>
      <c r="R1283" s="164"/>
      <c r="S1283" s="49"/>
    </row>
    <row r="1284" spans="2:19" s="9" customFormat="1" x14ac:dyDescent="0.2">
      <c r="B1284" s="10"/>
      <c r="C1284" s="11"/>
      <c r="D1284" s="25"/>
      <c r="E1284" s="162"/>
      <c r="F1284" s="27"/>
      <c r="G1284" s="40"/>
      <c r="H1284" s="20"/>
      <c r="I1284" s="18"/>
      <c r="J1284" s="18"/>
      <c r="K1284" s="44"/>
      <c r="L1284" s="11"/>
      <c r="M1284" s="11"/>
      <c r="N1284" s="11"/>
      <c r="O1284" s="11"/>
      <c r="P1284" s="11"/>
      <c r="Q1284" s="72"/>
      <c r="R1284" s="164"/>
      <c r="S1284" s="49"/>
    </row>
    <row r="1285" spans="2:19" s="9" customFormat="1" x14ac:dyDescent="0.2">
      <c r="B1285" s="10"/>
      <c r="C1285" s="11"/>
      <c r="D1285" s="25"/>
      <c r="E1285" s="162"/>
      <c r="F1285" s="27"/>
      <c r="G1285" s="40"/>
      <c r="H1285" s="20"/>
      <c r="I1285" s="18"/>
      <c r="J1285" s="18"/>
      <c r="K1285" s="44"/>
      <c r="L1285" s="11"/>
      <c r="M1285" s="11"/>
      <c r="N1285" s="11"/>
      <c r="O1285" s="11"/>
      <c r="P1285" s="11"/>
      <c r="Q1285" s="72"/>
      <c r="R1285" s="164"/>
      <c r="S1285" s="49"/>
    </row>
    <row r="1286" spans="2:19" s="9" customFormat="1" x14ac:dyDescent="0.2">
      <c r="B1286" s="10"/>
      <c r="C1286" s="11"/>
      <c r="D1286" s="25"/>
      <c r="E1286" s="162"/>
      <c r="F1286" s="27"/>
      <c r="G1286" s="40"/>
      <c r="H1286" s="20"/>
      <c r="I1286" s="18"/>
      <c r="J1286" s="18"/>
      <c r="K1286" s="44"/>
      <c r="L1286" s="11"/>
      <c r="M1286" s="11"/>
      <c r="N1286" s="11"/>
      <c r="O1286" s="11"/>
      <c r="P1286" s="11"/>
      <c r="Q1286" s="72"/>
      <c r="R1286" s="164"/>
      <c r="S1286" s="49"/>
    </row>
    <row r="1287" spans="2:19" s="9" customFormat="1" x14ac:dyDescent="0.2">
      <c r="B1287" s="10"/>
      <c r="C1287" s="11"/>
      <c r="D1287" s="25"/>
      <c r="E1287" s="162"/>
      <c r="F1287" s="27"/>
      <c r="G1287" s="40"/>
      <c r="H1287" s="20"/>
      <c r="I1287" s="18"/>
      <c r="J1287" s="18"/>
      <c r="K1287" s="44"/>
      <c r="L1287" s="11"/>
      <c r="M1287" s="11"/>
      <c r="N1287" s="11"/>
      <c r="O1287" s="11"/>
      <c r="P1287" s="11"/>
      <c r="Q1287" s="72"/>
      <c r="R1287" s="164"/>
      <c r="S1287" s="49"/>
    </row>
    <row r="1288" spans="2:19" s="9" customFormat="1" x14ac:dyDescent="0.2">
      <c r="B1288" s="10"/>
      <c r="C1288" s="11"/>
      <c r="D1288" s="25"/>
      <c r="E1288" s="162"/>
      <c r="F1288" s="27"/>
      <c r="G1288" s="40"/>
      <c r="H1288" s="20"/>
      <c r="I1288" s="18"/>
      <c r="J1288" s="18"/>
      <c r="K1288" s="44"/>
      <c r="L1288" s="11"/>
      <c r="M1288" s="11"/>
      <c r="N1288" s="11"/>
      <c r="O1288" s="11"/>
      <c r="P1288" s="11"/>
      <c r="Q1288" s="72"/>
      <c r="R1288" s="164"/>
      <c r="S1288" s="49"/>
    </row>
    <row r="1289" spans="2:19" s="9" customFormat="1" x14ac:dyDescent="0.2">
      <c r="B1289" s="10"/>
      <c r="C1289" s="11"/>
      <c r="D1289" s="25"/>
      <c r="E1289" s="162"/>
      <c r="F1289" s="27"/>
      <c r="G1289" s="40"/>
      <c r="H1289" s="20"/>
      <c r="I1289" s="18"/>
      <c r="J1289" s="18"/>
      <c r="K1289" s="44"/>
      <c r="L1289" s="11"/>
      <c r="M1289" s="11"/>
      <c r="N1289" s="11"/>
      <c r="O1289" s="11"/>
      <c r="P1289" s="11"/>
      <c r="Q1289" s="72"/>
      <c r="R1289" s="164"/>
      <c r="S1289" s="49"/>
    </row>
    <row r="1290" spans="2:19" s="9" customFormat="1" x14ac:dyDescent="0.2">
      <c r="B1290" s="10"/>
      <c r="C1290" s="11"/>
      <c r="D1290" s="25"/>
      <c r="E1290" s="162"/>
      <c r="F1290" s="27"/>
      <c r="G1290" s="40"/>
      <c r="H1290" s="20"/>
      <c r="I1290" s="18"/>
      <c r="J1290" s="18"/>
      <c r="K1290" s="44"/>
      <c r="L1290" s="11"/>
      <c r="M1290" s="11"/>
      <c r="N1290" s="11"/>
      <c r="O1290" s="11"/>
      <c r="P1290" s="11"/>
      <c r="Q1290" s="72"/>
      <c r="R1290" s="164"/>
      <c r="S1290" s="49"/>
    </row>
    <row r="1291" spans="2:19" s="9" customFormat="1" x14ac:dyDescent="0.2">
      <c r="B1291" s="10"/>
      <c r="C1291" s="11"/>
      <c r="D1291" s="25"/>
      <c r="E1291" s="162"/>
      <c r="F1291" s="27"/>
      <c r="G1291" s="40"/>
      <c r="H1291" s="20"/>
      <c r="I1291" s="18"/>
      <c r="J1291" s="18"/>
      <c r="K1291" s="44"/>
      <c r="L1291" s="11"/>
      <c r="M1291" s="11"/>
      <c r="N1291" s="11"/>
      <c r="O1291" s="11"/>
      <c r="P1291" s="11"/>
      <c r="Q1291" s="72"/>
      <c r="R1291" s="164"/>
      <c r="S1291" s="49"/>
    </row>
    <row r="1292" spans="2:19" s="9" customFormat="1" x14ac:dyDescent="0.2">
      <c r="B1292" s="10"/>
      <c r="C1292" s="11"/>
      <c r="D1292" s="25"/>
      <c r="E1292" s="162"/>
      <c r="F1292" s="27"/>
      <c r="G1292" s="40"/>
      <c r="H1292" s="20"/>
      <c r="I1292" s="18"/>
      <c r="J1292" s="18"/>
      <c r="K1292" s="44"/>
      <c r="L1292" s="11"/>
      <c r="M1292" s="11"/>
      <c r="N1292" s="11"/>
      <c r="O1292" s="11"/>
      <c r="P1292" s="11"/>
      <c r="Q1292" s="72"/>
      <c r="R1292" s="164"/>
      <c r="S1292" s="49"/>
    </row>
    <row r="1293" spans="2:19" s="9" customFormat="1" x14ac:dyDescent="0.2">
      <c r="B1293" s="10"/>
      <c r="C1293" s="11"/>
      <c r="D1293" s="25"/>
      <c r="E1293" s="162"/>
      <c r="F1293" s="27"/>
      <c r="G1293" s="40"/>
      <c r="H1293" s="20"/>
      <c r="I1293" s="18"/>
      <c r="J1293" s="18"/>
      <c r="K1293" s="44"/>
      <c r="L1293" s="11"/>
      <c r="M1293" s="11"/>
      <c r="N1293" s="11"/>
      <c r="O1293" s="11"/>
      <c r="P1293" s="11"/>
      <c r="Q1293" s="72"/>
      <c r="R1293" s="164"/>
      <c r="S1293" s="49"/>
    </row>
    <row r="1294" spans="2:19" s="9" customFormat="1" x14ac:dyDescent="0.2">
      <c r="B1294" s="10"/>
      <c r="C1294" s="11"/>
      <c r="D1294" s="25"/>
      <c r="E1294" s="162"/>
      <c r="F1294" s="27"/>
      <c r="G1294" s="40"/>
      <c r="H1294" s="20"/>
      <c r="I1294" s="18"/>
      <c r="J1294" s="18"/>
      <c r="K1294" s="44"/>
      <c r="L1294" s="11"/>
      <c r="M1294" s="11"/>
      <c r="N1294" s="11"/>
      <c r="O1294" s="11"/>
      <c r="P1294" s="11"/>
      <c r="Q1294" s="72"/>
      <c r="R1294" s="164"/>
      <c r="S1294" s="49"/>
    </row>
    <row r="1295" spans="2:19" s="9" customFormat="1" x14ac:dyDescent="0.2">
      <c r="B1295" s="10"/>
      <c r="C1295" s="11"/>
      <c r="D1295" s="25"/>
      <c r="E1295" s="162"/>
      <c r="F1295" s="27"/>
      <c r="G1295" s="40"/>
      <c r="H1295" s="20"/>
      <c r="I1295" s="18"/>
      <c r="J1295" s="18"/>
      <c r="K1295" s="44"/>
      <c r="L1295" s="11"/>
      <c r="M1295" s="11"/>
      <c r="N1295" s="11"/>
      <c r="O1295" s="11"/>
      <c r="P1295" s="11"/>
      <c r="Q1295" s="72"/>
      <c r="R1295" s="164"/>
      <c r="S1295" s="49"/>
    </row>
    <row r="1296" spans="2:19" s="9" customFormat="1" x14ac:dyDescent="0.2">
      <c r="B1296" s="10"/>
      <c r="C1296" s="11"/>
      <c r="D1296" s="25"/>
      <c r="E1296" s="162"/>
      <c r="F1296" s="27"/>
      <c r="G1296" s="40"/>
      <c r="H1296" s="20"/>
      <c r="I1296" s="18"/>
      <c r="J1296" s="18"/>
      <c r="K1296" s="44"/>
      <c r="L1296" s="11"/>
      <c r="M1296" s="11"/>
      <c r="N1296" s="11"/>
      <c r="O1296" s="11"/>
      <c r="P1296" s="11"/>
      <c r="Q1296" s="72"/>
      <c r="R1296" s="164"/>
      <c r="S1296" s="49"/>
    </row>
    <row r="1297" spans="2:19" s="9" customFormat="1" x14ac:dyDescent="0.2">
      <c r="B1297" s="10"/>
      <c r="C1297" s="11"/>
      <c r="D1297" s="25"/>
      <c r="E1297" s="162"/>
      <c r="F1297" s="27"/>
      <c r="G1297" s="40"/>
      <c r="H1297" s="20"/>
      <c r="I1297" s="18"/>
      <c r="J1297" s="18"/>
      <c r="K1297" s="44"/>
      <c r="L1297" s="11"/>
      <c r="M1297" s="11"/>
      <c r="N1297" s="11"/>
      <c r="O1297" s="11"/>
      <c r="P1297" s="11"/>
      <c r="Q1297" s="72"/>
      <c r="R1297" s="164"/>
      <c r="S1297" s="49"/>
    </row>
    <row r="1298" spans="2:19" s="9" customFormat="1" x14ac:dyDescent="0.2">
      <c r="B1298" s="10"/>
      <c r="C1298" s="11"/>
      <c r="D1298" s="25"/>
      <c r="E1298" s="162"/>
      <c r="F1298" s="27"/>
      <c r="G1298" s="40"/>
      <c r="H1298" s="20"/>
      <c r="I1298" s="18"/>
      <c r="J1298" s="18"/>
      <c r="K1298" s="44"/>
      <c r="L1298" s="11"/>
      <c r="M1298" s="11"/>
      <c r="N1298" s="11"/>
      <c r="O1298" s="11"/>
      <c r="P1298" s="11"/>
      <c r="Q1298" s="72"/>
      <c r="R1298" s="164"/>
      <c r="S1298" s="49"/>
    </row>
    <row r="1299" spans="2:19" s="9" customFormat="1" x14ac:dyDescent="0.2">
      <c r="B1299" s="10"/>
      <c r="C1299" s="11"/>
      <c r="D1299" s="25"/>
      <c r="E1299" s="162"/>
      <c r="F1299" s="27"/>
      <c r="G1299" s="40"/>
      <c r="H1299" s="20"/>
      <c r="I1299" s="18"/>
      <c r="J1299" s="18"/>
      <c r="K1299" s="44"/>
      <c r="L1299" s="11"/>
      <c r="M1299" s="11"/>
      <c r="N1299" s="11"/>
      <c r="O1299" s="11"/>
      <c r="P1299" s="11"/>
      <c r="Q1299" s="72"/>
      <c r="R1299" s="164"/>
      <c r="S1299" s="49"/>
    </row>
    <row r="1300" spans="2:19" s="9" customFormat="1" x14ac:dyDescent="0.2">
      <c r="B1300" s="10"/>
      <c r="C1300" s="11"/>
      <c r="D1300" s="25"/>
      <c r="E1300" s="162"/>
      <c r="F1300" s="27"/>
      <c r="G1300" s="40"/>
      <c r="H1300" s="20"/>
      <c r="I1300" s="18"/>
      <c r="J1300" s="18"/>
      <c r="K1300" s="44"/>
      <c r="L1300" s="11"/>
      <c r="M1300" s="11"/>
      <c r="N1300" s="11"/>
      <c r="O1300" s="11"/>
      <c r="P1300" s="11"/>
      <c r="Q1300" s="72"/>
      <c r="R1300" s="164"/>
      <c r="S1300" s="49"/>
    </row>
    <row r="1301" spans="2:19" s="9" customFormat="1" x14ac:dyDescent="0.2">
      <c r="B1301" s="10"/>
      <c r="C1301" s="11"/>
      <c r="D1301" s="25"/>
      <c r="E1301" s="162"/>
      <c r="F1301" s="27"/>
      <c r="G1301" s="40"/>
      <c r="H1301" s="20"/>
      <c r="I1301" s="18"/>
      <c r="J1301" s="18"/>
      <c r="K1301" s="44"/>
      <c r="L1301" s="11"/>
      <c r="M1301" s="11"/>
      <c r="N1301" s="11"/>
      <c r="O1301" s="11"/>
      <c r="P1301" s="11"/>
      <c r="Q1301" s="72"/>
      <c r="R1301" s="164"/>
      <c r="S1301" s="49"/>
    </row>
    <row r="1302" spans="2:19" s="9" customFormat="1" x14ac:dyDescent="0.2">
      <c r="B1302" s="10"/>
      <c r="C1302" s="11"/>
      <c r="D1302" s="25"/>
      <c r="E1302" s="162"/>
      <c r="F1302" s="27"/>
      <c r="G1302" s="40"/>
      <c r="H1302" s="20"/>
      <c r="I1302" s="18"/>
      <c r="J1302" s="18"/>
      <c r="K1302" s="44"/>
      <c r="L1302" s="11"/>
      <c r="M1302" s="11"/>
      <c r="N1302" s="11"/>
      <c r="O1302" s="11"/>
      <c r="P1302" s="11"/>
      <c r="Q1302" s="72"/>
      <c r="R1302" s="164"/>
      <c r="S1302" s="49"/>
    </row>
    <row r="1303" spans="2:19" s="9" customFormat="1" x14ac:dyDescent="0.2">
      <c r="B1303" s="10"/>
      <c r="C1303" s="11"/>
      <c r="D1303" s="25"/>
      <c r="E1303" s="162"/>
      <c r="F1303" s="27"/>
      <c r="G1303" s="40"/>
      <c r="H1303" s="20"/>
      <c r="I1303" s="18"/>
      <c r="J1303" s="18"/>
      <c r="K1303" s="44"/>
      <c r="L1303" s="11"/>
      <c r="M1303" s="11"/>
      <c r="N1303" s="11"/>
      <c r="O1303" s="11"/>
      <c r="P1303" s="11"/>
      <c r="Q1303" s="72"/>
      <c r="R1303" s="164"/>
      <c r="S1303" s="49"/>
    </row>
    <row r="1304" spans="2:19" s="9" customFormat="1" x14ac:dyDescent="0.2">
      <c r="B1304" s="10"/>
      <c r="C1304" s="11"/>
      <c r="D1304" s="25"/>
      <c r="E1304" s="162"/>
      <c r="F1304" s="27"/>
      <c r="G1304" s="40"/>
      <c r="H1304" s="20"/>
      <c r="I1304" s="18"/>
      <c r="J1304" s="18"/>
      <c r="K1304" s="44"/>
      <c r="L1304" s="11"/>
      <c r="M1304" s="11"/>
      <c r="N1304" s="11"/>
      <c r="O1304" s="11"/>
      <c r="P1304" s="11"/>
      <c r="Q1304" s="72"/>
      <c r="R1304" s="164"/>
      <c r="S1304" s="49"/>
    </row>
    <row r="1305" spans="2:19" s="9" customFormat="1" x14ac:dyDescent="0.2">
      <c r="B1305" s="10"/>
      <c r="C1305" s="11"/>
      <c r="D1305" s="25"/>
      <c r="E1305" s="162"/>
      <c r="F1305" s="27"/>
      <c r="G1305" s="40"/>
      <c r="H1305" s="20"/>
      <c r="I1305" s="18"/>
      <c r="J1305" s="18"/>
      <c r="K1305" s="44"/>
      <c r="L1305" s="11"/>
      <c r="M1305" s="11"/>
      <c r="N1305" s="11"/>
      <c r="O1305" s="11"/>
      <c r="P1305" s="11"/>
      <c r="Q1305" s="72"/>
      <c r="R1305" s="164"/>
      <c r="S1305" s="49"/>
    </row>
    <row r="1306" spans="2:19" s="9" customFormat="1" x14ac:dyDescent="0.2">
      <c r="B1306" s="10"/>
      <c r="C1306" s="11"/>
      <c r="D1306" s="25"/>
      <c r="E1306" s="162"/>
      <c r="F1306" s="27"/>
      <c r="G1306" s="40"/>
      <c r="H1306" s="20"/>
      <c r="I1306" s="18"/>
      <c r="J1306" s="18"/>
      <c r="K1306" s="44"/>
      <c r="L1306" s="11"/>
      <c r="M1306" s="11"/>
      <c r="N1306" s="11"/>
      <c r="O1306" s="11"/>
      <c r="P1306" s="11"/>
      <c r="Q1306" s="72"/>
      <c r="R1306" s="164"/>
      <c r="S1306" s="49"/>
    </row>
    <row r="1307" spans="2:19" s="9" customFormat="1" x14ac:dyDescent="0.2">
      <c r="B1307" s="10"/>
      <c r="C1307" s="11"/>
      <c r="D1307" s="25"/>
      <c r="E1307" s="162"/>
      <c r="F1307" s="27"/>
      <c r="G1307" s="40"/>
      <c r="H1307" s="20"/>
      <c r="I1307" s="18"/>
      <c r="J1307" s="18"/>
      <c r="K1307" s="44"/>
      <c r="L1307" s="11"/>
      <c r="M1307" s="11"/>
      <c r="N1307" s="11"/>
      <c r="O1307" s="11"/>
      <c r="P1307" s="11"/>
      <c r="Q1307" s="72"/>
      <c r="R1307" s="164"/>
      <c r="S1307" s="49"/>
    </row>
    <row r="1308" spans="2:19" s="9" customFormat="1" x14ac:dyDescent="0.2">
      <c r="B1308" s="10"/>
      <c r="C1308" s="11"/>
      <c r="D1308" s="25"/>
      <c r="E1308" s="162"/>
      <c r="F1308" s="27"/>
      <c r="G1308" s="40"/>
      <c r="H1308" s="20"/>
      <c r="I1308" s="18"/>
      <c r="J1308" s="18"/>
      <c r="K1308" s="44"/>
      <c r="L1308" s="11"/>
      <c r="M1308" s="11"/>
      <c r="N1308" s="11"/>
      <c r="O1308" s="11"/>
      <c r="P1308" s="11"/>
      <c r="Q1308" s="72"/>
      <c r="R1308" s="164"/>
      <c r="S1308" s="49"/>
    </row>
    <row r="1309" spans="2:19" s="9" customFormat="1" x14ac:dyDescent="0.2">
      <c r="B1309" s="10"/>
      <c r="C1309" s="11"/>
      <c r="D1309" s="25"/>
      <c r="E1309" s="162"/>
      <c r="F1309" s="27"/>
      <c r="G1309" s="40"/>
      <c r="H1309" s="20"/>
      <c r="I1309" s="18"/>
      <c r="J1309" s="18"/>
      <c r="K1309" s="44"/>
      <c r="L1309" s="11"/>
      <c r="M1309" s="11"/>
      <c r="N1309" s="11"/>
      <c r="O1309" s="11"/>
      <c r="P1309" s="11"/>
      <c r="Q1309" s="72"/>
      <c r="R1309" s="164"/>
      <c r="S1309" s="49"/>
    </row>
    <row r="1310" spans="2:19" s="9" customFormat="1" x14ac:dyDescent="0.2">
      <c r="B1310" s="10"/>
      <c r="C1310" s="11"/>
      <c r="D1310" s="25"/>
      <c r="E1310" s="162"/>
      <c r="F1310" s="27"/>
      <c r="G1310" s="40"/>
      <c r="H1310" s="20"/>
      <c r="I1310" s="18"/>
      <c r="J1310" s="18"/>
      <c r="K1310" s="44"/>
      <c r="L1310" s="11"/>
      <c r="M1310" s="11"/>
      <c r="N1310" s="11"/>
      <c r="O1310" s="11"/>
      <c r="P1310" s="11"/>
      <c r="Q1310" s="72"/>
      <c r="R1310" s="164"/>
      <c r="S1310" s="49"/>
    </row>
    <row r="1311" spans="2:19" s="9" customFormat="1" x14ac:dyDescent="0.2">
      <c r="B1311" s="10"/>
      <c r="C1311" s="11"/>
      <c r="D1311" s="25"/>
      <c r="E1311" s="162"/>
      <c r="F1311" s="27"/>
      <c r="G1311" s="40"/>
      <c r="H1311" s="20"/>
      <c r="I1311" s="18"/>
      <c r="J1311" s="18"/>
      <c r="K1311" s="44"/>
      <c r="L1311" s="11"/>
      <c r="M1311" s="11"/>
      <c r="N1311" s="11"/>
      <c r="O1311" s="11"/>
      <c r="P1311" s="11"/>
      <c r="Q1311" s="72"/>
      <c r="R1311" s="164"/>
      <c r="S1311" s="49"/>
    </row>
    <row r="1312" spans="2:19" s="9" customFormat="1" x14ac:dyDescent="0.2">
      <c r="B1312" s="10"/>
      <c r="C1312" s="11"/>
      <c r="D1312" s="25"/>
      <c r="E1312" s="162"/>
      <c r="F1312" s="27"/>
      <c r="G1312" s="40"/>
      <c r="H1312" s="20"/>
      <c r="I1312" s="18"/>
      <c r="J1312" s="18"/>
      <c r="K1312" s="44"/>
      <c r="L1312" s="11"/>
      <c r="M1312" s="11"/>
      <c r="N1312" s="11"/>
      <c r="O1312" s="11"/>
      <c r="P1312" s="11"/>
      <c r="Q1312" s="72"/>
      <c r="R1312" s="164"/>
      <c r="S1312" s="49"/>
    </row>
    <row r="1313" spans="2:19" s="9" customFormat="1" x14ac:dyDescent="0.2">
      <c r="B1313" s="10"/>
      <c r="C1313" s="11"/>
      <c r="D1313" s="25"/>
      <c r="E1313" s="162"/>
      <c r="F1313" s="27"/>
      <c r="G1313" s="40"/>
      <c r="H1313" s="20"/>
      <c r="I1313" s="18"/>
      <c r="J1313" s="18"/>
      <c r="K1313" s="44"/>
      <c r="L1313" s="11"/>
      <c r="M1313" s="11"/>
      <c r="N1313" s="11"/>
      <c r="O1313" s="11"/>
      <c r="P1313" s="11"/>
      <c r="Q1313" s="72"/>
      <c r="R1313" s="164"/>
      <c r="S1313" s="49"/>
    </row>
    <row r="1314" spans="2:19" s="9" customFormat="1" x14ac:dyDescent="0.2">
      <c r="B1314" s="10"/>
      <c r="C1314" s="11"/>
      <c r="D1314" s="25"/>
      <c r="E1314" s="162"/>
      <c r="F1314" s="27"/>
      <c r="G1314" s="40"/>
      <c r="H1314" s="20"/>
      <c r="I1314" s="18"/>
      <c r="J1314" s="18"/>
      <c r="K1314" s="44"/>
      <c r="L1314" s="11"/>
      <c r="M1314" s="11"/>
      <c r="N1314" s="11"/>
      <c r="O1314" s="11"/>
      <c r="P1314" s="11"/>
      <c r="Q1314" s="72"/>
      <c r="R1314" s="164"/>
      <c r="S1314" s="49"/>
    </row>
    <row r="1315" spans="2:19" s="9" customFormat="1" x14ac:dyDescent="0.2">
      <c r="B1315" s="10"/>
      <c r="C1315" s="11"/>
      <c r="D1315" s="25"/>
      <c r="E1315" s="162"/>
      <c r="F1315" s="27"/>
      <c r="G1315" s="40"/>
      <c r="H1315" s="20"/>
      <c r="I1315" s="18"/>
      <c r="J1315" s="18"/>
      <c r="K1315" s="44"/>
      <c r="L1315" s="11"/>
      <c r="M1315" s="11"/>
      <c r="N1315" s="11"/>
      <c r="O1315" s="11"/>
      <c r="P1315" s="11"/>
      <c r="Q1315" s="72"/>
      <c r="R1315" s="164"/>
      <c r="S1315" s="49"/>
    </row>
    <row r="1316" spans="2:19" s="9" customFormat="1" x14ac:dyDescent="0.2">
      <c r="B1316" s="10"/>
      <c r="C1316" s="11"/>
      <c r="D1316" s="25"/>
      <c r="E1316" s="162"/>
      <c r="F1316" s="27"/>
      <c r="G1316" s="40"/>
      <c r="H1316" s="20"/>
      <c r="I1316" s="18"/>
      <c r="J1316" s="18"/>
      <c r="K1316" s="44"/>
      <c r="L1316" s="11"/>
      <c r="M1316" s="11"/>
      <c r="N1316" s="11"/>
      <c r="O1316" s="11"/>
      <c r="P1316" s="11"/>
      <c r="Q1316" s="72"/>
      <c r="R1316" s="164"/>
      <c r="S1316" s="49"/>
    </row>
    <row r="1317" spans="2:19" s="9" customFormat="1" x14ac:dyDescent="0.2">
      <c r="B1317" s="10"/>
      <c r="C1317" s="11"/>
      <c r="D1317" s="25"/>
      <c r="E1317" s="162"/>
      <c r="F1317" s="27"/>
      <c r="G1317" s="40"/>
      <c r="H1317" s="20"/>
      <c r="I1317" s="18"/>
      <c r="J1317" s="18"/>
      <c r="K1317" s="44"/>
      <c r="L1317" s="11"/>
      <c r="M1317" s="11"/>
      <c r="N1317" s="11"/>
      <c r="O1317" s="11"/>
      <c r="P1317" s="11"/>
      <c r="Q1317" s="72"/>
      <c r="R1317" s="164"/>
      <c r="S1317" s="49"/>
    </row>
    <row r="1318" spans="2:19" s="9" customFormat="1" x14ac:dyDescent="0.2">
      <c r="B1318" s="10"/>
      <c r="C1318" s="11"/>
      <c r="D1318" s="25"/>
      <c r="E1318" s="162"/>
      <c r="F1318" s="27"/>
      <c r="G1318" s="40"/>
      <c r="H1318" s="20"/>
      <c r="I1318" s="18"/>
      <c r="J1318" s="18"/>
      <c r="K1318" s="44"/>
      <c r="L1318" s="11"/>
      <c r="M1318" s="11"/>
      <c r="N1318" s="11"/>
      <c r="O1318" s="11"/>
      <c r="P1318" s="11"/>
      <c r="Q1318" s="72"/>
      <c r="R1318" s="164"/>
      <c r="S1318" s="49"/>
    </row>
    <row r="1319" spans="2:19" s="9" customFormat="1" x14ac:dyDescent="0.2">
      <c r="B1319" s="10"/>
      <c r="C1319" s="11"/>
      <c r="D1319" s="25"/>
      <c r="E1319" s="162"/>
      <c r="F1319" s="27"/>
      <c r="G1319" s="40"/>
      <c r="H1319" s="20"/>
      <c r="I1319" s="18"/>
      <c r="J1319" s="18"/>
      <c r="K1319" s="44"/>
      <c r="L1319" s="11"/>
      <c r="M1319" s="11"/>
      <c r="N1319" s="11"/>
      <c r="O1319" s="11"/>
      <c r="P1319" s="11"/>
      <c r="Q1319" s="72"/>
      <c r="R1319" s="164"/>
      <c r="S1319" s="49"/>
    </row>
    <row r="1320" spans="2:19" s="9" customFormat="1" x14ac:dyDescent="0.2">
      <c r="B1320" s="10"/>
      <c r="C1320" s="11"/>
      <c r="D1320" s="25"/>
      <c r="E1320" s="162"/>
      <c r="F1320" s="27"/>
      <c r="G1320" s="40"/>
      <c r="H1320" s="20"/>
      <c r="I1320" s="18"/>
      <c r="J1320" s="18"/>
      <c r="K1320" s="44"/>
      <c r="L1320" s="11"/>
      <c r="M1320" s="11"/>
      <c r="N1320" s="11"/>
      <c r="O1320" s="11"/>
      <c r="P1320" s="11"/>
      <c r="Q1320" s="72"/>
      <c r="R1320" s="164"/>
      <c r="S1320" s="49"/>
    </row>
    <row r="1321" spans="2:19" s="9" customFormat="1" x14ac:dyDescent="0.2">
      <c r="B1321" s="10"/>
      <c r="C1321" s="11"/>
      <c r="D1321" s="25"/>
      <c r="E1321" s="162"/>
      <c r="F1321" s="27"/>
      <c r="G1321" s="40"/>
      <c r="H1321" s="20"/>
      <c r="I1321" s="18"/>
      <c r="J1321" s="18"/>
      <c r="K1321" s="44"/>
      <c r="L1321" s="11"/>
      <c r="M1321" s="11"/>
      <c r="N1321" s="11"/>
      <c r="O1321" s="11"/>
      <c r="P1321" s="11"/>
      <c r="Q1321" s="72"/>
      <c r="R1321" s="164"/>
      <c r="S1321" s="49"/>
    </row>
    <row r="1322" spans="2:19" s="9" customFormat="1" x14ac:dyDescent="0.2">
      <c r="B1322" s="10"/>
      <c r="C1322" s="11"/>
      <c r="D1322" s="25"/>
      <c r="E1322" s="162"/>
      <c r="F1322" s="27"/>
      <c r="G1322" s="40"/>
      <c r="H1322" s="20"/>
      <c r="I1322" s="18"/>
      <c r="J1322" s="18"/>
      <c r="K1322" s="44"/>
      <c r="L1322" s="11"/>
      <c r="M1322" s="11"/>
      <c r="N1322" s="11"/>
      <c r="O1322" s="11"/>
      <c r="P1322" s="11"/>
      <c r="Q1322" s="72"/>
      <c r="R1322" s="164"/>
      <c r="S1322" s="49"/>
    </row>
    <row r="1323" spans="2:19" s="9" customFormat="1" x14ac:dyDescent="0.2">
      <c r="B1323" s="10"/>
      <c r="C1323" s="11"/>
      <c r="D1323" s="25"/>
      <c r="E1323" s="162"/>
      <c r="F1323" s="27"/>
      <c r="G1323" s="40"/>
      <c r="H1323" s="20"/>
      <c r="I1323" s="18"/>
      <c r="J1323" s="18"/>
      <c r="K1323" s="44"/>
      <c r="L1323" s="11"/>
      <c r="M1323" s="11"/>
      <c r="N1323" s="11"/>
      <c r="O1323" s="11"/>
      <c r="P1323" s="11"/>
      <c r="Q1323" s="72"/>
      <c r="R1323" s="164"/>
      <c r="S1323" s="49"/>
    </row>
    <row r="1324" spans="2:19" s="9" customFormat="1" x14ac:dyDescent="0.2">
      <c r="B1324" s="10"/>
      <c r="C1324" s="11"/>
      <c r="D1324" s="25"/>
      <c r="E1324" s="162"/>
      <c r="F1324" s="27"/>
      <c r="G1324" s="40"/>
      <c r="H1324" s="20"/>
      <c r="I1324" s="18"/>
      <c r="J1324" s="18"/>
      <c r="K1324" s="44"/>
      <c r="L1324" s="11"/>
      <c r="M1324" s="11"/>
      <c r="N1324" s="11"/>
      <c r="O1324" s="11"/>
      <c r="P1324" s="11"/>
      <c r="Q1324" s="72"/>
      <c r="R1324" s="164"/>
      <c r="S1324" s="49"/>
    </row>
    <row r="1325" spans="2:19" s="9" customFormat="1" x14ac:dyDescent="0.2">
      <c r="B1325" s="10"/>
      <c r="C1325" s="11"/>
      <c r="D1325" s="25"/>
      <c r="E1325" s="162"/>
      <c r="F1325" s="27"/>
      <c r="G1325" s="40"/>
      <c r="H1325" s="20"/>
      <c r="I1325" s="18"/>
      <c r="J1325" s="18"/>
      <c r="K1325" s="44"/>
      <c r="L1325" s="11"/>
      <c r="M1325" s="11"/>
      <c r="N1325" s="11"/>
      <c r="O1325" s="11"/>
      <c r="P1325" s="11"/>
      <c r="Q1325" s="72"/>
      <c r="R1325" s="164"/>
      <c r="S1325" s="49"/>
    </row>
    <row r="1326" spans="2:19" s="9" customFormat="1" x14ac:dyDescent="0.2">
      <c r="B1326" s="10"/>
      <c r="C1326" s="11"/>
      <c r="D1326" s="25"/>
      <c r="E1326" s="162"/>
      <c r="F1326" s="27"/>
      <c r="G1326" s="40"/>
      <c r="H1326" s="20"/>
      <c r="I1326" s="18"/>
      <c r="J1326" s="18"/>
      <c r="K1326" s="44"/>
      <c r="L1326" s="11"/>
      <c r="M1326" s="11"/>
      <c r="N1326" s="11"/>
      <c r="O1326" s="11"/>
      <c r="P1326" s="11"/>
      <c r="Q1326" s="72"/>
      <c r="R1326" s="164"/>
      <c r="S1326" s="49"/>
    </row>
    <row r="1327" spans="2:19" s="9" customFormat="1" x14ac:dyDescent="0.2">
      <c r="B1327" s="10"/>
      <c r="C1327" s="11"/>
      <c r="D1327" s="25"/>
      <c r="E1327" s="162"/>
      <c r="F1327" s="27"/>
      <c r="G1327" s="40"/>
      <c r="H1327" s="20"/>
      <c r="I1327" s="18"/>
      <c r="J1327" s="18"/>
      <c r="K1327" s="44"/>
      <c r="L1327" s="11"/>
      <c r="M1327" s="11"/>
      <c r="N1327" s="11"/>
      <c r="O1327" s="11"/>
      <c r="P1327" s="11"/>
      <c r="Q1327" s="72"/>
      <c r="R1327" s="164"/>
      <c r="S1327" s="49"/>
    </row>
    <row r="1328" spans="2:19" s="9" customFormat="1" x14ac:dyDescent="0.2">
      <c r="B1328" s="10"/>
      <c r="C1328" s="11"/>
      <c r="D1328" s="25"/>
      <c r="E1328" s="162"/>
      <c r="F1328" s="27"/>
      <c r="G1328" s="40"/>
      <c r="H1328" s="20"/>
      <c r="I1328" s="18"/>
      <c r="J1328" s="18"/>
      <c r="K1328" s="44"/>
      <c r="L1328" s="11"/>
      <c r="M1328" s="11"/>
      <c r="N1328" s="11"/>
      <c r="O1328" s="11"/>
      <c r="P1328" s="11"/>
      <c r="Q1328" s="72"/>
      <c r="R1328" s="164"/>
      <c r="S1328" s="49"/>
    </row>
    <row r="1329" spans="2:19" s="9" customFormat="1" x14ac:dyDescent="0.2">
      <c r="B1329" s="10"/>
      <c r="C1329" s="11"/>
      <c r="D1329" s="25"/>
      <c r="E1329" s="162"/>
      <c r="F1329" s="27"/>
      <c r="G1329" s="40"/>
      <c r="H1329" s="20"/>
      <c r="I1329" s="18"/>
      <c r="J1329" s="18"/>
      <c r="K1329" s="44"/>
      <c r="L1329" s="11"/>
      <c r="M1329" s="11"/>
      <c r="N1329" s="11"/>
      <c r="O1329" s="11"/>
      <c r="P1329" s="11"/>
      <c r="Q1329" s="72"/>
      <c r="R1329" s="164"/>
      <c r="S1329" s="49"/>
    </row>
    <row r="1330" spans="2:19" s="9" customFormat="1" x14ac:dyDescent="0.2">
      <c r="B1330" s="10"/>
      <c r="C1330" s="11"/>
      <c r="D1330" s="25"/>
      <c r="E1330" s="162"/>
      <c r="F1330" s="27"/>
      <c r="G1330" s="40"/>
      <c r="H1330" s="20"/>
      <c r="I1330" s="18"/>
      <c r="J1330" s="18"/>
      <c r="K1330" s="44"/>
      <c r="L1330" s="11"/>
      <c r="M1330" s="11"/>
      <c r="N1330" s="11"/>
      <c r="O1330" s="11"/>
      <c r="P1330" s="11"/>
      <c r="Q1330" s="72"/>
      <c r="R1330" s="164"/>
      <c r="S1330" s="49"/>
    </row>
    <row r="1331" spans="2:19" s="9" customFormat="1" x14ac:dyDescent="0.2">
      <c r="B1331" s="10"/>
      <c r="C1331" s="11"/>
      <c r="D1331" s="25"/>
      <c r="E1331" s="162"/>
      <c r="F1331" s="27"/>
      <c r="G1331" s="40"/>
      <c r="H1331" s="20"/>
      <c r="I1331" s="18"/>
      <c r="J1331" s="18"/>
      <c r="K1331" s="44"/>
      <c r="L1331" s="11"/>
      <c r="M1331" s="11"/>
      <c r="N1331" s="11"/>
      <c r="O1331" s="11"/>
      <c r="P1331" s="11"/>
      <c r="Q1331" s="72"/>
      <c r="R1331" s="164"/>
      <c r="S1331" s="49"/>
    </row>
    <row r="1332" spans="2:19" s="9" customFormat="1" x14ac:dyDescent="0.2">
      <c r="B1332" s="10"/>
      <c r="C1332" s="11"/>
      <c r="D1332" s="25"/>
      <c r="E1332" s="162"/>
      <c r="F1332" s="27"/>
      <c r="G1332" s="40"/>
      <c r="H1332" s="20"/>
      <c r="I1332" s="18"/>
      <c r="J1332" s="18"/>
      <c r="K1332" s="44"/>
      <c r="L1332" s="11"/>
      <c r="M1332" s="11"/>
      <c r="N1332" s="11"/>
      <c r="O1332" s="11"/>
      <c r="P1332" s="11"/>
      <c r="Q1332" s="72"/>
      <c r="R1332" s="164"/>
      <c r="S1332" s="49"/>
    </row>
    <row r="1333" spans="2:19" s="9" customFormat="1" x14ac:dyDescent="0.2">
      <c r="B1333" s="10"/>
      <c r="C1333" s="11"/>
      <c r="D1333" s="25"/>
      <c r="E1333" s="162"/>
      <c r="F1333" s="27"/>
      <c r="G1333" s="40"/>
      <c r="H1333" s="20"/>
      <c r="I1333" s="18"/>
      <c r="J1333" s="18"/>
      <c r="K1333" s="44"/>
      <c r="L1333" s="11"/>
      <c r="M1333" s="11"/>
      <c r="N1333" s="11"/>
      <c r="O1333" s="11"/>
      <c r="P1333" s="11"/>
      <c r="Q1333" s="72"/>
      <c r="R1333" s="164"/>
      <c r="S1333" s="49"/>
    </row>
    <row r="1334" spans="2:19" s="9" customFormat="1" x14ac:dyDescent="0.2">
      <c r="B1334" s="10"/>
      <c r="C1334" s="11"/>
      <c r="D1334" s="25"/>
      <c r="E1334" s="162"/>
      <c r="F1334" s="27"/>
      <c r="G1334" s="40"/>
      <c r="H1334" s="20"/>
      <c r="I1334" s="18"/>
      <c r="J1334" s="18"/>
      <c r="K1334" s="44"/>
      <c r="L1334" s="11"/>
      <c r="M1334" s="11"/>
      <c r="N1334" s="11"/>
      <c r="O1334" s="11"/>
      <c r="P1334" s="11"/>
      <c r="Q1334" s="72"/>
      <c r="R1334" s="164"/>
      <c r="S1334" s="49"/>
    </row>
    <row r="1335" spans="2:19" s="9" customFormat="1" x14ac:dyDescent="0.2">
      <c r="B1335" s="10"/>
      <c r="C1335" s="11"/>
      <c r="D1335" s="25"/>
      <c r="E1335" s="162"/>
      <c r="F1335" s="27"/>
      <c r="G1335" s="40"/>
      <c r="H1335" s="20"/>
      <c r="I1335" s="18"/>
      <c r="J1335" s="18"/>
      <c r="K1335" s="44"/>
      <c r="L1335" s="11"/>
      <c r="M1335" s="11"/>
      <c r="N1335" s="11"/>
      <c r="O1335" s="11"/>
      <c r="P1335" s="11"/>
      <c r="Q1335" s="72"/>
      <c r="R1335" s="164"/>
      <c r="S1335" s="49"/>
    </row>
    <row r="1336" spans="2:19" s="9" customFormat="1" x14ac:dyDescent="0.2">
      <c r="B1336" s="10"/>
      <c r="C1336" s="11"/>
      <c r="D1336" s="25"/>
      <c r="E1336" s="162"/>
      <c r="F1336" s="27"/>
      <c r="G1336" s="40"/>
      <c r="H1336" s="20"/>
      <c r="I1336" s="18"/>
      <c r="J1336" s="18"/>
      <c r="K1336" s="44"/>
      <c r="L1336" s="11"/>
      <c r="M1336" s="11"/>
      <c r="N1336" s="11"/>
      <c r="O1336" s="11"/>
      <c r="P1336" s="11"/>
      <c r="Q1336" s="72"/>
      <c r="R1336" s="164"/>
      <c r="S1336" s="49"/>
    </row>
    <row r="1337" spans="2:19" s="9" customFormat="1" x14ac:dyDescent="0.2">
      <c r="B1337" s="10"/>
      <c r="C1337" s="11"/>
      <c r="D1337" s="25"/>
      <c r="E1337" s="162"/>
      <c r="F1337" s="27"/>
      <c r="G1337" s="40"/>
      <c r="H1337" s="20"/>
      <c r="I1337" s="18"/>
      <c r="J1337" s="18"/>
      <c r="K1337" s="44"/>
      <c r="L1337" s="11"/>
      <c r="M1337" s="11"/>
      <c r="N1337" s="11"/>
      <c r="O1337" s="11"/>
      <c r="P1337" s="11"/>
      <c r="Q1337" s="72"/>
      <c r="R1337" s="164"/>
      <c r="S1337" s="49"/>
    </row>
    <row r="1338" spans="2:19" s="9" customFormat="1" x14ac:dyDescent="0.2">
      <c r="B1338" s="10"/>
      <c r="C1338" s="11"/>
      <c r="D1338" s="25"/>
      <c r="E1338" s="162"/>
      <c r="F1338" s="27"/>
      <c r="G1338" s="40"/>
      <c r="H1338" s="20"/>
      <c r="I1338" s="18"/>
      <c r="J1338" s="18"/>
      <c r="K1338" s="44"/>
      <c r="L1338" s="11"/>
      <c r="M1338" s="11"/>
      <c r="N1338" s="11"/>
      <c r="O1338" s="11"/>
      <c r="P1338" s="11"/>
      <c r="Q1338" s="72"/>
      <c r="R1338" s="164"/>
      <c r="S1338" s="49"/>
    </row>
    <row r="1339" spans="2:19" s="9" customFormat="1" x14ac:dyDescent="0.2">
      <c r="B1339" s="10"/>
      <c r="C1339" s="11"/>
      <c r="D1339" s="25"/>
      <c r="E1339" s="162"/>
      <c r="F1339" s="27"/>
      <c r="G1339" s="40"/>
      <c r="H1339" s="20"/>
      <c r="I1339" s="18"/>
      <c r="J1339" s="18"/>
      <c r="K1339" s="44"/>
      <c r="L1339" s="11"/>
      <c r="M1339" s="11"/>
      <c r="N1339" s="11"/>
      <c r="O1339" s="11"/>
      <c r="P1339" s="11"/>
      <c r="Q1339" s="72"/>
      <c r="R1339" s="164"/>
      <c r="S1339" s="49"/>
    </row>
    <row r="1340" spans="2:19" s="9" customFormat="1" x14ac:dyDescent="0.2">
      <c r="B1340" s="10"/>
      <c r="C1340" s="11"/>
      <c r="D1340" s="25"/>
      <c r="E1340" s="162"/>
      <c r="F1340" s="27"/>
      <c r="G1340" s="40"/>
      <c r="H1340" s="20"/>
      <c r="I1340" s="18"/>
      <c r="J1340" s="18"/>
      <c r="K1340" s="44"/>
      <c r="L1340" s="11"/>
      <c r="M1340" s="11"/>
      <c r="N1340" s="11"/>
      <c r="O1340" s="11"/>
      <c r="P1340" s="11"/>
      <c r="Q1340" s="72"/>
      <c r="R1340" s="164"/>
      <c r="S1340" s="49"/>
    </row>
    <row r="1341" spans="2:19" s="9" customFormat="1" x14ac:dyDescent="0.2">
      <c r="B1341" s="10"/>
      <c r="C1341" s="11"/>
      <c r="D1341" s="25"/>
      <c r="E1341" s="162"/>
      <c r="F1341" s="27"/>
      <c r="G1341" s="40"/>
      <c r="H1341" s="20"/>
      <c r="I1341" s="18"/>
      <c r="J1341" s="18"/>
      <c r="K1341" s="44"/>
      <c r="L1341" s="11"/>
      <c r="M1341" s="11"/>
      <c r="N1341" s="11"/>
      <c r="O1341" s="11"/>
      <c r="P1341" s="11"/>
      <c r="Q1341" s="72"/>
      <c r="R1341" s="164"/>
      <c r="S1341" s="49"/>
    </row>
    <row r="1342" spans="2:19" s="9" customFormat="1" x14ac:dyDescent="0.2">
      <c r="B1342" s="10"/>
      <c r="C1342" s="11"/>
      <c r="D1342" s="25"/>
      <c r="E1342" s="162"/>
      <c r="F1342" s="27"/>
      <c r="G1342" s="40"/>
      <c r="H1342" s="20"/>
      <c r="I1342" s="18"/>
      <c r="J1342" s="18"/>
      <c r="K1342" s="44"/>
      <c r="L1342" s="11"/>
      <c r="M1342" s="11"/>
      <c r="N1342" s="11"/>
      <c r="O1342" s="11"/>
      <c r="P1342" s="11"/>
      <c r="Q1342" s="72"/>
      <c r="R1342" s="164"/>
      <c r="S1342" s="49"/>
    </row>
    <row r="1343" spans="2:19" s="9" customFormat="1" x14ac:dyDescent="0.2">
      <c r="B1343" s="10"/>
      <c r="C1343" s="11"/>
      <c r="D1343" s="25"/>
      <c r="E1343" s="162"/>
      <c r="F1343" s="27"/>
      <c r="G1343" s="40"/>
      <c r="H1343" s="20"/>
      <c r="I1343" s="18"/>
      <c r="J1343" s="18"/>
      <c r="K1343" s="44"/>
      <c r="L1343" s="11"/>
      <c r="M1343" s="11"/>
      <c r="N1343" s="11"/>
      <c r="O1343" s="11"/>
      <c r="P1343" s="11"/>
      <c r="Q1343" s="72"/>
      <c r="R1343" s="164"/>
      <c r="S1343" s="49"/>
    </row>
    <row r="1344" spans="2:19" s="9" customFormat="1" x14ac:dyDescent="0.2">
      <c r="B1344" s="10"/>
      <c r="C1344" s="11"/>
      <c r="D1344" s="25"/>
      <c r="E1344" s="162"/>
      <c r="F1344" s="27"/>
      <c r="G1344" s="40"/>
      <c r="H1344" s="20"/>
      <c r="I1344" s="18"/>
      <c r="J1344" s="18"/>
      <c r="K1344" s="44"/>
      <c r="L1344" s="11"/>
      <c r="M1344" s="11"/>
      <c r="N1344" s="11"/>
      <c r="O1344" s="11"/>
      <c r="P1344" s="11"/>
      <c r="Q1344" s="72"/>
      <c r="R1344" s="164"/>
      <c r="S1344" s="49"/>
    </row>
    <row r="1345" spans="2:19" s="9" customFormat="1" x14ac:dyDescent="0.2">
      <c r="B1345" s="10"/>
      <c r="C1345" s="11"/>
      <c r="D1345" s="25"/>
      <c r="E1345" s="162"/>
      <c r="F1345" s="27"/>
      <c r="G1345" s="40"/>
      <c r="H1345" s="20"/>
      <c r="I1345" s="18"/>
      <c r="J1345" s="18"/>
      <c r="K1345" s="44"/>
      <c r="L1345" s="11"/>
      <c r="M1345" s="11"/>
      <c r="N1345" s="11"/>
      <c r="O1345" s="11"/>
      <c r="P1345" s="11"/>
      <c r="Q1345" s="72"/>
      <c r="R1345" s="164"/>
      <c r="S1345" s="49"/>
    </row>
    <row r="1346" spans="2:19" s="9" customFormat="1" x14ac:dyDescent="0.2">
      <c r="B1346" s="10"/>
      <c r="C1346" s="11"/>
      <c r="D1346" s="25"/>
      <c r="E1346" s="162"/>
      <c r="F1346" s="27"/>
      <c r="G1346" s="40"/>
      <c r="H1346" s="20"/>
      <c r="I1346" s="18"/>
      <c r="J1346" s="18"/>
      <c r="K1346" s="44"/>
      <c r="L1346" s="11"/>
      <c r="M1346" s="11"/>
      <c r="N1346" s="11"/>
      <c r="O1346" s="11"/>
      <c r="P1346" s="11"/>
      <c r="Q1346" s="72"/>
      <c r="R1346" s="164"/>
      <c r="S1346" s="49"/>
    </row>
    <row r="1347" spans="2:19" s="9" customFormat="1" x14ac:dyDescent="0.2">
      <c r="B1347" s="10"/>
      <c r="C1347" s="11"/>
      <c r="D1347" s="25"/>
      <c r="E1347" s="162"/>
      <c r="F1347" s="27"/>
      <c r="G1347" s="40"/>
      <c r="H1347" s="20"/>
      <c r="I1347" s="18"/>
      <c r="J1347" s="18"/>
      <c r="K1347" s="44"/>
      <c r="L1347" s="11"/>
      <c r="M1347" s="11"/>
      <c r="N1347" s="11"/>
      <c r="O1347" s="11"/>
      <c r="P1347" s="11"/>
      <c r="Q1347" s="72"/>
      <c r="R1347" s="164"/>
      <c r="S1347" s="49"/>
    </row>
    <row r="1348" spans="2:19" s="9" customFormat="1" x14ac:dyDescent="0.2">
      <c r="B1348" s="10"/>
      <c r="C1348" s="11"/>
      <c r="D1348" s="25"/>
      <c r="E1348" s="162"/>
      <c r="F1348" s="27"/>
      <c r="G1348" s="40"/>
      <c r="H1348" s="20"/>
      <c r="I1348" s="18"/>
      <c r="J1348" s="18"/>
      <c r="K1348" s="44"/>
      <c r="L1348" s="11"/>
      <c r="M1348" s="11"/>
      <c r="N1348" s="11"/>
      <c r="O1348" s="11"/>
      <c r="P1348" s="11"/>
      <c r="Q1348" s="72"/>
      <c r="R1348" s="164"/>
      <c r="S1348" s="49"/>
    </row>
    <row r="1349" spans="2:19" s="9" customFormat="1" x14ac:dyDescent="0.2">
      <c r="B1349" s="10"/>
      <c r="C1349" s="11"/>
      <c r="D1349" s="25"/>
      <c r="E1349" s="162"/>
      <c r="F1349" s="27"/>
      <c r="G1349" s="40"/>
      <c r="H1349" s="20"/>
      <c r="I1349" s="18"/>
      <c r="J1349" s="18"/>
      <c r="K1349" s="44"/>
      <c r="L1349" s="11"/>
      <c r="M1349" s="11"/>
      <c r="N1349" s="11"/>
      <c r="O1349" s="11"/>
      <c r="P1349" s="11"/>
      <c r="Q1349" s="72"/>
      <c r="R1349" s="164"/>
      <c r="S1349" s="49"/>
    </row>
    <row r="1350" spans="2:19" s="9" customFormat="1" x14ac:dyDescent="0.2">
      <c r="B1350" s="10"/>
      <c r="C1350" s="11"/>
      <c r="D1350" s="25"/>
      <c r="E1350" s="162"/>
      <c r="F1350" s="27"/>
      <c r="G1350" s="40"/>
      <c r="H1350" s="20"/>
      <c r="I1350" s="18"/>
      <c r="J1350" s="18"/>
      <c r="K1350" s="44"/>
      <c r="L1350" s="11"/>
      <c r="M1350" s="11"/>
      <c r="N1350" s="11"/>
      <c r="O1350" s="11"/>
      <c r="P1350" s="11"/>
      <c r="Q1350" s="72"/>
      <c r="R1350" s="164"/>
      <c r="S1350" s="49"/>
    </row>
    <row r="1351" spans="2:19" s="9" customFormat="1" x14ac:dyDescent="0.2">
      <c r="B1351" s="10"/>
      <c r="C1351" s="11"/>
      <c r="D1351" s="25"/>
      <c r="E1351" s="162"/>
      <c r="F1351" s="27"/>
      <c r="G1351" s="40"/>
      <c r="H1351" s="20"/>
      <c r="I1351" s="18"/>
      <c r="J1351" s="18"/>
      <c r="K1351" s="44"/>
      <c r="L1351" s="11"/>
      <c r="M1351" s="11"/>
      <c r="N1351" s="11"/>
      <c r="O1351" s="11"/>
      <c r="P1351" s="11"/>
      <c r="Q1351" s="72"/>
      <c r="R1351" s="164"/>
      <c r="S1351" s="49"/>
    </row>
    <row r="1352" spans="2:19" s="9" customFormat="1" x14ac:dyDescent="0.2">
      <c r="B1352" s="10"/>
      <c r="C1352" s="11"/>
      <c r="D1352" s="25"/>
      <c r="E1352" s="162"/>
      <c r="F1352" s="27"/>
      <c r="G1352" s="40"/>
      <c r="H1352" s="20"/>
      <c r="I1352" s="18"/>
      <c r="J1352" s="18"/>
      <c r="K1352" s="44"/>
      <c r="L1352" s="11"/>
      <c r="M1352" s="11"/>
      <c r="N1352" s="11"/>
      <c r="O1352" s="11"/>
      <c r="P1352" s="11"/>
      <c r="Q1352" s="72"/>
      <c r="R1352" s="164"/>
      <c r="S1352" s="49"/>
    </row>
    <row r="1353" spans="2:19" s="9" customFormat="1" x14ac:dyDescent="0.2">
      <c r="B1353" s="10"/>
      <c r="C1353" s="11"/>
      <c r="D1353" s="25"/>
      <c r="E1353" s="162"/>
      <c r="F1353" s="27"/>
      <c r="G1353" s="40"/>
      <c r="H1353" s="20"/>
      <c r="I1353" s="18"/>
      <c r="J1353" s="18"/>
      <c r="K1353" s="44"/>
      <c r="L1353" s="11"/>
      <c r="M1353" s="11"/>
      <c r="N1353" s="11"/>
      <c r="O1353" s="11"/>
      <c r="P1353" s="11"/>
      <c r="Q1353" s="72"/>
      <c r="R1353" s="164"/>
      <c r="S1353" s="49"/>
    </row>
    <row r="1354" spans="2:19" s="9" customFormat="1" x14ac:dyDescent="0.2">
      <c r="B1354" s="10"/>
      <c r="C1354" s="11"/>
      <c r="D1354" s="25"/>
      <c r="E1354" s="162"/>
      <c r="F1354" s="27"/>
      <c r="G1354" s="40"/>
      <c r="H1354" s="20"/>
      <c r="I1354" s="18"/>
      <c r="J1354" s="18"/>
      <c r="K1354" s="44"/>
      <c r="L1354" s="11"/>
      <c r="M1354" s="11"/>
      <c r="N1354" s="11"/>
      <c r="O1354" s="11"/>
      <c r="P1354" s="11"/>
      <c r="Q1354" s="72"/>
      <c r="R1354" s="164"/>
      <c r="S1354" s="49"/>
    </row>
    <row r="1355" spans="2:19" s="9" customFormat="1" x14ac:dyDescent="0.2">
      <c r="B1355" s="10"/>
      <c r="C1355" s="11"/>
      <c r="D1355" s="25"/>
      <c r="E1355" s="162"/>
      <c r="F1355" s="27"/>
      <c r="G1355" s="40"/>
      <c r="H1355" s="20"/>
      <c r="I1355" s="18"/>
      <c r="J1355" s="18"/>
      <c r="K1355" s="44"/>
      <c r="L1355" s="11"/>
      <c r="M1355" s="11"/>
      <c r="N1355" s="11"/>
      <c r="O1355" s="11"/>
      <c r="P1355" s="11"/>
      <c r="Q1355" s="72"/>
      <c r="R1355" s="164"/>
      <c r="S1355" s="49"/>
    </row>
    <row r="1356" spans="2:19" s="9" customFormat="1" x14ac:dyDescent="0.2">
      <c r="B1356" s="10"/>
      <c r="C1356" s="11"/>
      <c r="D1356" s="25"/>
      <c r="E1356" s="162"/>
      <c r="F1356" s="27"/>
      <c r="G1356" s="40"/>
      <c r="H1356" s="20"/>
      <c r="I1356" s="18"/>
      <c r="J1356" s="18"/>
      <c r="K1356" s="44"/>
      <c r="L1356" s="11"/>
      <c r="M1356" s="11"/>
      <c r="N1356" s="11"/>
      <c r="O1356" s="11"/>
      <c r="P1356" s="11"/>
      <c r="Q1356" s="72"/>
      <c r="R1356" s="164"/>
      <c r="S1356" s="49"/>
    </row>
    <row r="1357" spans="2:19" s="9" customFormat="1" x14ac:dyDescent="0.2">
      <c r="B1357" s="10"/>
      <c r="C1357" s="11"/>
      <c r="D1357" s="25"/>
      <c r="E1357" s="162"/>
      <c r="F1357" s="27"/>
      <c r="G1357" s="40"/>
      <c r="H1357" s="20"/>
      <c r="I1357" s="18"/>
      <c r="J1357" s="18"/>
      <c r="K1357" s="44"/>
      <c r="L1357" s="11"/>
      <c r="M1357" s="11"/>
      <c r="N1357" s="11"/>
      <c r="O1357" s="11"/>
      <c r="P1357" s="11"/>
      <c r="Q1357" s="72"/>
      <c r="R1357" s="164"/>
      <c r="S1357" s="49"/>
    </row>
    <row r="1358" spans="2:19" s="9" customFormat="1" x14ac:dyDescent="0.2">
      <c r="B1358" s="10"/>
      <c r="C1358" s="11"/>
      <c r="D1358" s="25"/>
      <c r="E1358" s="162"/>
      <c r="F1358" s="27"/>
      <c r="G1358" s="40"/>
      <c r="H1358" s="20"/>
      <c r="I1358" s="18"/>
      <c r="J1358" s="18"/>
      <c r="K1358" s="44"/>
      <c r="L1358" s="11"/>
      <c r="M1358" s="11"/>
      <c r="N1358" s="11"/>
      <c r="O1358" s="11"/>
      <c r="P1358" s="11"/>
      <c r="Q1358" s="72"/>
      <c r="R1358" s="164"/>
      <c r="S1358" s="49"/>
    </row>
    <row r="1359" spans="2:19" s="9" customFormat="1" x14ac:dyDescent="0.2">
      <c r="B1359" s="10"/>
      <c r="C1359" s="11"/>
      <c r="D1359" s="25"/>
      <c r="E1359" s="162"/>
      <c r="F1359" s="27"/>
      <c r="G1359" s="40"/>
      <c r="H1359" s="20"/>
      <c r="I1359" s="18"/>
      <c r="J1359" s="18"/>
      <c r="K1359" s="44"/>
      <c r="L1359" s="11"/>
      <c r="M1359" s="11"/>
      <c r="N1359" s="11"/>
      <c r="O1359" s="11"/>
      <c r="P1359" s="11"/>
      <c r="Q1359" s="72"/>
      <c r="R1359" s="164"/>
      <c r="S1359" s="49"/>
    </row>
    <row r="1360" spans="2:19" s="9" customFormat="1" x14ac:dyDescent="0.2">
      <c r="B1360" s="10"/>
      <c r="C1360" s="11"/>
      <c r="D1360" s="25"/>
      <c r="E1360" s="162"/>
      <c r="F1360" s="27"/>
      <c r="G1360" s="40"/>
      <c r="H1360" s="20"/>
      <c r="I1360" s="18"/>
      <c r="J1360" s="18"/>
      <c r="K1360" s="44"/>
      <c r="L1360" s="11"/>
      <c r="M1360" s="11"/>
      <c r="N1360" s="11"/>
      <c r="O1360" s="11"/>
      <c r="P1360" s="11"/>
      <c r="Q1360" s="72"/>
      <c r="R1360" s="164"/>
      <c r="S1360" s="49"/>
    </row>
    <row r="1361" spans="2:19" s="9" customFormat="1" x14ac:dyDescent="0.2">
      <c r="B1361" s="10"/>
      <c r="C1361" s="11"/>
      <c r="D1361" s="25"/>
      <c r="E1361" s="162"/>
      <c r="F1361" s="27"/>
      <c r="G1361" s="40"/>
      <c r="H1361" s="20"/>
      <c r="I1361" s="18"/>
      <c r="J1361" s="18"/>
      <c r="K1361" s="44"/>
      <c r="L1361" s="11"/>
      <c r="M1361" s="11"/>
      <c r="N1361" s="11"/>
      <c r="O1361" s="11"/>
      <c r="P1361" s="11"/>
      <c r="Q1361" s="72"/>
      <c r="R1361" s="164"/>
      <c r="S1361" s="49"/>
    </row>
    <row r="1362" spans="2:19" s="9" customFormat="1" x14ac:dyDescent="0.2">
      <c r="B1362" s="10"/>
      <c r="C1362" s="11"/>
      <c r="D1362" s="25"/>
      <c r="E1362" s="162"/>
      <c r="F1362" s="27"/>
      <c r="G1362" s="40"/>
      <c r="H1362" s="20"/>
      <c r="I1362" s="18"/>
      <c r="J1362" s="18"/>
      <c r="K1362" s="44"/>
      <c r="L1362" s="11"/>
      <c r="M1362" s="11"/>
      <c r="N1362" s="11"/>
      <c r="O1362" s="11"/>
      <c r="P1362" s="11"/>
      <c r="Q1362" s="72"/>
      <c r="R1362" s="164"/>
      <c r="S1362" s="49"/>
    </row>
    <row r="1363" spans="2:19" s="9" customFormat="1" x14ac:dyDescent="0.2">
      <c r="B1363" s="10"/>
      <c r="C1363" s="11"/>
      <c r="D1363" s="25"/>
      <c r="E1363" s="162"/>
      <c r="F1363" s="27"/>
      <c r="G1363" s="40"/>
      <c r="H1363" s="20"/>
      <c r="I1363" s="18"/>
      <c r="J1363" s="18"/>
      <c r="K1363" s="44"/>
      <c r="L1363" s="11"/>
      <c r="M1363" s="11"/>
      <c r="N1363" s="11"/>
      <c r="O1363" s="11"/>
      <c r="P1363" s="11"/>
      <c r="Q1363" s="72"/>
      <c r="R1363" s="164"/>
      <c r="S1363" s="49"/>
    </row>
    <row r="1364" spans="2:19" s="9" customFormat="1" x14ac:dyDescent="0.2">
      <c r="B1364" s="10"/>
      <c r="C1364" s="11"/>
      <c r="D1364" s="25"/>
      <c r="E1364" s="162"/>
      <c r="F1364" s="27"/>
      <c r="G1364" s="40"/>
      <c r="H1364" s="20"/>
      <c r="I1364" s="18"/>
      <c r="J1364" s="18"/>
      <c r="K1364" s="44"/>
      <c r="L1364" s="11"/>
      <c r="M1364" s="11"/>
      <c r="N1364" s="11"/>
      <c r="O1364" s="11"/>
      <c r="P1364" s="11"/>
      <c r="Q1364" s="72"/>
      <c r="R1364" s="164"/>
      <c r="S1364" s="49"/>
    </row>
    <row r="1365" spans="2:19" s="9" customFormat="1" x14ac:dyDescent="0.2">
      <c r="B1365" s="10"/>
      <c r="C1365" s="11"/>
      <c r="D1365" s="25"/>
      <c r="E1365" s="162"/>
      <c r="F1365" s="27"/>
      <c r="G1365" s="40"/>
      <c r="H1365" s="20"/>
      <c r="I1365" s="18"/>
      <c r="J1365" s="18"/>
      <c r="K1365" s="44"/>
      <c r="L1365" s="11"/>
      <c r="M1365" s="11"/>
      <c r="N1365" s="11"/>
      <c r="O1365" s="11"/>
      <c r="P1365" s="11"/>
      <c r="Q1365" s="72"/>
      <c r="R1365" s="164"/>
      <c r="S1365" s="49"/>
    </row>
    <row r="1366" spans="2:19" s="9" customFormat="1" x14ac:dyDescent="0.2">
      <c r="B1366" s="10"/>
      <c r="C1366" s="11"/>
      <c r="D1366" s="25"/>
      <c r="E1366" s="162"/>
      <c r="F1366" s="27"/>
      <c r="G1366" s="40"/>
      <c r="H1366" s="20"/>
      <c r="I1366" s="18"/>
      <c r="J1366" s="18"/>
      <c r="K1366" s="44"/>
      <c r="L1366" s="11"/>
      <c r="M1366" s="11"/>
      <c r="N1366" s="11"/>
      <c r="O1366" s="11"/>
      <c r="P1366" s="11"/>
      <c r="Q1366" s="72"/>
      <c r="R1366" s="164"/>
      <c r="S1366" s="49"/>
    </row>
    <row r="1367" spans="2:19" s="9" customFormat="1" x14ac:dyDescent="0.2">
      <c r="B1367" s="10"/>
      <c r="C1367" s="11"/>
      <c r="D1367" s="25"/>
      <c r="E1367" s="162"/>
      <c r="F1367" s="27"/>
      <c r="G1367" s="40"/>
      <c r="H1367" s="20"/>
      <c r="I1367" s="18"/>
      <c r="J1367" s="18"/>
      <c r="K1367" s="44"/>
      <c r="L1367" s="11"/>
      <c r="M1367" s="11"/>
      <c r="N1367" s="11"/>
      <c r="O1367" s="11"/>
      <c r="P1367" s="11"/>
      <c r="Q1367" s="72"/>
      <c r="R1367" s="164"/>
      <c r="S1367" s="49"/>
    </row>
    <row r="1368" spans="2:19" s="9" customFormat="1" x14ac:dyDescent="0.2">
      <c r="B1368" s="10"/>
      <c r="C1368" s="11"/>
      <c r="D1368" s="25"/>
      <c r="E1368" s="162"/>
      <c r="F1368" s="27"/>
      <c r="G1368" s="40"/>
      <c r="H1368" s="20"/>
      <c r="I1368" s="18"/>
      <c r="J1368" s="18"/>
      <c r="K1368" s="44"/>
      <c r="L1368" s="11"/>
      <c r="M1368" s="11"/>
      <c r="N1368" s="11"/>
      <c r="O1368" s="11"/>
      <c r="P1368" s="11"/>
      <c r="Q1368" s="72"/>
      <c r="R1368" s="164"/>
      <c r="S1368" s="49"/>
    </row>
    <row r="1369" spans="2:19" s="9" customFormat="1" x14ac:dyDescent="0.2">
      <c r="B1369" s="10"/>
      <c r="C1369" s="11"/>
      <c r="D1369" s="25"/>
      <c r="E1369" s="162"/>
      <c r="F1369" s="27"/>
      <c r="G1369" s="40"/>
      <c r="H1369" s="20"/>
      <c r="I1369" s="18"/>
      <c r="J1369" s="18"/>
      <c r="K1369" s="44"/>
      <c r="L1369" s="11"/>
      <c r="M1369" s="11"/>
      <c r="N1369" s="11"/>
      <c r="O1369" s="11"/>
      <c r="P1369" s="11"/>
      <c r="Q1369" s="72"/>
      <c r="R1369" s="164"/>
      <c r="S1369" s="49"/>
    </row>
    <row r="1370" spans="2:19" s="9" customFormat="1" x14ac:dyDescent="0.2">
      <c r="B1370" s="10"/>
      <c r="C1370" s="11"/>
      <c r="D1370" s="25"/>
      <c r="E1370" s="162"/>
      <c r="F1370" s="27"/>
      <c r="G1370" s="40"/>
      <c r="H1370" s="20"/>
      <c r="I1370" s="18"/>
      <c r="J1370" s="18"/>
      <c r="K1370" s="44"/>
      <c r="L1370" s="11"/>
      <c r="M1370" s="11"/>
      <c r="N1370" s="11"/>
      <c r="O1370" s="11"/>
      <c r="P1370" s="11"/>
      <c r="Q1370" s="72"/>
      <c r="R1370" s="164"/>
      <c r="S1370" s="49"/>
    </row>
    <row r="1371" spans="2:19" s="9" customFormat="1" x14ac:dyDescent="0.2">
      <c r="B1371" s="10"/>
      <c r="C1371" s="11"/>
      <c r="D1371" s="25"/>
      <c r="E1371" s="162"/>
      <c r="F1371" s="27"/>
      <c r="G1371" s="40"/>
      <c r="H1371" s="20"/>
      <c r="I1371" s="18"/>
      <c r="J1371" s="18"/>
      <c r="K1371" s="44"/>
      <c r="L1371" s="11"/>
      <c r="M1371" s="11"/>
      <c r="N1371" s="11"/>
      <c r="O1371" s="11"/>
      <c r="P1371" s="11"/>
      <c r="Q1371" s="72"/>
      <c r="R1371" s="164"/>
      <c r="S1371" s="49"/>
    </row>
    <row r="1372" spans="2:19" s="9" customFormat="1" x14ac:dyDescent="0.2">
      <c r="B1372" s="10"/>
      <c r="C1372" s="11"/>
      <c r="D1372" s="25"/>
      <c r="E1372" s="162"/>
      <c r="F1372" s="27"/>
      <c r="G1372" s="40"/>
      <c r="H1372" s="20"/>
      <c r="I1372" s="18"/>
      <c r="J1372" s="18"/>
      <c r="K1372" s="44"/>
      <c r="L1372" s="11"/>
      <c r="M1372" s="11"/>
      <c r="N1372" s="11"/>
      <c r="O1372" s="11"/>
      <c r="P1372" s="11"/>
      <c r="Q1372" s="72"/>
      <c r="R1372" s="164"/>
      <c r="S1372" s="49"/>
    </row>
    <row r="1373" spans="2:19" s="9" customFormat="1" x14ac:dyDescent="0.2">
      <c r="B1373" s="10"/>
      <c r="C1373" s="11"/>
      <c r="D1373" s="25"/>
      <c r="E1373" s="162"/>
      <c r="F1373" s="27"/>
      <c r="G1373" s="40"/>
      <c r="H1373" s="20"/>
      <c r="I1373" s="18"/>
      <c r="J1373" s="18"/>
      <c r="K1373" s="44"/>
      <c r="L1373" s="11"/>
      <c r="M1373" s="11"/>
      <c r="N1373" s="11"/>
      <c r="O1373" s="11"/>
      <c r="P1373" s="11"/>
      <c r="Q1373" s="72"/>
      <c r="R1373" s="164"/>
      <c r="S1373" s="49"/>
    </row>
    <row r="1374" spans="2:19" s="9" customFormat="1" x14ac:dyDescent="0.2">
      <c r="B1374" s="10"/>
      <c r="C1374" s="11"/>
      <c r="D1374" s="25"/>
      <c r="E1374" s="162"/>
      <c r="F1374" s="27"/>
      <c r="G1374" s="40"/>
      <c r="H1374" s="20"/>
      <c r="I1374" s="18"/>
      <c r="J1374" s="18"/>
      <c r="K1374" s="44"/>
      <c r="L1374" s="11"/>
      <c r="M1374" s="11"/>
      <c r="N1374" s="11"/>
      <c r="O1374" s="11"/>
      <c r="P1374" s="11"/>
      <c r="Q1374" s="72"/>
      <c r="R1374" s="164"/>
      <c r="S1374" s="49"/>
    </row>
    <row r="1375" spans="2:19" s="9" customFormat="1" x14ac:dyDescent="0.2">
      <c r="B1375" s="10"/>
      <c r="C1375" s="11"/>
      <c r="D1375" s="25"/>
      <c r="E1375" s="162"/>
      <c r="F1375" s="27"/>
      <c r="G1375" s="40"/>
      <c r="H1375" s="20"/>
      <c r="I1375" s="18"/>
      <c r="J1375" s="18"/>
      <c r="K1375" s="44"/>
      <c r="L1375" s="11"/>
      <c r="M1375" s="11"/>
      <c r="N1375" s="11"/>
      <c r="O1375" s="11"/>
      <c r="P1375" s="11"/>
      <c r="Q1375" s="72"/>
      <c r="R1375" s="164"/>
      <c r="S1375" s="49"/>
    </row>
    <row r="1376" spans="2:19" s="9" customFormat="1" x14ac:dyDescent="0.2">
      <c r="B1376" s="10"/>
      <c r="C1376" s="11"/>
      <c r="D1376" s="25"/>
      <c r="E1376" s="162"/>
      <c r="F1376" s="27"/>
      <c r="G1376" s="40"/>
      <c r="H1376" s="20"/>
      <c r="I1376" s="18"/>
      <c r="J1376" s="18"/>
      <c r="K1376" s="44"/>
      <c r="L1376" s="11"/>
      <c r="M1376" s="11"/>
      <c r="N1376" s="11"/>
      <c r="O1376" s="11"/>
      <c r="P1376" s="11"/>
      <c r="Q1376" s="72"/>
      <c r="R1376" s="164"/>
      <c r="S1376" s="49"/>
    </row>
    <row r="1377" spans="2:19" s="9" customFormat="1" x14ac:dyDescent="0.2">
      <c r="B1377" s="10"/>
      <c r="C1377" s="11"/>
      <c r="D1377" s="25"/>
      <c r="E1377" s="162"/>
      <c r="F1377" s="27"/>
      <c r="G1377" s="40"/>
      <c r="H1377" s="20"/>
      <c r="I1377" s="18"/>
      <c r="J1377" s="18"/>
      <c r="K1377" s="44"/>
      <c r="L1377" s="11"/>
      <c r="M1377" s="11"/>
      <c r="N1377" s="11"/>
      <c r="O1377" s="11"/>
      <c r="P1377" s="11"/>
      <c r="Q1377" s="72"/>
      <c r="R1377" s="164"/>
      <c r="S1377" s="49"/>
    </row>
    <row r="1378" spans="2:19" s="9" customFormat="1" x14ac:dyDescent="0.2">
      <c r="B1378" s="10"/>
      <c r="C1378" s="11"/>
      <c r="D1378" s="25"/>
      <c r="E1378" s="162"/>
      <c r="F1378" s="27"/>
      <c r="G1378" s="40"/>
      <c r="H1378" s="20"/>
      <c r="I1378" s="18"/>
      <c r="J1378" s="18"/>
      <c r="K1378" s="44"/>
      <c r="L1378" s="11"/>
      <c r="M1378" s="11"/>
      <c r="N1378" s="11"/>
      <c r="O1378" s="11"/>
      <c r="P1378" s="11"/>
      <c r="Q1378" s="72"/>
      <c r="R1378" s="164"/>
      <c r="S1378" s="49"/>
    </row>
    <row r="1379" spans="2:19" s="9" customFormat="1" x14ac:dyDescent="0.2">
      <c r="B1379" s="10"/>
      <c r="C1379" s="11"/>
      <c r="D1379" s="25"/>
      <c r="E1379" s="162"/>
      <c r="F1379" s="27"/>
      <c r="G1379" s="40"/>
      <c r="H1379" s="20"/>
      <c r="I1379" s="18"/>
      <c r="J1379" s="18"/>
      <c r="K1379" s="44"/>
      <c r="L1379" s="11"/>
      <c r="M1379" s="11"/>
      <c r="N1379" s="11"/>
      <c r="O1379" s="11"/>
      <c r="P1379" s="11"/>
      <c r="Q1379" s="72"/>
      <c r="R1379" s="164"/>
      <c r="S1379" s="49"/>
    </row>
    <row r="1380" spans="2:19" s="9" customFormat="1" x14ac:dyDescent="0.2">
      <c r="B1380" s="10"/>
      <c r="C1380" s="11"/>
      <c r="D1380" s="25"/>
      <c r="E1380" s="162"/>
      <c r="F1380" s="27"/>
      <c r="G1380" s="40"/>
      <c r="H1380" s="20"/>
      <c r="I1380" s="18"/>
      <c r="J1380" s="18"/>
      <c r="K1380" s="44"/>
      <c r="L1380" s="11"/>
      <c r="M1380" s="11"/>
      <c r="N1380" s="11"/>
      <c r="O1380" s="11"/>
      <c r="P1380" s="11"/>
      <c r="Q1380" s="72"/>
      <c r="R1380" s="164"/>
      <c r="S1380" s="49"/>
    </row>
    <row r="1381" spans="2:19" s="9" customFormat="1" x14ac:dyDescent="0.2">
      <c r="B1381" s="10"/>
      <c r="C1381" s="11"/>
      <c r="D1381" s="25"/>
      <c r="E1381" s="162"/>
      <c r="F1381" s="27"/>
      <c r="G1381" s="40"/>
      <c r="H1381" s="20"/>
      <c r="I1381" s="18"/>
      <c r="J1381" s="18"/>
      <c r="K1381" s="44"/>
      <c r="L1381" s="11"/>
      <c r="M1381" s="11"/>
      <c r="N1381" s="11"/>
      <c r="O1381" s="11"/>
      <c r="P1381" s="11"/>
      <c r="Q1381" s="72"/>
      <c r="R1381" s="164"/>
      <c r="S1381" s="49"/>
    </row>
    <row r="1382" spans="2:19" s="9" customFormat="1" x14ac:dyDescent="0.2">
      <c r="B1382" s="10"/>
      <c r="C1382" s="11"/>
      <c r="D1382" s="25"/>
      <c r="E1382" s="162"/>
      <c r="F1382" s="27"/>
      <c r="G1382" s="40"/>
      <c r="H1382" s="20"/>
      <c r="I1382" s="18"/>
      <c r="J1382" s="18"/>
      <c r="K1382" s="44"/>
      <c r="L1382" s="11"/>
      <c r="M1382" s="11"/>
      <c r="N1382" s="11"/>
      <c r="O1382" s="11"/>
      <c r="P1382" s="11"/>
      <c r="Q1382" s="72"/>
      <c r="R1382" s="164"/>
      <c r="S1382" s="49"/>
    </row>
    <row r="1383" spans="2:19" s="9" customFormat="1" x14ac:dyDescent="0.2">
      <c r="B1383" s="10"/>
      <c r="C1383" s="11"/>
      <c r="D1383" s="25"/>
      <c r="E1383" s="162"/>
      <c r="F1383" s="27"/>
      <c r="G1383" s="40"/>
      <c r="H1383" s="20"/>
      <c r="I1383" s="18"/>
      <c r="J1383" s="18"/>
      <c r="K1383" s="44"/>
      <c r="L1383" s="11"/>
      <c r="M1383" s="11"/>
      <c r="N1383" s="11"/>
      <c r="O1383" s="11"/>
      <c r="P1383" s="11"/>
      <c r="Q1383" s="72"/>
      <c r="R1383" s="164"/>
      <c r="S1383" s="49"/>
    </row>
    <row r="1384" spans="2:19" s="9" customFormat="1" x14ac:dyDescent="0.2">
      <c r="B1384" s="10"/>
      <c r="C1384" s="11"/>
      <c r="D1384" s="25"/>
      <c r="E1384" s="162"/>
      <c r="F1384" s="27"/>
      <c r="G1384" s="40"/>
      <c r="H1384" s="20"/>
      <c r="I1384" s="18"/>
      <c r="J1384" s="18"/>
      <c r="K1384" s="44"/>
      <c r="L1384" s="11"/>
      <c r="M1384" s="11"/>
      <c r="N1384" s="11"/>
      <c r="O1384" s="11"/>
      <c r="P1384" s="11"/>
      <c r="Q1384" s="72"/>
      <c r="R1384" s="164"/>
      <c r="S1384" s="49"/>
    </row>
    <row r="1385" spans="2:19" s="9" customFormat="1" x14ac:dyDescent="0.2">
      <c r="B1385" s="10"/>
      <c r="C1385" s="11"/>
      <c r="D1385" s="25"/>
      <c r="E1385" s="162"/>
      <c r="F1385" s="27"/>
      <c r="G1385" s="40"/>
      <c r="H1385" s="20"/>
      <c r="I1385" s="18"/>
      <c r="J1385" s="18"/>
      <c r="K1385" s="44"/>
      <c r="L1385" s="11"/>
      <c r="M1385" s="11"/>
      <c r="N1385" s="11"/>
      <c r="O1385" s="11"/>
      <c r="P1385" s="11"/>
      <c r="Q1385" s="72"/>
      <c r="R1385" s="164"/>
      <c r="S1385" s="49"/>
    </row>
    <row r="1386" spans="2:19" s="9" customFormat="1" x14ac:dyDescent="0.2">
      <c r="B1386" s="10"/>
      <c r="C1386" s="11"/>
      <c r="D1386" s="25"/>
      <c r="E1386" s="162"/>
      <c r="F1386" s="27"/>
      <c r="G1386" s="40"/>
      <c r="H1386" s="20"/>
      <c r="I1386" s="18"/>
      <c r="J1386" s="18"/>
      <c r="K1386" s="44"/>
      <c r="L1386" s="11"/>
      <c r="M1386" s="11"/>
      <c r="N1386" s="11"/>
      <c r="O1386" s="11"/>
      <c r="P1386" s="11"/>
      <c r="Q1386" s="72"/>
      <c r="R1386" s="164"/>
      <c r="S1386" s="49"/>
    </row>
    <row r="1387" spans="2:19" s="9" customFormat="1" x14ac:dyDescent="0.2">
      <c r="B1387" s="10"/>
      <c r="C1387" s="11"/>
      <c r="D1387" s="25"/>
      <c r="E1387" s="162"/>
      <c r="F1387" s="27"/>
      <c r="G1387" s="40"/>
      <c r="H1387" s="20"/>
      <c r="I1387" s="18"/>
      <c r="J1387" s="18"/>
      <c r="K1387" s="44"/>
      <c r="L1387" s="11"/>
      <c r="M1387" s="11"/>
      <c r="N1387" s="11"/>
      <c r="O1387" s="11"/>
      <c r="P1387" s="11"/>
      <c r="Q1387" s="72"/>
      <c r="R1387" s="164"/>
      <c r="S1387" s="49"/>
    </row>
    <row r="1388" spans="2:19" s="9" customFormat="1" x14ac:dyDescent="0.2">
      <c r="B1388" s="10"/>
      <c r="C1388" s="11"/>
      <c r="D1388" s="25"/>
      <c r="E1388" s="162"/>
      <c r="F1388" s="27"/>
      <c r="G1388" s="40"/>
      <c r="H1388" s="20"/>
      <c r="I1388" s="18"/>
      <c r="J1388" s="18"/>
      <c r="K1388" s="44"/>
      <c r="L1388" s="11"/>
      <c r="M1388" s="11"/>
      <c r="N1388" s="11"/>
      <c r="O1388" s="11"/>
      <c r="P1388" s="11"/>
      <c r="Q1388" s="72"/>
      <c r="R1388" s="164"/>
      <c r="S1388" s="49"/>
    </row>
    <row r="1389" spans="2:19" s="9" customFormat="1" x14ac:dyDescent="0.2">
      <c r="B1389" s="10"/>
      <c r="C1389" s="11"/>
      <c r="D1389" s="25"/>
      <c r="E1389" s="162"/>
      <c r="F1389" s="27"/>
      <c r="G1389" s="40"/>
      <c r="H1389" s="20"/>
      <c r="I1389" s="18"/>
      <c r="J1389" s="18"/>
      <c r="K1389" s="44"/>
      <c r="L1389" s="11"/>
      <c r="M1389" s="11"/>
      <c r="N1389" s="11"/>
      <c r="O1389" s="11"/>
      <c r="P1389" s="11"/>
      <c r="Q1389" s="72"/>
      <c r="R1389" s="164"/>
      <c r="S1389" s="49"/>
    </row>
    <row r="1390" spans="2:19" s="9" customFormat="1" x14ac:dyDescent="0.2">
      <c r="B1390" s="10"/>
      <c r="C1390" s="11"/>
      <c r="D1390" s="25"/>
      <c r="E1390" s="162"/>
      <c r="F1390" s="27"/>
      <c r="G1390" s="40"/>
      <c r="H1390" s="20"/>
      <c r="I1390" s="18"/>
      <c r="J1390" s="18"/>
      <c r="K1390" s="44"/>
      <c r="L1390" s="11"/>
      <c r="M1390" s="11"/>
      <c r="N1390" s="11"/>
      <c r="O1390" s="11"/>
      <c r="P1390" s="11"/>
      <c r="Q1390" s="72"/>
      <c r="R1390" s="164"/>
      <c r="S1390" s="49"/>
    </row>
    <row r="1391" spans="2:19" s="9" customFormat="1" x14ac:dyDescent="0.2">
      <c r="B1391" s="10"/>
      <c r="C1391" s="11"/>
      <c r="D1391" s="25"/>
      <c r="E1391" s="162"/>
      <c r="F1391" s="27"/>
      <c r="G1391" s="40"/>
      <c r="H1391" s="20"/>
      <c r="I1391" s="18"/>
      <c r="J1391" s="18"/>
      <c r="K1391" s="44"/>
      <c r="L1391" s="11"/>
      <c r="M1391" s="11"/>
      <c r="N1391" s="11"/>
      <c r="O1391" s="11"/>
      <c r="P1391" s="11"/>
      <c r="Q1391" s="72"/>
      <c r="R1391" s="164"/>
      <c r="S1391" s="49"/>
    </row>
    <row r="1392" spans="2:19" s="9" customFormat="1" x14ac:dyDescent="0.2">
      <c r="B1392" s="10"/>
      <c r="C1392" s="11"/>
      <c r="D1392" s="25"/>
      <c r="E1392" s="162"/>
      <c r="F1392" s="27"/>
      <c r="G1392" s="40"/>
      <c r="H1392" s="20"/>
      <c r="I1392" s="18"/>
      <c r="J1392" s="18"/>
      <c r="K1392" s="44"/>
      <c r="L1392" s="11"/>
      <c r="M1392" s="11"/>
      <c r="N1392" s="11"/>
      <c r="O1392" s="11"/>
      <c r="P1392" s="11"/>
      <c r="Q1392" s="72"/>
      <c r="R1392" s="164"/>
      <c r="S1392" s="49"/>
    </row>
    <row r="1393" spans="2:19" s="9" customFormat="1" x14ac:dyDescent="0.2">
      <c r="B1393" s="10"/>
      <c r="C1393" s="11"/>
      <c r="D1393" s="25"/>
      <c r="E1393" s="162"/>
      <c r="F1393" s="27"/>
      <c r="G1393" s="40"/>
      <c r="H1393" s="20"/>
      <c r="I1393" s="18"/>
      <c r="J1393" s="18"/>
      <c r="K1393" s="44"/>
      <c r="L1393" s="11"/>
      <c r="M1393" s="11"/>
      <c r="N1393" s="11"/>
      <c r="O1393" s="11"/>
      <c r="P1393" s="11"/>
      <c r="Q1393" s="72"/>
      <c r="R1393" s="164"/>
      <c r="S1393" s="49"/>
    </row>
    <row r="1394" spans="2:19" s="9" customFormat="1" x14ac:dyDescent="0.2">
      <c r="B1394" s="10"/>
      <c r="C1394" s="11"/>
      <c r="D1394" s="25"/>
      <c r="E1394" s="162"/>
      <c r="F1394" s="27"/>
      <c r="G1394" s="40"/>
      <c r="H1394" s="20"/>
      <c r="I1394" s="18"/>
      <c r="J1394" s="18"/>
      <c r="K1394" s="44"/>
      <c r="L1394" s="11"/>
      <c r="M1394" s="11"/>
      <c r="N1394" s="11"/>
      <c r="O1394" s="11"/>
      <c r="P1394" s="11"/>
      <c r="Q1394" s="72"/>
      <c r="R1394" s="164"/>
      <c r="S1394" s="49"/>
    </row>
    <row r="1395" spans="2:19" s="9" customFormat="1" x14ac:dyDescent="0.2">
      <c r="B1395" s="10"/>
      <c r="C1395" s="11"/>
      <c r="D1395" s="25"/>
      <c r="E1395" s="162"/>
      <c r="F1395" s="27"/>
      <c r="G1395" s="40"/>
      <c r="H1395" s="20"/>
      <c r="I1395" s="18"/>
      <c r="J1395" s="18"/>
      <c r="K1395" s="44"/>
      <c r="L1395" s="11"/>
      <c r="M1395" s="11"/>
      <c r="N1395" s="11"/>
      <c r="O1395" s="11"/>
      <c r="P1395" s="11"/>
      <c r="Q1395" s="72"/>
      <c r="R1395" s="164"/>
      <c r="S1395" s="49"/>
    </row>
    <row r="1396" spans="2:19" s="9" customFormat="1" x14ac:dyDescent="0.2">
      <c r="B1396" s="10"/>
      <c r="C1396" s="11"/>
      <c r="D1396" s="25"/>
      <c r="E1396" s="162"/>
      <c r="F1396" s="27"/>
      <c r="G1396" s="40"/>
      <c r="H1396" s="20"/>
      <c r="I1396" s="18"/>
      <c r="J1396" s="18"/>
      <c r="K1396" s="44"/>
      <c r="L1396" s="11"/>
      <c r="M1396" s="11"/>
      <c r="N1396" s="11"/>
      <c r="O1396" s="11"/>
      <c r="P1396" s="11"/>
      <c r="Q1396" s="72"/>
      <c r="R1396" s="164"/>
      <c r="S1396" s="49"/>
    </row>
    <row r="1397" spans="2:19" s="9" customFormat="1" x14ac:dyDescent="0.2">
      <c r="B1397" s="10"/>
      <c r="C1397" s="11"/>
      <c r="D1397" s="25"/>
      <c r="E1397" s="162"/>
      <c r="F1397" s="27"/>
      <c r="G1397" s="40"/>
      <c r="H1397" s="20"/>
      <c r="I1397" s="18"/>
      <c r="J1397" s="18"/>
      <c r="K1397" s="44"/>
      <c r="L1397" s="11"/>
      <c r="M1397" s="11"/>
      <c r="N1397" s="11"/>
      <c r="O1397" s="11"/>
      <c r="P1397" s="11"/>
      <c r="Q1397" s="72"/>
      <c r="R1397" s="164"/>
      <c r="S1397" s="49"/>
    </row>
    <row r="1398" spans="2:19" s="9" customFormat="1" x14ac:dyDescent="0.2">
      <c r="B1398" s="10"/>
      <c r="C1398" s="11"/>
      <c r="D1398" s="25"/>
      <c r="E1398" s="162"/>
      <c r="F1398" s="27"/>
      <c r="G1398" s="40"/>
      <c r="H1398" s="20"/>
      <c r="I1398" s="18"/>
      <c r="J1398" s="18"/>
      <c r="K1398" s="44"/>
      <c r="L1398" s="11"/>
      <c r="M1398" s="11"/>
      <c r="N1398" s="11"/>
      <c r="O1398" s="11"/>
      <c r="P1398" s="11"/>
      <c r="Q1398" s="72"/>
      <c r="R1398" s="164"/>
      <c r="S1398" s="49"/>
    </row>
    <row r="1399" spans="2:19" s="9" customFormat="1" x14ac:dyDescent="0.2">
      <c r="B1399" s="10"/>
      <c r="C1399" s="11"/>
      <c r="D1399" s="25"/>
      <c r="E1399" s="162"/>
      <c r="F1399" s="27"/>
      <c r="G1399" s="40"/>
      <c r="H1399" s="20"/>
      <c r="I1399" s="18"/>
      <c r="J1399" s="18"/>
      <c r="K1399" s="44"/>
      <c r="L1399" s="11"/>
      <c r="M1399" s="11"/>
      <c r="N1399" s="11"/>
      <c r="O1399" s="11"/>
      <c r="P1399" s="11"/>
      <c r="Q1399" s="72"/>
      <c r="R1399" s="164"/>
      <c r="S1399" s="49"/>
    </row>
    <row r="1400" spans="2:19" s="9" customFormat="1" x14ac:dyDescent="0.2">
      <c r="B1400" s="10"/>
      <c r="C1400" s="11"/>
      <c r="D1400" s="25"/>
      <c r="E1400" s="162"/>
      <c r="F1400" s="27"/>
      <c r="G1400" s="40"/>
      <c r="H1400" s="20"/>
      <c r="I1400" s="18"/>
      <c r="J1400" s="18"/>
      <c r="K1400" s="44"/>
      <c r="L1400" s="11"/>
      <c r="M1400" s="11"/>
      <c r="N1400" s="11"/>
      <c r="O1400" s="11"/>
      <c r="P1400" s="11"/>
      <c r="Q1400" s="72"/>
      <c r="R1400" s="164"/>
      <c r="S1400" s="49"/>
    </row>
    <row r="1401" spans="2:19" s="9" customFormat="1" x14ac:dyDescent="0.2">
      <c r="B1401" s="10"/>
      <c r="C1401" s="11"/>
      <c r="D1401" s="25"/>
      <c r="E1401" s="162"/>
      <c r="F1401" s="27"/>
      <c r="G1401" s="40"/>
      <c r="H1401" s="20"/>
      <c r="I1401" s="18"/>
      <c r="J1401" s="18"/>
      <c r="K1401" s="44"/>
      <c r="L1401" s="11"/>
      <c r="M1401" s="11"/>
      <c r="N1401" s="11"/>
      <c r="O1401" s="11"/>
      <c r="P1401" s="11"/>
      <c r="Q1401" s="72"/>
      <c r="R1401" s="164"/>
      <c r="S1401" s="49"/>
    </row>
    <row r="1402" spans="2:19" s="9" customFormat="1" x14ac:dyDescent="0.2">
      <c r="B1402" s="10"/>
      <c r="C1402" s="11"/>
      <c r="D1402" s="25"/>
      <c r="E1402" s="162"/>
      <c r="F1402" s="27"/>
      <c r="G1402" s="40"/>
      <c r="H1402" s="20"/>
      <c r="I1402" s="18"/>
      <c r="J1402" s="18"/>
      <c r="K1402" s="44"/>
      <c r="L1402" s="11"/>
      <c r="M1402" s="11"/>
      <c r="N1402" s="11"/>
      <c r="O1402" s="11"/>
      <c r="P1402" s="11"/>
      <c r="Q1402" s="72"/>
      <c r="R1402" s="164"/>
      <c r="S1402" s="49"/>
    </row>
    <row r="1403" spans="2:19" s="9" customFormat="1" x14ac:dyDescent="0.2">
      <c r="B1403" s="10"/>
      <c r="C1403" s="11"/>
      <c r="D1403" s="25"/>
      <c r="E1403" s="162"/>
      <c r="F1403" s="27"/>
      <c r="G1403" s="40"/>
      <c r="H1403" s="20"/>
      <c r="I1403" s="18"/>
      <c r="J1403" s="18"/>
      <c r="K1403" s="44"/>
      <c r="L1403" s="11"/>
      <c r="M1403" s="11"/>
      <c r="N1403" s="11"/>
      <c r="O1403" s="11"/>
      <c r="P1403" s="11"/>
      <c r="Q1403" s="72"/>
      <c r="R1403" s="164"/>
      <c r="S1403" s="49"/>
    </row>
    <row r="1404" spans="2:19" s="9" customFormat="1" x14ac:dyDescent="0.2">
      <c r="B1404" s="10"/>
      <c r="C1404" s="11"/>
      <c r="D1404" s="25"/>
      <c r="E1404" s="162"/>
      <c r="F1404" s="27"/>
      <c r="G1404" s="40"/>
      <c r="H1404" s="20"/>
      <c r="I1404" s="18"/>
      <c r="J1404" s="18"/>
      <c r="K1404" s="44"/>
      <c r="L1404" s="11"/>
      <c r="M1404" s="11"/>
      <c r="N1404" s="11"/>
      <c r="O1404" s="11"/>
      <c r="P1404" s="11"/>
      <c r="Q1404" s="72"/>
      <c r="R1404" s="164"/>
      <c r="S1404" s="49"/>
    </row>
    <row r="1405" spans="2:19" s="9" customFormat="1" x14ac:dyDescent="0.2">
      <c r="B1405" s="10"/>
      <c r="C1405" s="11"/>
      <c r="D1405" s="25"/>
      <c r="E1405" s="162"/>
      <c r="F1405" s="27"/>
      <c r="G1405" s="40"/>
      <c r="H1405" s="20"/>
      <c r="I1405" s="18"/>
      <c r="J1405" s="18"/>
      <c r="K1405" s="44"/>
      <c r="L1405" s="11"/>
      <c r="M1405" s="11"/>
      <c r="N1405" s="11"/>
      <c r="O1405" s="11"/>
      <c r="P1405" s="11"/>
      <c r="Q1405" s="72"/>
      <c r="R1405" s="164"/>
      <c r="S1405" s="49"/>
    </row>
    <row r="1406" spans="2:19" s="9" customFormat="1" x14ac:dyDescent="0.2">
      <c r="B1406" s="10"/>
      <c r="C1406" s="11"/>
      <c r="D1406" s="25"/>
      <c r="E1406" s="162"/>
      <c r="F1406" s="27"/>
      <c r="G1406" s="40"/>
      <c r="H1406" s="20"/>
      <c r="I1406" s="18"/>
      <c r="J1406" s="18"/>
      <c r="K1406" s="44"/>
      <c r="L1406" s="11"/>
      <c r="M1406" s="11"/>
      <c r="N1406" s="11"/>
      <c r="O1406" s="11"/>
      <c r="P1406" s="11"/>
      <c r="Q1406" s="72"/>
      <c r="R1406" s="164"/>
      <c r="S1406" s="49"/>
    </row>
    <row r="1407" spans="2:19" s="9" customFormat="1" x14ac:dyDescent="0.2">
      <c r="B1407" s="10"/>
      <c r="C1407" s="11"/>
      <c r="D1407" s="25"/>
      <c r="E1407" s="162"/>
      <c r="F1407" s="27"/>
      <c r="G1407" s="40"/>
      <c r="H1407" s="20"/>
      <c r="I1407" s="18"/>
      <c r="J1407" s="18"/>
      <c r="K1407" s="44"/>
      <c r="L1407" s="11"/>
      <c r="M1407" s="11"/>
      <c r="N1407" s="11"/>
      <c r="O1407" s="11"/>
      <c r="P1407" s="11"/>
      <c r="Q1407" s="72"/>
      <c r="R1407" s="164"/>
      <c r="S1407" s="49"/>
    </row>
    <row r="1408" spans="2:19" s="9" customFormat="1" x14ac:dyDescent="0.2">
      <c r="B1408" s="10"/>
      <c r="C1408" s="11"/>
      <c r="D1408" s="25"/>
      <c r="E1408" s="162"/>
      <c r="F1408" s="27"/>
      <c r="G1408" s="40"/>
      <c r="H1408" s="20"/>
      <c r="I1408" s="18"/>
      <c r="J1408" s="18"/>
      <c r="K1408" s="44"/>
      <c r="L1408" s="11"/>
      <c r="M1408" s="11"/>
      <c r="N1408" s="11"/>
      <c r="O1408" s="11"/>
      <c r="P1408" s="11"/>
      <c r="Q1408" s="72"/>
      <c r="R1408" s="164"/>
      <c r="S1408" s="49"/>
    </row>
    <row r="1409" spans="2:19" s="9" customFormat="1" x14ac:dyDescent="0.2">
      <c r="B1409" s="10"/>
      <c r="C1409" s="11"/>
      <c r="D1409" s="25"/>
      <c r="E1409" s="162"/>
      <c r="F1409" s="27"/>
      <c r="G1409" s="40"/>
      <c r="H1409" s="20"/>
      <c r="I1409" s="18"/>
      <c r="J1409" s="18"/>
      <c r="K1409" s="44"/>
      <c r="L1409" s="11"/>
      <c r="M1409" s="11"/>
      <c r="N1409" s="11"/>
      <c r="O1409" s="11"/>
      <c r="P1409" s="11"/>
      <c r="Q1409" s="72"/>
      <c r="R1409" s="164"/>
      <c r="S1409" s="49"/>
    </row>
    <row r="1410" spans="2:19" s="9" customFormat="1" x14ac:dyDescent="0.2">
      <c r="B1410" s="10"/>
      <c r="C1410" s="11"/>
      <c r="D1410" s="25"/>
      <c r="E1410" s="162"/>
      <c r="F1410" s="27"/>
      <c r="G1410" s="40"/>
      <c r="H1410" s="20"/>
      <c r="I1410" s="18"/>
      <c r="J1410" s="18"/>
      <c r="K1410" s="44"/>
      <c r="L1410" s="11"/>
      <c r="M1410" s="11"/>
      <c r="N1410" s="11"/>
      <c r="O1410" s="11"/>
      <c r="P1410" s="11"/>
      <c r="Q1410" s="72"/>
      <c r="R1410" s="164"/>
      <c r="S1410" s="49"/>
    </row>
    <row r="1411" spans="2:19" s="9" customFormat="1" x14ac:dyDescent="0.2">
      <c r="B1411" s="10"/>
      <c r="C1411" s="11"/>
      <c r="D1411" s="25"/>
      <c r="E1411" s="162"/>
      <c r="F1411" s="27"/>
      <c r="G1411" s="40"/>
      <c r="H1411" s="20"/>
      <c r="I1411" s="18"/>
      <c r="J1411" s="18"/>
      <c r="K1411" s="44"/>
      <c r="L1411" s="11"/>
      <c r="M1411" s="11"/>
      <c r="N1411" s="11"/>
      <c r="O1411" s="11"/>
      <c r="P1411" s="11"/>
      <c r="Q1411" s="72"/>
      <c r="R1411" s="164"/>
      <c r="S1411" s="49"/>
    </row>
    <row r="1412" spans="2:19" s="9" customFormat="1" x14ac:dyDescent="0.2">
      <c r="B1412" s="10"/>
      <c r="C1412" s="11"/>
      <c r="D1412" s="25"/>
      <c r="E1412" s="162"/>
      <c r="F1412" s="27"/>
      <c r="G1412" s="40"/>
      <c r="H1412" s="20"/>
      <c r="I1412" s="18"/>
      <c r="J1412" s="18"/>
      <c r="K1412" s="44"/>
      <c r="L1412" s="11"/>
      <c r="M1412" s="11"/>
      <c r="N1412" s="11"/>
      <c r="O1412" s="11"/>
      <c r="P1412" s="11"/>
      <c r="Q1412" s="72"/>
      <c r="R1412" s="164"/>
      <c r="S1412" s="49"/>
    </row>
    <row r="1413" spans="2:19" s="9" customFormat="1" x14ac:dyDescent="0.2">
      <c r="B1413" s="10"/>
      <c r="C1413" s="11"/>
      <c r="D1413" s="25"/>
      <c r="E1413" s="162"/>
      <c r="F1413" s="27"/>
      <c r="G1413" s="40"/>
      <c r="H1413" s="20"/>
      <c r="I1413" s="18"/>
      <c r="J1413" s="18"/>
      <c r="K1413" s="44"/>
      <c r="L1413" s="11"/>
      <c r="M1413" s="11"/>
      <c r="N1413" s="11"/>
      <c r="O1413" s="11"/>
      <c r="P1413" s="11"/>
      <c r="Q1413" s="72"/>
      <c r="R1413" s="164"/>
      <c r="S1413" s="49"/>
    </row>
    <row r="1414" spans="2:19" s="9" customFormat="1" x14ac:dyDescent="0.2">
      <c r="B1414" s="10"/>
      <c r="C1414" s="11"/>
      <c r="D1414" s="25"/>
      <c r="E1414" s="162"/>
      <c r="F1414" s="27"/>
      <c r="G1414" s="40"/>
      <c r="H1414" s="20"/>
      <c r="I1414" s="18"/>
      <c r="J1414" s="18"/>
      <c r="K1414" s="44"/>
      <c r="L1414" s="11"/>
      <c r="M1414" s="11"/>
      <c r="N1414" s="11"/>
      <c r="O1414" s="11"/>
      <c r="P1414" s="11"/>
      <c r="Q1414" s="72"/>
      <c r="R1414" s="164"/>
      <c r="S1414" s="49"/>
    </row>
    <row r="1415" spans="2:19" s="9" customFormat="1" x14ac:dyDescent="0.2">
      <c r="B1415" s="10"/>
      <c r="C1415" s="11"/>
      <c r="D1415" s="25"/>
      <c r="E1415" s="162"/>
      <c r="F1415" s="27"/>
      <c r="G1415" s="40"/>
      <c r="H1415" s="20"/>
      <c r="I1415" s="18"/>
      <c r="J1415" s="18"/>
      <c r="K1415" s="44"/>
      <c r="L1415" s="11"/>
      <c r="M1415" s="11"/>
      <c r="N1415" s="11"/>
      <c r="O1415" s="11"/>
      <c r="P1415" s="11"/>
      <c r="Q1415" s="72"/>
      <c r="R1415" s="164"/>
      <c r="S1415" s="49"/>
    </row>
    <row r="1416" spans="2:19" s="9" customFormat="1" x14ac:dyDescent="0.2">
      <c r="B1416" s="10"/>
      <c r="C1416" s="11"/>
      <c r="D1416" s="25"/>
      <c r="E1416" s="162"/>
      <c r="F1416" s="27"/>
      <c r="G1416" s="40"/>
      <c r="H1416" s="20"/>
      <c r="I1416" s="18"/>
      <c r="J1416" s="18"/>
      <c r="K1416" s="44"/>
      <c r="L1416" s="11"/>
      <c r="M1416" s="11"/>
      <c r="N1416" s="11"/>
      <c r="O1416" s="11"/>
      <c r="P1416" s="11"/>
      <c r="Q1416" s="72"/>
      <c r="R1416" s="164"/>
      <c r="S1416" s="49"/>
    </row>
    <row r="1417" spans="2:19" s="9" customFormat="1" x14ac:dyDescent="0.2">
      <c r="B1417" s="10"/>
      <c r="C1417" s="11"/>
      <c r="D1417" s="25"/>
      <c r="E1417" s="162"/>
      <c r="F1417" s="27"/>
      <c r="G1417" s="40"/>
      <c r="H1417" s="20"/>
      <c r="I1417" s="18"/>
      <c r="J1417" s="18"/>
      <c r="K1417" s="44"/>
      <c r="L1417" s="11"/>
      <c r="M1417" s="11"/>
      <c r="N1417" s="11"/>
      <c r="O1417" s="11"/>
      <c r="P1417" s="11"/>
      <c r="Q1417" s="72"/>
      <c r="R1417" s="164"/>
      <c r="S1417" s="49"/>
    </row>
    <row r="1418" spans="2:19" s="9" customFormat="1" x14ac:dyDescent="0.2">
      <c r="B1418" s="10"/>
      <c r="C1418" s="11"/>
      <c r="D1418" s="25"/>
      <c r="E1418" s="162"/>
      <c r="F1418" s="27"/>
      <c r="G1418" s="40"/>
      <c r="H1418" s="20"/>
      <c r="I1418" s="18"/>
      <c r="J1418" s="18"/>
      <c r="K1418" s="44"/>
      <c r="L1418" s="11"/>
      <c r="M1418" s="11"/>
      <c r="N1418" s="11"/>
      <c r="O1418" s="11"/>
      <c r="P1418" s="11"/>
      <c r="Q1418" s="72"/>
      <c r="R1418" s="164"/>
      <c r="S1418" s="49"/>
    </row>
    <row r="1419" spans="2:19" s="9" customFormat="1" x14ac:dyDescent="0.2">
      <c r="B1419" s="10"/>
      <c r="C1419" s="11"/>
      <c r="D1419" s="25"/>
      <c r="E1419" s="162"/>
      <c r="F1419" s="27"/>
      <c r="G1419" s="40"/>
      <c r="H1419" s="20"/>
      <c r="I1419" s="18"/>
      <c r="J1419" s="18"/>
      <c r="K1419" s="44"/>
      <c r="L1419" s="11"/>
      <c r="M1419" s="11"/>
      <c r="N1419" s="11"/>
      <c r="O1419" s="11"/>
      <c r="P1419" s="11"/>
      <c r="Q1419" s="72"/>
      <c r="R1419" s="164"/>
      <c r="S1419" s="49"/>
    </row>
    <row r="1420" spans="2:19" s="9" customFormat="1" x14ac:dyDescent="0.2">
      <c r="B1420" s="10"/>
      <c r="C1420" s="11"/>
      <c r="D1420" s="25"/>
      <c r="E1420" s="162"/>
      <c r="F1420" s="27"/>
      <c r="G1420" s="40"/>
      <c r="H1420" s="20"/>
      <c r="I1420" s="18"/>
      <c r="J1420" s="18"/>
      <c r="K1420" s="44"/>
      <c r="L1420" s="11"/>
      <c r="M1420" s="11"/>
      <c r="N1420" s="11"/>
      <c r="O1420" s="11"/>
      <c r="P1420" s="11"/>
      <c r="Q1420" s="72"/>
      <c r="R1420" s="164"/>
      <c r="S1420" s="49"/>
    </row>
    <row r="1421" spans="2:19" s="9" customFormat="1" x14ac:dyDescent="0.2">
      <c r="B1421" s="10"/>
      <c r="C1421" s="11"/>
      <c r="D1421" s="25"/>
      <c r="E1421" s="162"/>
      <c r="F1421" s="27"/>
      <c r="G1421" s="40"/>
      <c r="H1421" s="20"/>
      <c r="I1421" s="18"/>
      <c r="J1421" s="18"/>
      <c r="K1421" s="44"/>
      <c r="L1421" s="11"/>
      <c r="M1421" s="11"/>
      <c r="N1421" s="11"/>
      <c r="O1421" s="11"/>
      <c r="P1421" s="11"/>
      <c r="Q1421" s="72"/>
      <c r="R1421" s="164"/>
      <c r="S1421" s="49"/>
    </row>
    <row r="1422" spans="2:19" s="9" customFormat="1" x14ac:dyDescent="0.2">
      <c r="B1422" s="10"/>
      <c r="C1422" s="11"/>
      <c r="D1422" s="25"/>
      <c r="E1422" s="162"/>
      <c r="F1422" s="27"/>
      <c r="G1422" s="40"/>
      <c r="H1422" s="20"/>
      <c r="I1422" s="18"/>
      <c r="J1422" s="18"/>
      <c r="K1422" s="44"/>
      <c r="L1422" s="11"/>
      <c r="M1422" s="11"/>
      <c r="N1422" s="11"/>
      <c r="O1422" s="11"/>
      <c r="P1422" s="11"/>
      <c r="Q1422" s="72"/>
      <c r="R1422" s="164"/>
      <c r="S1422" s="49"/>
    </row>
    <row r="1423" spans="2:19" s="9" customFormat="1" x14ac:dyDescent="0.2">
      <c r="B1423" s="10"/>
      <c r="C1423" s="11"/>
      <c r="D1423" s="25"/>
      <c r="E1423" s="162"/>
      <c r="F1423" s="27"/>
      <c r="G1423" s="40"/>
      <c r="H1423" s="20"/>
      <c r="I1423" s="18"/>
      <c r="J1423" s="18"/>
      <c r="K1423" s="44"/>
      <c r="L1423" s="11"/>
      <c r="M1423" s="11"/>
      <c r="N1423" s="11"/>
      <c r="O1423" s="11"/>
      <c r="P1423" s="11"/>
      <c r="Q1423" s="72"/>
      <c r="R1423" s="164"/>
      <c r="S1423" s="49"/>
    </row>
    <row r="1424" spans="2:19" s="9" customFormat="1" x14ac:dyDescent="0.2">
      <c r="B1424" s="10"/>
      <c r="C1424" s="11"/>
      <c r="D1424" s="25"/>
      <c r="E1424" s="162"/>
      <c r="F1424" s="27"/>
      <c r="G1424" s="40"/>
      <c r="H1424" s="20"/>
      <c r="I1424" s="18"/>
      <c r="J1424" s="18"/>
      <c r="K1424" s="44"/>
      <c r="L1424" s="11"/>
      <c r="M1424" s="11"/>
      <c r="N1424" s="11"/>
      <c r="O1424" s="11"/>
      <c r="P1424" s="11"/>
      <c r="Q1424" s="72"/>
      <c r="R1424" s="164"/>
      <c r="S1424" s="49"/>
    </row>
    <row r="1425" spans="2:19" s="9" customFormat="1" x14ac:dyDescent="0.2">
      <c r="B1425" s="10"/>
      <c r="C1425" s="11"/>
      <c r="D1425" s="25"/>
      <c r="E1425" s="162"/>
      <c r="F1425" s="27"/>
      <c r="G1425" s="40"/>
      <c r="H1425" s="20"/>
      <c r="I1425" s="18"/>
      <c r="J1425" s="18"/>
      <c r="K1425" s="44"/>
      <c r="L1425" s="11"/>
      <c r="M1425" s="11"/>
      <c r="N1425" s="11"/>
      <c r="O1425" s="11"/>
      <c r="P1425" s="11"/>
      <c r="Q1425" s="72"/>
      <c r="R1425" s="164"/>
      <c r="S1425" s="49"/>
    </row>
    <row r="1426" spans="2:19" s="9" customFormat="1" x14ac:dyDescent="0.2">
      <c r="B1426" s="10"/>
      <c r="C1426" s="11"/>
      <c r="D1426" s="25"/>
      <c r="E1426" s="162"/>
      <c r="F1426" s="27"/>
      <c r="G1426" s="40"/>
      <c r="H1426" s="20"/>
      <c r="I1426" s="18"/>
      <c r="J1426" s="18"/>
      <c r="K1426" s="44"/>
      <c r="L1426" s="11"/>
      <c r="M1426" s="11"/>
      <c r="N1426" s="11"/>
      <c r="O1426" s="11"/>
      <c r="P1426" s="11"/>
      <c r="Q1426" s="72"/>
      <c r="R1426" s="164"/>
      <c r="S1426" s="49"/>
    </row>
    <row r="1427" spans="2:19" s="9" customFormat="1" x14ac:dyDescent="0.2">
      <c r="B1427" s="10"/>
      <c r="C1427" s="11"/>
      <c r="D1427" s="25"/>
      <c r="E1427" s="162"/>
      <c r="F1427" s="27"/>
      <c r="G1427" s="40"/>
      <c r="H1427" s="20"/>
      <c r="I1427" s="18"/>
      <c r="J1427" s="18"/>
      <c r="K1427" s="44"/>
      <c r="L1427" s="11"/>
      <c r="M1427" s="11"/>
      <c r="N1427" s="11"/>
      <c r="O1427" s="11"/>
      <c r="P1427" s="11"/>
      <c r="Q1427" s="72"/>
      <c r="R1427" s="164"/>
      <c r="S1427" s="49"/>
    </row>
    <row r="1428" spans="2:19" s="9" customFormat="1" x14ac:dyDescent="0.2">
      <c r="B1428" s="10"/>
      <c r="C1428" s="11"/>
      <c r="D1428" s="25"/>
      <c r="E1428" s="162"/>
      <c r="F1428" s="27"/>
      <c r="G1428" s="40"/>
      <c r="H1428" s="20"/>
      <c r="I1428" s="18"/>
      <c r="J1428" s="18"/>
      <c r="K1428" s="44"/>
      <c r="L1428" s="11"/>
      <c r="M1428" s="11"/>
      <c r="N1428" s="11"/>
      <c r="O1428" s="11"/>
      <c r="P1428" s="11"/>
      <c r="Q1428" s="72"/>
      <c r="R1428" s="164"/>
      <c r="S1428" s="49"/>
    </row>
    <row r="1429" spans="2:19" s="9" customFormat="1" x14ac:dyDescent="0.2">
      <c r="B1429" s="10"/>
      <c r="C1429" s="11"/>
      <c r="D1429" s="25"/>
      <c r="E1429" s="162"/>
      <c r="F1429" s="27"/>
      <c r="G1429" s="40"/>
      <c r="H1429" s="20"/>
      <c r="I1429" s="18"/>
      <c r="J1429" s="18"/>
      <c r="K1429" s="44"/>
      <c r="L1429" s="11"/>
      <c r="M1429" s="11"/>
      <c r="N1429" s="11"/>
      <c r="O1429" s="11"/>
      <c r="P1429" s="11"/>
      <c r="Q1429" s="72"/>
      <c r="R1429" s="164"/>
      <c r="S1429" s="49"/>
    </row>
    <row r="1430" spans="2:19" s="9" customFormat="1" x14ac:dyDescent="0.2">
      <c r="B1430" s="10"/>
      <c r="C1430" s="11"/>
      <c r="D1430" s="25"/>
      <c r="E1430" s="162"/>
      <c r="F1430" s="27"/>
      <c r="G1430" s="40"/>
      <c r="H1430" s="20"/>
      <c r="I1430" s="18"/>
      <c r="J1430" s="18"/>
      <c r="K1430" s="44"/>
      <c r="L1430" s="11"/>
      <c r="M1430" s="11"/>
      <c r="N1430" s="11"/>
      <c r="O1430" s="11"/>
      <c r="P1430" s="11"/>
      <c r="Q1430" s="72"/>
      <c r="R1430" s="164"/>
      <c r="S1430" s="49"/>
    </row>
    <row r="1431" spans="2:19" s="9" customFormat="1" x14ac:dyDescent="0.2">
      <c r="B1431" s="10"/>
      <c r="C1431" s="11"/>
      <c r="D1431" s="25"/>
      <c r="E1431" s="162"/>
      <c r="F1431" s="27"/>
      <c r="G1431" s="40"/>
      <c r="H1431" s="20"/>
      <c r="I1431" s="18"/>
      <c r="J1431" s="18"/>
      <c r="K1431" s="44"/>
      <c r="L1431" s="11"/>
      <c r="M1431" s="11"/>
      <c r="N1431" s="11"/>
      <c r="O1431" s="11"/>
      <c r="P1431" s="11"/>
      <c r="Q1431" s="72"/>
      <c r="R1431" s="164"/>
      <c r="S1431" s="49"/>
    </row>
    <row r="1432" spans="2:19" s="9" customFormat="1" x14ac:dyDescent="0.2">
      <c r="B1432" s="10"/>
      <c r="C1432" s="11"/>
      <c r="D1432" s="25"/>
      <c r="E1432" s="162"/>
      <c r="F1432" s="27"/>
      <c r="G1432" s="40"/>
      <c r="H1432" s="20"/>
      <c r="I1432" s="18"/>
      <c r="J1432" s="18"/>
      <c r="K1432" s="44"/>
      <c r="L1432" s="11"/>
      <c r="M1432" s="11"/>
      <c r="N1432" s="11"/>
      <c r="O1432" s="11"/>
      <c r="P1432" s="11"/>
      <c r="Q1432" s="72"/>
      <c r="R1432" s="164"/>
      <c r="S1432" s="49"/>
    </row>
    <row r="1433" spans="2:19" s="9" customFormat="1" x14ac:dyDescent="0.2">
      <c r="B1433" s="10"/>
      <c r="C1433" s="11"/>
      <c r="D1433" s="25"/>
      <c r="E1433" s="162"/>
      <c r="F1433" s="27"/>
      <c r="G1433" s="40"/>
      <c r="H1433" s="20"/>
      <c r="I1433" s="18"/>
      <c r="J1433" s="18"/>
      <c r="K1433" s="44"/>
      <c r="L1433" s="11"/>
      <c r="M1433" s="11"/>
      <c r="N1433" s="11"/>
      <c r="O1433" s="11"/>
      <c r="P1433" s="11"/>
      <c r="Q1433" s="72"/>
      <c r="R1433" s="164"/>
      <c r="S1433" s="49"/>
    </row>
    <row r="1434" spans="2:19" s="9" customFormat="1" x14ac:dyDescent="0.2">
      <c r="B1434" s="10"/>
      <c r="C1434" s="11"/>
      <c r="D1434" s="25"/>
      <c r="E1434" s="162"/>
      <c r="F1434" s="27"/>
      <c r="G1434" s="40"/>
      <c r="H1434" s="20"/>
      <c r="I1434" s="18"/>
      <c r="J1434" s="18"/>
      <c r="K1434" s="44"/>
      <c r="L1434" s="11"/>
      <c r="M1434" s="11"/>
      <c r="N1434" s="11"/>
      <c r="O1434" s="11"/>
      <c r="P1434" s="11"/>
      <c r="Q1434" s="72"/>
      <c r="R1434" s="164"/>
      <c r="S1434" s="49"/>
    </row>
    <row r="1435" spans="2:19" s="9" customFormat="1" x14ac:dyDescent="0.2">
      <c r="B1435" s="10"/>
      <c r="C1435" s="11"/>
      <c r="D1435" s="25"/>
      <c r="E1435" s="162"/>
      <c r="F1435" s="27"/>
      <c r="G1435" s="40"/>
      <c r="H1435" s="20"/>
      <c r="I1435" s="18"/>
      <c r="J1435" s="18"/>
      <c r="K1435" s="44"/>
      <c r="L1435" s="11"/>
      <c r="M1435" s="11"/>
      <c r="N1435" s="11"/>
      <c r="O1435" s="11"/>
      <c r="P1435" s="11"/>
      <c r="Q1435" s="72"/>
      <c r="R1435" s="164"/>
      <c r="S1435" s="49"/>
    </row>
    <row r="1436" spans="2:19" s="9" customFormat="1" x14ac:dyDescent="0.2">
      <c r="B1436" s="10"/>
      <c r="C1436" s="11"/>
      <c r="D1436" s="25"/>
      <c r="E1436" s="162"/>
      <c r="F1436" s="27"/>
      <c r="G1436" s="40"/>
      <c r="H1436" s="20"/>
      <c r="I1436" s="18"/>
      <c r="J1436" s="18"/>
      <c r="K1436" s="44"/>
      <c r="L1436" s="11"/>
      <c r="M1436" s="11"/>
      <c r="N1436" s="11"/>
      <c r="O1436" s="11"/>
      <c r="P1436" s="11"/>
      <c r="Q1436" s="72"/>
      <c r="R1436" s="164"/>
      <c r="S1436" s="49"/>
    </row>
    <row r="1437" spans="2:19" s="9" customFormat="1" x14ac:dyDescent="0.2">
      <c r="B1437" s="10"/>
      <c r="C1437" s="11"/>
      <c r="D1437" s="25"/>
      <c r="E1437" s="162"/>
      <c r="F1437" s="27"/>
      <c r="G1437" s="40"/>
      <c r="H1437" s="20"/>
      <c r="I1437" s="18"/>
      <c r="J1437" s="18"/>
      <c r="K1437" s="44"/>
      <c r="L1437" s="11"/>
      <c r="M1437" s="11"/>
      <c r="N1437" s="11"/>
      <c r="O1437" s="11"/>
      <c r="P1437" s="11"/>
      <c r="Q1437" s="72"/>
      <c r="R1437" s="164"/>
      <c r="S1437" s="49"/>
    </row>
    <row r="1438" spans="2:19" s="9" customFormat="1" x14ac:dyDescent="0.2">
      <c r="B1438" s="10"/>
      <c r="C1438" s="11"/>
      <c r="D1438" s="25"/>
      <c r="E1438" s="162"/>
      <c r="F1438" s="27"/>
      <c r="G1438" s="40"/>
      <c r="H1438" s="20"/>
      <c r="I1438" s="18"/>
      <c r="J1438" s="18"/>
      <c r="K1438" s="44"/>
      <c r="L1438" s="11"/>
      <c r="M1438" s="11"/>
      <c r="N1438" s="11"/>
      <c r="O1438" s="11"/>
      <c r="P1438" s="11"/>
      <c r="Q1438" s="72"/>
      <c r="R1438" s="164"/>
      <c r="S1438" s="49"/>
    </row>
    <row r="1439" spans="2:19" s="9" customFormat="1" x14ac:dyDescent="0.2">
      <c r="B1439" s="10"/>
      <c r="C1439" s="11"/>
      <c r="D1439" s="25"/>
      <c r="E1439" s="162"/>
      <c r="F1439" s="27"/>
      <c r="G1439" s="40"/>
      <c r="H1439" s="20"/>
      <c r="I1439" s="18"/>
      <c r="J1439" s="18"/>
      <c r="K1439" s="44"/>
      <c r="L1439" s="11"/>
      <c r="M1439" s="11"/>
      <c r="N1439" s="11"/>
      <c r="O1439" s="11"/>
      <c r="P1439" s="11"/>
      <c r="Q1439" s="72"/>
      <c r="R1439" s="164"/>
      <c r="S1439" s="49"/>
    </row>
    <row r="1440" spans="2:19" s="9" customFormat="1" x14ac:dyDescent="0.2">
      <c r="B1440" s="10"/>
      <c r="C1440" s="11"/>
      <c r="D1440" s="25"/>
      <c r="E1440" s="162"/>
      <c r="F1440" s="27"/>
      <c r="G1440" s="40"/>
      <c r="H1440" s="20"/>
      <c r="I1440" s="18"/>
      <c r="J1440" s="18"/>
      <c r="K1440" s="44"/>
      <c r="L1440" s="11"/>
      <c r="M1440" s="11"/>
      <c r="N1440" s="11"/>
      <c r="O1440" s="11"/>
      <c r="P1440" s="11"/>
      <c r="Q1440" s="72"/>
      <c r="R1440" s="164"/>
      <c r="S1440" s="49"/>
    </row>
    <row r="1441" spans="2:19" s="9" customFormat="1" x14ac:dyDescent="0.2">
      <c r="B1441" s="10"/>
      <c r="C1441" s="11"/>
      <c r="D1441" s="25"/>
      <c r="E1441" s="162"/>
      <c r="F1441" s="27"/>
      <c r="G1441" s="40"/>
      <c r="H1441" s="20"/>
      <c r="I1441" s="18"/>
      <c r="J1441" s="18"/>
      <c r="K1441" s="44"/>
      <c r="L1441" s="11"/>
      <c r="M1441" s="11"/>
      <c r="N1441" s="11"/>
      <c r="O1441" s="11"/>
      <c r="P1441" s="11"/>
      <c r="Q1441" s="72"/>
      <c r="R1441" s="164"/>
      <c r="S1441" s="49"/>
    </row>
    <row r="1442" spans="2:19" s="9" customFormat="1" x14ac:dyDescent="0.2">
      <c r="B1442" s="10"/>
      <c r="C1442" s="11"/>
      <c r="D1442" s="25"/>
      <c r="E1442" s="162"/>
      <c r="F1442" s="27"/>
      <c r="G1442" s="40"/>
      <c r="H1442" s="20"/>
      <c r="I1442" s="18"/>
      <c r="J1442" s="18"/>
      <c r="K1442" s="44"/>
      <c r="L1442" s="11"/>
      <c r="M1442" s="11"/>
      <c r="N1442" s="11"/>
      <c r="O1442" s="11"/>
      <c r="P1442" s="11"/>
      <c r="Q1442" s="72"/>
      <c r="R1442" s="164"/>
      <c r="S1442" s="49"/>
    </row>
    <row r="1443" spans="2:19" s="9" customFormat="1" x14ac:dyDescent="0.2">
      <c r="B1443" s="10"/>
      <c r="C1443" s="11"/>
      <c r="D1443" s="25"/>
      <c r="E1443" s="162"/>
      <c r="F1443" s="27"/>
      <c r="G1443" s="40"/>
      <c r="H1443" s="20"/>
      <c r="I1443" s="18"/>
      <c r="J1443" s="18"/>
      <c r="K1443" s="44"/>
      <c r="L1443" s="11"/>
      <c r="M1443" s="11"/>
      <c r="N1443" s="11"/>
      <c r="O1443" s="11"/>
      <c r="P1443" s="11"/>
      <c r="Q1443" s="72"/>
      <c r="R1443" s="164"/>
      <c r="S1443" s="49"/>
    </row>
    <row r="1444" spans="2:19" s="9" customFormat="1" x14ac:dyDescent="0.2">
      <c r="B1444" s="10"/>
      <c r="C1444" s="11"/>
      <c r="D1444" s="25"/>
      <c r="E1444" s="162"/>
      <c r="F1444" s="27"/>
      <c r="G1444" s="40"/>
      <c r="H1444" s="20"/>
      <c r="I1444" s="18"/>
      <c r="J1444" s="18"/>
      <c r="K1444" s="44"/>
      <c r="L1444" s="11"/>
      <c r="M1444" s="11"/>
      <c r="N1444" s="11"/>
      <c r="O1444" s="11"/>
      <c r="P1444" s="11"/>
      <c r="Q1444" s="72"/>
      <c r="R1444" s="164"/>
      <c r="S1444" s="49"/>
    </row>
    <row r="1445" spans="2:19" s="9" customFormat="1" x14ac:dyDescent="0.2">
      <c r="B1445" s="10"/>
      <c r="C1445" s="11"/>
      <c r="D1445" s="25"/>
      <c r="E1445" s="162"/>
      <c r="F1445" s="27"/>
      <c r="G1445" s="40"/>
      <c r="H1445" s="20"/>
      <c r="I1445" s="18"/>
      <c r="J1445" s="18"/>
      <c r="K1445" s="44"/>
      <c r="L1445" s="11"/>
      <c r="M1445" s="11"/>
      <c r="N1445" s="11"/>
      <c r="O1445" s="11"/>
      <c r="P1445" s="11"/>
      <c r="Q1445" s="72"/>
      <c r="R1445" s="164"/>
      <c r="S1445" s="49"/>
    </row>
    <row r="1446" spans="2:19" s="9" customFormat="1" x14ac:dyDescent="0.2">
      <c r="B1446" s="10"/>
      <c r="C1446" s="11"/>
      <c r="D1446" s="25"/>
      <c r="E1446" s="162"/>
      <c r="F1446" s="27"/>
      <c r="G1446" s="40"/>
      <c r="H1446" s="20"/>
      <c r="I1446" s="18"/>
      <c r="J1446" s="18"/>
      <c r="K1446" s="44"/>
      <c r="L1446" s="11"/>
      <c r="M1446" s="11"/>
      <c r="N1446" s="11"/>
      <c r="O1446" s="11"/>
      <c r="P1446" s="11"/>
      <c r="Q1446" s="72"/>
      <c r="R1446" s="164"/>
      <c r="S1446" s="49"/>
    </row>
    <row r="1447" spans="2:19" s="9" customFormat="1" x14ac:dyDescent="0.2">
      <c r="B1447" s="10"/>
      <c r="C1447" s="11"/>
      <c r="D1447" s="25"/>
      <c r="E1447" s="162"/>
      <c r="F1447" s="27"/>
      <c r="G1447" s="40"/>
      <c r="H1447" s="20"/>
      <c r="I1447" s="18"/>
      <c r="J1447" s="18"/>
      <c r="K1447" s="44"/>
      <c r="L1447" s="11"/>
      <c r="M1447" s="11"/>
      <c r="N1447" s="11"/>
      <c r="O1447" s="11"/>
      <c r="P1447" s="11"/>
      <c r="Q1447" s="72"/>
      <c r="R1447" s="164"/>
      <c r="S1447" s="49"/>
    </row>
    <row r="1448" spans="2:19" s="9" customFormat="1" x14ac:dyDescent="0.2">
      <c r="B1448" s="10"/>
      <c r="C1448" s="11"/>
      <c r="D1448" s="25"/>
      <c r="E1448" s="162"/>
      <c r="F1448" s="27"/>
      <c r="G1448" s="40"/>
      <c r="H1448" s="20"/>
      <c r="I1448" s="18"/>
      <c r="J1448" s="18"/>
      <c r="K1448" s="44"/>
      <c r="L1448" s="11"/>
      <c r="M1448" s="11"/>
      <c r="N1448" s="11"/>
      <c r="O1448" s="11"/>
      <c r="P1448" s="11"/>
      <c r="Q1448" s="72"/>
      <c r="R1448" s="164"/>
      <c r="S1448" s="49"/>
    </row>
    <row r="1449" spans="2:19" s="9" customFormat="1" x14ac:dyDescent="0.2">
      <c r="B1449" s="10"/>
      <c r="C1449" s="11"/>
      <c r="D1449" s="25"/>
      <c r="E1449" s="162"/>
      <c r="F1449" s="27"/>
      <c r="G1449" s="40"/>
      <c r="H1449" s="20"/>
      <c r="I1449" s="18"/>
      <c r="J1449" s="18"/>
      <c r="K1449" s="44"/>
      <c r="L1449" s="11"/>
      <c r="M1449" s="11"/>
      <c r="N1449" s="11"/>
      <c r="O1449" s="11"/>
      <c r="P1449" s="11"/>
      <c r="Q1449" s="72"/>
      <c r="R1449" s="164"/>
      <c r="S1449" s="49"/>
    </row>
    <row r="1450" spans="2:19" s="9" customFormat="1" x14ac:dyDescent="0.2">
      <c r="B1450" s="10"/>
      <c r="C1450" s="11"/>
      <c r="D1450" s="25"/>
      <c r="E1450" s="162"/>
      <c r="F1450" s="27"/>
      <c r="G1450" s="40"/>
      <c r="H1450" s="20"/>
      <c r="I1450" s="18"/>
      <c r="J1450" s="18"/>
      <c r="K1450" s="44"/>
      <c r="L1450" s="11"/>
      <c r="M1450" s="11"/>
      <c r="N1450" s="11"/>
      <c r="O1450" s="11"/>
      <c r="P1450" s="11"/>
      <c r="Q1450" s="72"/>
      <c r="R1450" s="164"/>
      <c r="S1450" s="49"/>
    </row>
    <row r="1451" spans="2:19" s="9" customFormat="1" x14ac:dyDescent="0.2">
      <c r="B1451" s="10"/>
      <c r="C1451" s="11"/>
      <c r="D1451" s="25"/>
      <c r="E1451" s="162"/>
      <c r="F1451" s="27"/>
      <c r="G1451" s="40"/>
      <c r="H1451" s="20"/>
      <c r="I1451" s="18"/>
      <c r="J1451" s="18"/>
      <c r="K1451" s="44"/>
      <c r="L1451" s="11"/>
      <c r="M1451" s="11"/>
      <c r="N1451" s="11"/>
      <c r="O1451" s="11"/>
      <c r="P1451" s="11"/>
      <c r="Q1451" s="72"/>
      <c r="R1451" s="164"/>
      <c r="S1451" s="49"/>
    </row>
    <row r="1452" spans="2:19" s="9" customFormat="1" x14ac:dyDescent="0.2">
      <c r="B1452" s="10"/>
      <c r="C1452" s="11"/>
      <c r="D1452" s="25"/>
      <c r="E1452" s="162"/>
      <c r="F1452" s="27"/>
      <c r="G1452" s="40"/>
      <c r="H1452" s="20"/>
      <c r="I1452" s="18"/>
      <c r="J1452" s="18"/>
      <c r="K1452" s="44"/>
      <c r="L1452" s="11"/>
      <c r="M1452" s="11"/>
      <c r="N1452" s="11"/>
      <c r="O1452" s="11"/>
      <c r="P1452" s="11"/>
      <c r="Q1452" s="72"/>
      <c r="R1452" s="164"/>
      <c r="S1452" s="49"/>
    </row>
    <row r="1453" spans="2:19" s="9" customFormat="1" x14ac:dyDescent="0.2">
      <c r="B1453" s="10"/>
      <c r="C1453" s="11"/>
      <c r="D1453" s="25"/>
      <c r="E1453" s="162"/>
      <c r="F1453" s="27"/>
      <c r="G1453" s="40"/>
      <c r="H1453" s="20"/>
      <c r="I1453" s="18"/>
      <c r="J1453" s="18"/>
      <c r="K1453" s="44"/>
      <c r="L1453" s="11"/>
      <c r="M1453" s="11"/>
      <c r="N1453" s="11"/>
      <c r="O1453" s="11"/>
      <c r="P1453" s="11"/>
      <c r="Q1453" s="72"/>
      <c r="R1453" s="164"/>
      <c r="S1453" s="49"/>
    </row>
    <row r="1454" spans="2:19" s="9" customFormat="1" x14ac:dyDescent="0.2">
      <c r="B1454" s="10"/>
      <c r="C1454" s="11"/>
      <c r="D1454" s="25"/>
      <c r="E1454" s="162"/>
      <c r="F1454" s="27"/>
      <c r="G1454" s="40"/>
      <c r="H1454" s="20"/>
      <c r="I1454" s="18"/>
      <c r="J1454" s="18"/>
      <c r="K1454" s="44"/>
      <c r="L1454" s="11"/>
      <c r="M1454" s="11"/>
      <c r="N1454" s="11"/>
      <c r="O1454" s="11"/>
      <c r="P1454" s="11"/>
      <c r="Q1454" s="72"/>
      <c r="R1454" s="164"/>
      <c r="S1454" s="49"/>
    </row>
    <row r="1455" spans="2:19" s="9" customFormat="1" x14ac:dyDescent="0.2">
      <c r="B1455" s="10"/>
      <c r="C1455" s="11"/>
      <c r="D1455" s="25"/>
      <c r="E1455" s="162"/>
      <c r="F1455" s="27"/>
      <c r="G1455" s="40"/>
      <c r="H1455" s="20"/>
      <c r="I1455" s="18"/>
      <c r="J1455" s="18"/>
      <c r="K1455" s="44"/>
      <c r="L1455" s="11"/>
      <c r="M1455" s="11"/>
      <c r="N1455" s="11"/>
      <c r="O1455" s="11"/>
      <c r="P1455" s="11"/>
      <c r="Q1455" s="72"/>
      <c r="R1455" s="164"/>
      <c r="S1455" s="49"/>
    </row>
    <row r="1456" spans="2:19" s="9" customFormat="1" x14ac:dyDescent="0.2">
      <c r="B1456" s="10"/>
      <c r="C1456" s="11"/>
      <c r="D1456" s="25"/>
      <c r="E1456" s="162"/>
      <c r="F1456" s="27"/>
      <c r="G1456" s="40"/>
      <c r="H1456" s="20"/>
      <c r="I1456" s="18"/>
      <c r="J1456" s="18"/>
      <c r="K1456" s="44"/>
      <c r="L1456" s="11"/>
      <c r="M1456" s="11"/>
      <c r="N1456" s="11"/>
      <c r="O1456" s="11"/>
      <c r="P1456" s="11"/>
      <c r="Q1456" s="72"/>
      <c r="R1456" s="164"/>
      <c r="S1456" s="49"/>
    </row>
    <row r="1457" spans="2:19" s="9" customFormat="1" x14ac:dyDescent="0.2">
      <c r="B1457" s="10"/>
      <c r="C1457" s="11"/>
      <c r="D1457" s="25"/>
      <c r="E1457" s="162"/>
      <c r="F1457" s="27"/>
      <c r="G1457" s="40"/>
      <c r="H1457" s="20"/>
      <c r="I1457" s="18"/>
      <c r="J1457" s="18"/>
      <c r="K1457" s="44"/>
      <c r="L1457" s="11"/>
      <c r="M1457" s="11"/>
      <c r="N1457" s="11"/>
      <c r="O1457" s="11"/>
      <c r="P1457" s="11"/>
      <c r="Q1457" s="72"/>
      <c r="R1457" s="164"/>
      <c r="S1457" s="49"/>
    </row>
    <row r="1458" spans="2:19" s="9" customFormat="1" x14ac:dyDescent="0.2">
      <c r="B1458" s="10"/>
      <c r="C1458" s="11"/>
      <c r="D1458" s="25"/>
      <c r="E1458" s="162"/>
      <c r="F1458" s="27"/>
      <c r="G1458" s="40"/>
      <c r="H1458" s="20"/>
      <c r="I1458" s="18"/>
      <c r="J1458" s="18"/>
      <c r="K1458" s="44"/>
      <c r="L1458" s="11"/>
      <c r="M1458" s="11"/>
      <c r="N1458" s="11"/>
      <c r="O1458" s="11"/>
      <c r="P1458" s="11"/>
      <c r="Q1458" s="72"/>
      <c r="R1458" s="164"/>
      <c r="S1458" s="49"/>
    </row>
    <row r="1459" spans="2:19" s="9" customFormat="1" x14ac:dyDescent="0.2">
      <c r="B1459" s="10"/>
      <c r="C1459" s="11"/>
      <c r="D1459" s="25"/>
      <c r="E1459" s="162"/>
      <c r="F1459" s="27"/>
      <c r="G1459" s="40"/>
      <c r="H1459" s="20"/>
      <c r="I1459" s="18"/>
      <c r="J1459" s="18"/>
      <c r="K1459" s="44"/>
      <c r="L1459" s="11"/>
      <c r="M1459" s="11"/>
      <c r="N1459" s="11"/>
      <c r="O1459" s="11"/>
      <c r="P1459" s="11"/>
      <c r="Q1459" s="72"/>
      <c r="R1459" s="164"/>
      <c r="S1459" s="49"/>
    </row>
    <row r="1460" spans="2:19" s="9" customFormat="1" x14ac:dyDescent="0.2">
      <c r="B1460" s="10"/>
      <c r="C1460" s="11"/>
      <c r="D1460" s="25"/>
      <c r="E1460" s="162"/>
      <c r="F1460" s="27"/>
      <c r="G1460" s="40"/>
      <c r="H1460" s="20"/>
      <c r="I1460" s="18"/>
      <c r="J1460" s="18"/>
      <c r="K1460" s="44"/>
      <c r="L1460" s="11"/>
      <c r="M1460" s="11"/>
      <c r="N1460" s="11"/>
      <c r="O1460" s="11"/>
      <c r="P1460" s="11"/>
      <c r="Q1460" s="72"/>
      <c r="R1460" s="164"/>
      <c r="S1460" s="49"/>
    </row>
    <row r="1461" spans="2:19" s="9" customFormat="1" x14ac:dyDescent="0.2">
      <c r="B1461" s="10"/>
      <c r="C1461" s="11"/>
      <c r="D1461" s="25"/>
      <c r="E1461" s="162"/>
      <c r="F1461" s="27"/>
      <c r="G1461" s="40"/>
      <c r="H1461" s="20"/>
      <c r="I1461" s="18"/>
      <c r="J1461" s="18"/>
      <c r="K1461" s="44"/>
      <c r="L1461" s="11"/>
      <c r="M1461" s="11"/>
      <c r="N1461" s="11"/>
      <c r="O1461" s="11"/>
      <c r="P1461" s="11"/>
      <c r="Q1461" s="72"/>
      <c r="R1461" s="164"/>
      <c r="S1461" s="49"/>
    </row>
    <row r="1462" spans="2:19" s="9" customFormat="1" x14ac:dyDescent="0.2">
      <c r="B1462" s="10"/>
      <c r="C1462" s="11"/>
      <c r="D1462" s="25"/>
      <c r="E1462" s="162"/>
      <c r="F1462" s="27"/>
      <c r="G1462" s="40"/>
      <c r="H1462" s="20"/>
      <c r="I1462" s="18"/>
      <c r="J1462" s="18"/>
      <c r="K1462" s="44"/>
      <c r="L1462" s="11"/>
      <c r="M1462" s="11"/>
      <c r="N1462" s="11"/>
      <c r="O1462" s="11"/>
      <c r="P1462" s="11"/>
      <c r="Q1462" s="72"/>
      <c r="R1462" s="164"/>
      <c r="S1462" s="49"/>
    </row>
    <row r="1463" spans="2:19" s="9" customFormat="1" x14ac:dyDescent="0.2">
      <c r="B1463" s="10"/>
      <c r="C1463" s="11"/>
      <c r="D1463" s="25"/>
      <c r="E1463" s="162"/>
      <c r="F1463" s="27"/>
      <c r="G1463" s="40"/>
      <c r="H1463" s="20"/>
      <c r="I1463" s="18"/>
      <c r="J1463" s="18"/>
      <c r="K1463" s="44"/>
      <c r="L1463" s="11"/>
      <c r="M1463" s="11"/>
      <c r="N1463" s="11"/>
      <c r="O1463" s="11"/>
      <c r="P1463" s="11"/>
      <c r="Q1463" s="72"/>
      <c r="R1463" s="164"/>
      <c r="S1463" s="49"/>
    </row>
    <row r="1464" spans="2:19" s="9" customFormat="1" x14ac:dyDescent="0.2">
      <c r="B1464" s="10"/>
      <c r="C1464" s="11"/>
      <c r="D1464" s="25"/>
      <c r="E1464" s="162"/>
      <c r="F1464" s="27"/>
      <c r="G1464" s="40"/>
      <c r="H1464" s="20"/>
      <c r="I1464" s="18"/>
      <c r="J1464" s="18"/>
      <c r="K1464" s="44"/>
      <c r="L1464" s="11"/>
      <c r="M1464" s="11"/>
      <c r="N1464" s="11"/>
      <c r="O1464" s="11"/>
      <c r="P1464" s="11"/>
      <c r="Q1464" s="72"/>
      <c r="R1464" s="164"/>
      <c r="S1464" s="49"/>
    </row>
    <row r="1465" spans="2:19" s="9" customFormat="1" x14ac:dyDescent="0.2">
      <c r="B1465" s="10"/>
      <c r="C1465" s="11"/>
      <c r="D1465" s="25"/>
      <c r="E1465" s="162"/>
      <c r="F1465" s="27"/>
      <c r="G1465" s="40"/>
      <c r="H1465" s="20"/>
      <c r="I1465" s="18"/>
      <c r="J1465" s="18"/>
      <c r="K1465" s="44"/>
      <c r="L1465" s="11"/>
      <c r="M1465" s="11"/>
      <c r="N1465" s="11"/>
      <c r="O1465" s="11"/>
      <c r="P1465" s="11"/>
      <c r="Q1465" s="72"/>
      <c r="R1465" s="164"/>
      <c r="S1465" s="49"/>
    </row>
    <row r="1466" spans="2:19" s="9" customFormat="1" x14ac:dyDescent="0.2">
      <c r="B1466" s="10"/>
      <c r="C1466" s="11"/>
      <c r="D1466" s="25"/>
      <c r="E1466" s="162"/>
      <c r="F1466" s="27"/>
      <c r="G1466" s="40"/>
      <c r="H1466" s="20"/>
      <c r="I1466" s="18"/>
      <c r="J1466" s="18"/>
      <c r="K1466" s="44"/>
      <c r="L1466" s="11"/>
      <c r="M1466" s="11"/>
      <c r="N1466" s="11"/>
      <c r="O1466" s="11"/>
      <c r="P1466" s="11"/>
      <c r="Q1466" s="72"/>
      <c r="R1466" s="164"/>
      <c r="S1466" s="49"/>
    </row>
    <row r="1467" spans="2:19" s="9" customFormat="1" x14ac:dyDescent="0.2">
      <c r="B1467" s="10"/>
      <c r="C1467" s="11"/>
      <c r="D1467" s="25"/>
      <c r="E1467" s="162"/>
      <c r="F1467" s="27"/>
      <c r="G1467" s="40"/>
      <c r="H1467" s="20"/>
      <c r="I1467" s="18"/>
      <c r="J1467" s="18"/>
      <c r="K1467" s="44"/>
      <c r="L1467" s="11"/>
      <c r="M1467" s="11"/>
      <c r="N1467" s="11"/>
      <c r="O1467" s="11"/>
      <c r="P1467" s="11"/>
      <c r="Q1467" s="72"/>
      <c r="R1467" s="164"/>
      <c r="S1467" s="49"/>
    </row>
    <row r="1468" spans="2:19" s="9" customFormat="1" x14ac:dyDescent="0.2">
      <c r="B1468" s="10"/>
      <c r="C1468" s="11"/>
      <c r="D1468" s="25"/>
      <c r="E1468" s="162"/>
      <c r="F1468" s="27"/>
      <c r="G1468" s="40"/>
      <c r="H1468" s="20"/>
      <c r="I1468" s="18"/>
      <c r="J1468" s="18"/>
      <c r="K1468" s="44"/>
      <c r="L1468" s="11"/>
      <c r="M1468" s="11"/>
      <c r="N1468" s="11"/>
      <c r="O1468" s="11"/>
      <c r="P1468" s="11"/>
      <c r="Q1468" s="72"/>
      <c r="R1468" s="164"/>
      <c r="S1468" s="49"/>
    </row>
    <row r="1469" spans="2:19" s="9" customFormat="1" x14ac:dyDescent="0.2">
      <c r="B1469" s="10"/>
      <c r="C1469" s="11"/>
      <c r="D1469" s="25"/>
      <c r="E1469" s="162"/>
      <c r="F1469" s="27"/>
      <c r="G1469" s="40"/>
      <c r="H1469" s="20"/>
      <c r="I1469" s="18"/>
      <c r="J1469" s="18"/>
      <c r="K1469" s="44"/>
      <c r="L1469" s="11"/>
      <c r="M1469" s="11"/>
      <c r="N1469" s="11"/>
      <c r="O1469" s="11"/>
      <c r="P1469" s="11"/>
      <c r="Q1469" s="72"/>
      <c r="R1469" s="164"/>
      <c r="S1469" s="49"/>
    </row>
    <row r="1470" spans="2:19" s="9" customFormat="1" x14ac:dyDescent="0.2">
      <c r="B1470" s="10"/>
      <c r="C1470" s="11"/>
      <c r="D1470" s="25"/>
      <c r="E1470" s="162"/>
      <c r="F1470" s="27"/>
      <c r="G1470" s="40"/>
      <c r="H1470" s="20"/>
      <c r="I1470" s="18"/>
      <c r="J1470" s="18"/>
      <c r="K1470" s="44"/>
      <c r="L1470" s="11"/>
      <c r="M1470" s="11"/>
      <c r="N1470" s="11"/>
      <c r="O1470" s="11"/>
      <c r="P1470" s="11"/>
      <c r="Q1470" s="72"/>
      <c r="R1470" s="164"/>
      <c r="S1470" s="49"/>
    </row>
    <row r="1471" spans="2:19" s="9" customFormat="1" x14ac:dyDescent="0.2">
      <c r="B1471" s="10"/>
      <c r="C1471" s="11"/>
      <c r="D1471" s="25"/>
      <c r="E1471" s="162"/>
      <c r="F1471" s="27"/>
      <c r="G1471" s="40"/>
      <c r="H1471" s="20"/>
      <c r="I1471" s="18"/>
      <c r="J1471" s="18"/>
      <c r="K1471" s="44"/>
      <c r="L1471" s="11"/>
      <c r="M1471" s="11"/>
      <c r="N1471" s="11"/>
      <c r="O1471" s="11"/>
      <c r="P1471" s="11"/>
      <c r="Q1471" s="72"/>
      <c r="R1471" s="164"/>
      <c r="S1471" s="49"/>
    </row>
    <row r="1472" spans="2:19" s="9" customFormat="1" x14ac:dyDescent="0.2">
      <c r="B1472" s="10"/>
      <c r="C1472" s="11"/>
      <c r="D1472" s="25"/>
      <c r="E1472" s="162"/>
      <c r="F1472" s="27"/>
      <c r="G1472" s="40"/>
      <c r="H1472" s="20"/>
      <c r="I1472" s="18"/>
      <c r="J1472" s="18"/>
      <c r="K1472" s="44"/>
      <c r="L1472" s="11"/>
      <c r="M1472" s="11"/>
      <c r="N1472" s="11"/>
      <c r="O1472" s="11"/>
      <c r="P1472" s="11"/>
      <c r="Q1472" s="72"/>
      <c r="R1472" s="164"/>
      <c r="S1472" s="49"/>
    </row>
    <row r="1473" spans="2:19" s="9" customFormat="1" x14ac:dyDescent="0.2">
      <c r="B1473" s="10"/>
      <c r="C1473" s="11"/>
      <c r="D1473" s="25"/>
      <c r="E1473" s="162"/>
      <c r="F1473" s="27"/>
      <c r="G1473" s="40"/>
      <c r="H1473" s="20"/>
      <c r="I1473" s="18"/>
      <c r="J1473" s="18"/>
      <c r="K1473" s="44"/>
      <c r="L1473" s="11"/>
      <c r="M1473" s="11"/>
      <c r="N1473" s="11"/>
      <c r="O1473" s="11"/>
      <c r="P1473" s="11"/>
      <c r="Q1473" s="72"/>
      <c r="R1473" s="164"/>
      <c r="S1473" s="49"/>
    </row>
    <row r="1474" spans="2:19" s="9" customFormat="1" x14ac:dyDescent="0.2">
      <c r="B1474" s="10"/>
      <c r="C1474" s="11"/>
      <c r="D1474" s="25"/>
      <c r="E1474" s="162"/>
      <c r="F1474" s="27"/>
      <c r="G1474" s="40"/>
      <c r="H1474" s="20"/>
      <c r="I1474" s="18"/>
      <c r="J1474" s="18"/>
      <c r="K1474" s="44"/>
      <c r="L1474" s="11"/>
      <c r="M1474" s="11"/>
      <c r="N1474" s="11"/>
      <c r="O1474" s="11"/>
      <c r="P1474" s="11"/>
      <c r="Q1474" s="72"/>
      <c r="R1474" s="164"/>
      <c r="S1474" s="49"/>
    </row>
    <row r="1475" spans="2:19" s="9" customFormat="1" x14ac:dyDescent="0.2">
      <c r="B1475" s="10"/>
      <c r="C1475" s="11"/>
      <c r="D1475" s="25"/>
      <c r="E1475" s="162"/>
      <c r="F1475" s="27"/>
      <c r="G1475" s="40"/>
      <c r="H1475" s="20"/>
      <c r="I1475" s="18"/>
      <c r="J1475" s="18"/>
      <c r="K1475" s="44"/>
      <c r="L1475" s="11"/>
      <c r="M1475" s="11"/>
      <c r="N1475" s="11"/>
      <c r="O1475" s="11"/>
      <c r="P1475" s="11"/>
      <c r="Q1475" s="72"/>
      <c r="R1475" s="164"/>
      <c r="S1475" s="49"/>
    </row>
    <row r="1476" spans="2:19" s="9" customFormat="1" x14ac:dyDescent="0.2">
      <c r="B1476" s="10"/>
      <c r="C1476" s="11"/>
      <c r="D1476" s="25"/>
      <c r="E1476" s="162"/>
      <c r="F1476" s="27"/>
      <c r="G1476" s="40"/>
      <c r="H1476" s="20"/>
      <c r="I1476" s="18"/>
      <c r="J1476" s="18"/>
      <c r="K1476" s="44"/>
      <c r="L1476" s="11"/>
      <c r="M1476" s="11"/>
      <c r="N1476" s="11"/>
      <c r="O1476" s="11"/>
      <c r="P1476" s="11"/>
      <c r="Q1476" s="72"/>
      <c r="R1476" s="164"/>
      <c r="S1476" s="49"/>
    </row>
    <row r="1477" spans="2:19" s="9" customFormat="1" x14ac:dyDescent="0.2">
      <c r="B1477" s="10"/>
      <c r="C1477" s="11"/>
      <c r="D1477" s="25"/>
      <c r="E1477" s="162"/>
      <c r="F1477" s="27"/>
      <c r="G1477" s="40"/>
      <c r="H1477" s="20"/>
      <c r="I1477" s="18"/>
      <c r="J1477" s="18"/>
      <c r="K1477" s="44"/>
      <c r="L1477" s="11"/>
      <c r="M1477" s="11"/>
      <c r="N1477" s="11"/>
      <c r="O1477" s="11"/>
      <c r="P1477" s="11"/>
      <c r="Q1477" s="72"/>
      <c r="R1477" s="164"/>
      <c r="S1477" s="49"/>
    </row>
    <row r="1478" spans="2:19" s="9" customFormat="1" x14ac:dyDescent="0.2">
      <c r="B1478" s="10"/>
      <c r="C1478" s="11"/>
      <c r="D1478" s="25"/>
      <c r="E1478" s="162"/>
      <c r="F1478" s="27"/>
      <c r="G1478" s="40"/>
      <c r="H1478" s="20"/>
      <c r="I1478" s="18"/>
      <c r="J1478" s="18"/>
      <c r="K1478" s="44"/>
      <c r="L1478" s="11"/>
      <c r="M1478" s="11"/>
      <c r="N1478" s="11"/>
      <c r="O1478" s="11"/>
      <c r="P1478" s="11"/>
      <c r="Q1478" s="72"/>
      <c r="R1478" s="164"/>
      <c r="S1478" s="49"/>
    </row>
    <row r="1479" spans="2:19" s="9" customFormat="1" x14ac:dyDescent="0.2">
      <c r="B1479" s="10"/>
      <c r="C1479" s="11"/>
      <c r="D1479" s="25"/>
      <c r="E1479" s="162"/>
      <c r="F1479" s="27"/>
      <c r="G1479" s="40"/>
      <c r="H1479" s="20"/>
      <c r="I1479" s="18"/>
      <c r="J1479" s="18"/>
      <c r="K1479" s="44"/>
      <c r="L1479" s="11"/>
      <c r="M1479" s="11"/>
      <c r="N1479" s="11"/>
      <c r="O1479" s="11"/>
      <c r="P1479" s="11"/>
      <c r="Q1479" s="72"/>
      <c r="R1479" s="164"/>
      <c r="S1479" s="49"/>
    </row>
    <row r="1480" spans="2:19" s="9" customFormat="1" x14ac:dyDescent="0.2">
      <c r="B1480" s="10"/>
      <c r="C1480" s="11"/>
      <c r="D1480" s="25"/>
      <c r="E1480" s="162"/>
      <c r="F1480" s="27"/>
      <c r="G1480" s="40"/>
      <c r="H1480" s="20"/>
      <c r="I1480" s="18"/>
      <c r="J1480" s="18"/>
      <c r="K1480" s="44"/>
      <c r="L1480" s="11"/>
      <c r="M1480" s="11"/>
      <c r="N1480" s="11"/>
      <c r="O1480" s="11"/>
      <c r="P1480" s="11"/>
      <c r="Q1480" s="72"/>
      <c r="R1480" s="164"/>
      <c r="S1480" s="49"/>
    </row>
    <row r="1481" spans="2:19" s="9" customFormat="1" x14ac:dyDescent="0.2">
      <c r="B1481" s="10"/>
      <c r="C1481" s="11"/>
      <c r="D1481" s="25"/>
      <c r="E1481" s="162"/>
      <c r="F1481" s="27"/>
      <c r="G1481" s="40"/>
      <c r="H1481" s="20"/>
      <c r="I1481" s="18"/>
      <c r="J1481" s="18"/>
      <c r="K1481" s="44"/>
      <c r="L1481" s="11"/>
      <c r="M1481" s="11"/>
      <c r="N1481" s="11"/>
      <c r="O1481" s="11"/>
      <c r="P1481" s="11"/>
      <c r="Q1481" s="72"/>
      <c r="R1481" s="164"/>
      <c r="S1481" s="49"/>
    </row>
    <row r="1482" spans="2:19" s="9" customFormat="1" x14ac:dyDescent="0.2">
      <c r="B1482" s="10"/>
      <c r="C1482" s="11"/>
      <c r="D1482" s="25"/>
      <c r="E1482" s="162"/>
      <c r="F1482" s="27"/>
      <c r="G1482" s="40"/>
      <c r="H1482" s="20"/>
      <c r="I1482" s="18"/>
      <c r="J1482" s="18"/>
      <c r="K1482" s="44"/>
      <c r="L1482" s="11"/>
      <c r="M1482" s="11"/>
      <c r="N1482" s="11"/>
      <c r="O1482" s="11"/>
      <c r="P1482" s="11"/>
      <c r="Q1482" s="72"/>
      <c r="R1482" s="164"/>
      <c r="S1482" s="49"/>
    </row>
    <row r="1483" spans="2:19" s="9" customFormat="1" x14ac:dyDescent="0.2">
      <c r="B1483" s="10"/>
      <c r="C1483" s="11"/>
      <c r="D1483" s="25"/>
      <c r="E1483" s="162"/>
      <c r="F1483" s="27"/>
      <c r="G1483" s="40"/>
      <c r="H1483" s="20"/>
      <c r="I1483" s="18"/>
      <c r="J1483" s="18"/>
      <c r="K1483" s="44"/>
      <c r="L1483" s="11"/>
      <c r="M1483" s="11"/>
      <c r="N1483" s="11"/>
      <c r="O1483" s="11"/>
      <c r="P1483" s="11"/>
      <c r="Q1483" s="72"/>
      <c r="R1483" s="164"/>
      <c r="S1483" s="49"/>
    </row>
    <row r="1484" spans="2:19" s="9" customFormat="1" x14ac:dyDescent="0.2">
      <c r="B1484" s="10"/>
      <c r="C1484" s="11"/>
      <c r="D1484" s="25"/>
      <c r="E1484" s="162"/>
      <c r="F1484" s="27"/>
      <c r="G1484" s="40"/>
      <c r="H1484" s="20"/>
      <c r="I1484" s="18"/>
      <c r="J1484" s="18"/>
      <c r="K1484" s="44"/>
      <c r="L1484" s="11"/>
      <c r="M1484" s="11"/>
      <c r="N1484" s="11"/>
      <c r="O1484" s="11"/>
      <c r="P1484" s="11"/>
      <c r="Q1484" s="72"/>
      <c r="R1484" s="164"/>
      <c r="S1484" s="49"/>
    </row>
    <row r="1485" spans="2:19" s="9" customFormat="1" x14ac:dyDescent="0.2">
      <c r="B1485" s="10"/>
      <c r="C1485" s="11"/>
      <c r="D1485" s="25"/>
      <c r="E1485" s="162"/>
      <c r="F1485" s="27"/>
      <c r="G1485" s="40"/>
      <c r="H1485" s="20"/>
      <c r="I1485" s="18"/>
      <c r="J1485" s="18"/>
      <c r="K1485" s="44"/>
      <c r="L1485" s="11"/>
      <c r="M1485" s="11"/>
      <c r="N1485" s="11"/>
      <c r="O1485" s="11"/>
      <c r="P1485" s="11"/>
      <c r="Q1485" s="72"/>
      <c r="R1485" s="164"/>
      <c r="S1485" s="49"/>
    </row>
    <row r="1486" spans="2:19" s="9" customFormat="1" x14ac:dyDescent="0.2">
      <c r="B1486" s="10"/>
      <c r="C1486" s="11"/>
      <c r="D1486" s="25"/>
      <c r="E1486" s="162"/>
      <c r="F1486" s="27"/>
      <c r="G1486" s="40"/>
      <c r="H1486" s="20"/>
      <c r="I1486" s="18"/>
      <c r="J1486" s="18"/>
      <c r="K1486" s="44"/>
      <c r="L1486" s="11"/>
      <c r="M1486" s="11"/>
      <c r="N1486" s="11"/>
      <c r="O1486" s="11"/>
      <c r="P1486" s="11"/>
      <c r="Q1486" s="72"/>
      <c r="R1486" s="164"/>
      <c r="S1486" s="49"/>
    </row>
    <row r="1487" spans="2:19" s="9" customFormat="1" x14ac:dyDescent="0.2">
      <c r="B1487" s="10"/>
      <c r="C1487" s="11"/>
      <c r="D1487" s="25"/>
      <c r="E1487" s="162"/>
      <c r="F1487" s="27"/>
      <c r="G1487" s="40"/>
      <c r="H1487" s="20"/>
      <c r="I1487" s="18"/>
      <c r="J1487" s="18"/>
      <c r="K1487" s="44"/>
      <c r="L1487" s="11"/>
      <c r="M1487" s="11"/>
      <c r="N1487" s="11"/>
      <c r="O1487" s="11"/>
      <c r="P1487" s="11"/>
      <c r="Q1487" s="72"/>
      <c r="R1487" s="164"/>
      <c r="S1487" s="49"/>
    </row>
    <row r="1488" spans="2:19" s="9" customFormat="1" x14ac:dyDescent="0.2">
      <c r="B1488" s="10"/>
      <c r="C1488" s="11"/>
      <c r="D1488" s="25"/>
      <c r="E1488" s="162"/>
      <c r="F1488" s="27"/>
      <c r="G1488" s="40"/>
      <c r="H1488" s="20"/>
      <c r="I1488" s="18"/>
      <c r="J1488" s="18"/>
      <c r="K1488" s="44"/>
      <c r="L1488" s="11"/>
      <c r="M1488" s="11"/>
      <c r="N1488" s="11"/>
      <c r="O1488" s="11"/>
      <c r="P1488" s="11"/>
      <c r="Q1488" s="72"/>
      <c r="R1488" s="164"/>
      <c r="S1488" s="49"/>
    </row>
    <row r="1489" spans="2:19" s="9" customFormat="1" x14ac:dyDescent="0.2">
      <c r="B1489" s="10"/>
      <c r="C1489" s="11"/>
      <c r="D1489" s="25"/>
      <c r="E1489" s="162"/>
      <c r="F1489" s="27"/>
      <c r="G1489" s="40"/>
      <c r="H1489" s="20"/>
      <c r="I1489" s="18"/>
      <c r="J1489" s="18"/>
      <c r="K1489" s="44"/>
      <c r="L1489" s="11"/>
      <c r="M1489" s="11"/>
      <c r="N1489" s="11"/>
      <c r="O1489" s="11"/>
      <c r="P1489" s="11"/>
      <c r="Q1489" s="72"/>
      <c r="R1489" s="164"/>
      <c r="S1489" s="49"/>
    </row>
    <row r="1490" spans="2:19" s="9" customFormat="1" x14ac:dyDescent="0.2">
      <c r="B1490" s="10"/>
      <c r="C1490" s="11"/>
      <c r="D1490" s="25"/>
      <c r="E1490" s="162"/>
      <c r="F1490" s="27"/>
      <c r="G1490" s="40"/>
      <c r="H1490" s="20"/>
      <c r="I1490" s="18"/>
      <c r="J1490" s="18"/>
      <c r="K1490" s="44"/>
      <c r="L1490" s="11"/>
      <c r="M1490" s="11"/>
      <c r="N1490" s="11"/>
      <c r="O1490" s="11"/>
      <c r="P1490" s="11"/>
      <c r="Q1490" s="72"/>
      <c r="R1490" s="164"/>
      <c r="S1490" s="49"/>
    </row>
    <row r="1491" spans="2:19" s="9" customFormat="1" x14ac:dyDescent="0.2">
      <c r="B1491" s="10"/>
      <c r="C1491" s="11"/>
      <c r="D1491" s="25"/>
      <c r="E1491" s="162"/>
      <c r="F1491" s="27"/>
      <c r="G1491" s="40"/>
      <c r="H1491" s="20"/>
      <c r="I1491" s="18"/>
      <c r="J1491" s="18"/>
      <c r="K1491" s="44"/>
      <c r="L1491" s="11"/>
      <c r="M1491" s="11"/>
      <c r="N1491" s="11"/>
      <c r="O1491" s="11"/>
      <c r="P1491" s="11"/>
      <c r="Q1491" s="72"/>
      <c r="R1491" s="164"/>
      <c r="S1491" s="49"/>
    </row>
    <row r="1492" spans="2:19" s="9" customFormat="1" x14ac:dyDescent="0.2">
      <c r="B1492" s="10"/>
      <c r="C1492" s="11"/>
      <c r="D1492" s="25"/>
      <c r="E1492" s="162"/>
      <c r="F1492" s="27"/>
      <c r="G1492" s="40"/>
      <c r="H1492" s="20"/>
      <c r="I1492" s="18"/>
      <c r="J1492" s="18"/>
      <c r="K1492" s="44"/>
      <c r="L1492" s="11"/>
      <c r="M1492" s="11"/>
      <c r="N1492" s="11"/>
      <c r="O1492" s="11"/>
      <c r="P1492" s="11"/>
      <c r="Q1492" s="72"/>
      <c r="R1492" s="164"/>
      <c r="S1492" s="49"/>
    </row>
    <row r="1493" spans="2:19" s="9" customFormat="1" x14ac:dyDescent="0.2">
      <c r="B1493" s="10"/>
      <c r="C1493" s="11"/>
      <c r="D1493" s="25"/>
      <c r="E1493" s="162"/>
      <c r="F1493" s="27"/>
      <c r="G1493" s="40"/>
      <c r="H1493" s="20"/>
      <c r="I1493" s="18"/>
      <c r="J1493" s="18"/>
      <c r="K1493" s="44"/>
      <c r="L1493" s="11"/>
      <c r="M1493" s="11"/>
      <c r="N1493" s="11"/>
      <c r="O1493" s="11"/>
      <c r="P1493" s="11"/>
      <c r="Q1493" s="72"/>
      <c r="R1493" s="164"/>
      <c r="S1493" s="49"/>
    </row>
    <row r="1494" spans="2:19" s="9" customFormat="1" x14ac:dyDescent="0.2">
      <c r="B1494" s="10"/>
      <c r="C1494" s="11"/>
      <c r="D1494" s="25"/>
      <c r="E1494" s="162"/>
      <c r="F1494" s="27"/>
      <c r="G1494" s="40"/>
      <c r="H1494" s="20"/>
      <c r="I1494" s="18"/>
      <c r="J1494" s="18"/>
      <c r="K1494" s="44"/>
      <c r="L1494" s="11"/>
      <c r="M1494" s="11"/>
      <c r="N1494" s="11"/>
      <c r="O1494" s="11"/>
      <c r="P1494" s="11"/>
      <c r="Q1494" s="72"/>
      <c r="R1494" s="164"/>
      <c r="S1494" s="49"/>
    </row>
    <row r="1495" spans="2:19" s="9" customFormat="1" x14ac:dyDescent="0.2">
      <c r="B1495" s="10"/>
      <c r="C1495" s="11"/>
      <c r="D1495" s="25"/>
      <c r="E1495" s="162"/>
      <c r="F1495" s="27"/>
      <c r="G1495" s="40"/>
      <c r="H1495" s="20"/>
      <c r="I1495" s="18"/>
      <c r="J1495" s="18"/>
      <c r="K1495" s="44"/>
      <c r="L1495" s="11"/>
      <c r="M1495" s="11"/>
      <c r="N1495" s="11"/>
      <c r="O1495" s="11"/>
      <c r="P1495" s="11"/>
      <c r="Q1495" s="72"/>
      <c r="R1495" s="164"/>
      <c r="S1495" s="49"/>
    </row>
    <row r="1496" spans="2:19" s="9" customFormat="1" x14ac:dyDescent="0.2">
      <c r="B1496" s="10"/>
      <c r="C1496" s="11"/>
      <c r="D1496" s="25"/>
      <c r="E1496" s="162"/>
      <c r="F1496" s="27"/>
      <c r="G1496" s="40"/>
      <c r="H1496" s="20"/>
      <c r="I1496" s="18"/>
      <c r="J1496" s="18"/>
      <c r="K1496" s="44"/>
      <c r="L1496" s="11"/>
      <c r="M1496" s="11"/>
      <c r="N1496" s="11"/>
      <c r="O1496" s="11"/>
      <c r="P1496" s="11"/>
      <c r="Q1496" s="72"/>
      <c r="R1496" s="164"/>
      <c r="S1496" s="49"/>
    </row>
    <row r="1497" spans="2:19" s="9" customFormat="1" x14ac:dyDescent="0.2">
      <c r="B1497" s="10"/>
      <c r="C1497" s="11"/>
      <c r="D1497" s="25"/>
      <c r="E1497" s="162"/>
      <c r="F1497" s="27"/>
      <c r="G1497" s="40"/>
      <c r="H1497" s="20"/>
      <c r="I1497" s="18"/>
      <c r="J1497" s="18"/>
      <c r="K1497" s="44"/>
      <c r="L1497" s="11"/>
      <c r="M1497" s="11"/>
      <c r="N1497" s="11"/>
      <c r="O1497" s="11"/>
      <c r="P1497" s="11"/>
      <c r="Q1497" s="72"/>
      <c r="R1497" s="164"/>
      <c r="S1497" s="49"/>
    </row>
    <row r="1498" spans="2:19" s="9" customFormat="1" x14ac:dyDescent="0.2">
      <c r="B1498" s="10"/>
      <c r="C1498" s="11"/>
      <c r="D1498" s="25"/>
      <c r="E1498" s="162"/>
      <c r="F1498" s="27"/>
      <c r="G1498" s="40"/>
      <c r="H1498" s="20"/>
      <c r="I1498" s="18"/>
      <c r="J1498" s="18"/>
      <c r="K1498" s="44"/>
      <c r="L1498" s="11"/>
      <c r="M1498" s="11"/>
      <c r="N1498" s="11"/>
      <c r="O1498" s="11"/>
      <c r="P1498" s="11"/>
      <c r="Q1498" s="72"/>
      <c r="R1498" s="164"/>
      <c r="S1498" s="49"/>
    </row>
    <row r="1499" spans="2:19" s="9" customFormat="1" x14ac:dyDescent="0.2">
      <c r="B1499" s="10"/>
      <c r="C1499" s="11"/>
      <c r="D1499" s="25"/>
      <c r="E1499" s="162"/>
      <c r="F1499" s="27"/>
      <c r="G1499" s="40"/>
      <c r="H1499" s="20"/>
      <c r="I1499" s="18"/>
      <c r="J1499" s="18"/>
      <c r="K1499" s="44"/>
      <c r="L1499" s="11"/>
      <c r="M1499" s="11"/>
      <c r="N1499" s="11"/>
      <c r="O1499" s="11"/>
      <c r="P1499" s="11"/>
      <c r="Q1499" s="72"/>
      <c r="R1499" s="164"/>
      <c r="S1499" s="49"/>
    </row>
    <row r="1500" spans="2:19" s="9" customFormat="1" x14ac:dyDescent="0.2">
      <c r="B1500" s="10"/>
      <c r="C1500" s="11"/>
      <c r="D1500" s="25"/>
      <c r="E1500" s="162"/>
      <c r="F1500" s="27"/>
      <c r="G1500" s="40"/>
      <c r="H1500" s="20"/>
      <c r="I1500" s="18"/>
      <c r="J1500" s="18"/>
      <c r="K1500" s="44"/>
      <c r="L1500" s="11"/>
      <c r="M1500" s="11"/>
      <c r="N1500" s="11"/>
      <c r="O1500" s="11"/>
      <c r="P1500" s="11"/>
      <c r="Q1500" s="72"/>
      <c r="R1500" s="164"/>
      <c r="S1500" s="49"/>
    </row>
    <row r="1501" spans="2:19" s="9" customFormat="1" x14ac:dyDescent="0.2">
      <c r="B1501" s="10"/>
      <c r="C1501" s="11"/>
      <c r="D1501" s="25"/>
      <c r="E1501" s="162"/>
      <c r="F1501" s="27"/>
      <c r="G1501" s="40"/>
      <c r="H1501" s="20"/>
      <c r="I1501" s="18"/>
      <c r="J1501" s="18"/>
      <c r="K1501" s="44"/>
      <c r="L1501" s="11"/>
      <c r="M1501" s="11"/>
      <c r="N1501" s="11"/>
      <c r="O1501" s="11"/>
      <c r="P1501" s="11"/>
      <c r="Q1501" s="72"/>
      <c r="R1501" s="164"/>
      <c r="S1501" s="49"/>
    </row>
    <row r="1502" spans="2:19" s="9" customFormat="1" x14ac:dyDescent="0.2">
      <c r="B1502" s="10"/>
      <c r="C1502" s="11"/>
      <c r="D1502" s="25"/>
      <c r="E1502" s="162"/>
      <c r="F1502" s="27"/>
      <c r="G1502" s="40"/>
      <c r="H1502" s="20"/>
      <c r="I1502" s="18"/>
      <c r="J1502" s="18"/>
      <c r="K1502" s="44"/>
      <c r="L1502" s="11"/>
      <c r="M1502" s="11"/>
      <c r="N1502" s="11"/>
      <c r="O1502" s="11"/>
      <c r="P1502" s="11"/>
      <c r="Q1502" s="72"/>
      <c r="R1502" s="164"/>
      <c r="S1502" s="49"/>
    </row>
    <row r="1503" spans="2:19" s="9" customFormat="1" x14ac:dyDescent="0.2">
      <c r="B1503" s="10"/>
      <c r="C1503" s="11"/>
      <c r="D1503" s="25"/>
      <c r="E1503" s="162"/>
      <c r="F1503" s="27"/>
      <c r="G1503" s="40"/>
      <c r="H1503" s="20"/>
      <c r="I1503" s="18"/>
      <c r="J1503" s="18"/>
      <c r="K1503" s="44"/>
      <c r="L1503" s="11"/>
      <c r="M1503" s="11"/>
      <c r="N1503" s="11"/>
      <c r="O1503" s="11"/>
      <c r="P1503" s="11"/>
      <c r="Q1503" s="72"/>
      <c r="R1503" s="164"/>
      <c r="S1503" s="49"/>
    </row>
    <row r="1504" spans="2:19" s="9" customFormat="1" x14ac:dyDescent="0.2">
      <c r="B1504" s="10"/>
      <c r="C1504" s="11"/>
      <c r="D1504" s="25"/>
      <c r="E1504" s="162"/>
      <c r="F1504" s="27"/>
      <c r="G1504" s="40"/>
      <c r="H1504" s="20"/>
      <c r="I1504" s="18"/>
      <c r="J1504" s="18"/>
      <c r="K1504" s="44"/>
      <c r="L1504" s="11"/>
      <c r="M1504" s="11"/>
      <c r="N1504" s="11"/>
      <c r="O1504" s="11"/>
      <c r="P1504" s="11"/>
      <c r="Q1504" s="72"/>
      <c r="R1504" s="164"/>
      <c r="S1504" s="49"/>
    </row>
    <row r="1505" spans="2:19" s="9" customFormat="1" x14ac:dyDescent="0.2">
      <c r="B1505" s="10"/>
      <c r="C1505" s="11"/>
      <c r="D1505" s="25"/>
      <c r="E1505" s="162"/>
      <c r="F1505" s="27"/>
      <c r="G1505" s="40"/>
      <c r="H1505" s="20"/>
      <c r="I1505" s="18"/>
      <c r="J1505" s="18"/>
      <c r="K1505" s="44"/>
      <c r="L1505" s="11"/>
      <c r="M1505" s="11"/>
      <c r="N1505" s="11"/>
      <c r="O1505" s="11"/>
      <c r="P1505" s="11"/>
      <c r="Q1505" s="72"/>
      <c r="R1505" s="164"/>
      <c r="S1505" s="49"/>
    </row>
    <row r="1506" spans="2:19" s="9" customFormat="1" x14ac:dyDescent="0.2">
      <c r="B1506" s="10"/>
      <c r="C1506" s="11"/>
      <c r="D1506" s="25"/>
      <c r="E1506" s="162"/>
      <c r="F1506" s="27"/>
      <c r="G1506" s="40"/>
      <c r="H1506" s="20"/>
      <c r="I1506" s="18"/>
      <c r="J1506" s="18"/>
      <c r="K1506" s="44"/>
      <c r="L1506" s="11"/>
      <c r="M1506" s="11"/>
      <c r="N1506" s="11"/>
      <c r="O1506" s="11"/>
      <c r="P1506" s="11"/>
      <c r="Q1506" s="72"/>
      <c r="R1506" s="164"/>
      <c r="S1506" s="49"/>
    </row>
    <row r="1507" spans="2:19" s="9" customFormat="1" x14ac:dyDescent="0.2">
      <c r="B1507" s="10"/>
      <c r="C1507" s="11"/>
      <c r="D1507" s="25"/>
      <c r="E1507" s="162"/>
      <c r="F1507" s="27"/>
      <c r="G1507" s="40"/>
      <c r="H1507" s="20"/>
      <c r="I1507" s="18"/>
      <c r="J1507" s="18"/>
      <c r="K1507" s="44"/>
      <c r="L1507" s="11"/>
      <c r="M1507" s="11"/>
      <c r="N1507" s="11"/>
      <c r="O1507" s="11"/>
      <c r="P1507" s="11"/>
      <c r="Q1507" s="72"/>
      <c r="R1507" s="164"/>
      <c r="S1507" s="49"/>
    </row>
    <row r="1508" spans="2:19" s="9" customFormat="1" x14ac:dyDescent="0.2">
      <c r="B1508" s="10"/>
      <c r="C1508" s="11"/>
      <c r="D1508" s="25"/>
      <c r="E1508" s="162"/>
      <c r="F1508" s="27"/>
      <c r="G1508" s="40"/>
      <c r="H1508" s="20"/>
      <c r="I1508" s="18"/>
      <c r="J1508" s="18"/>
      <c r="K1508" s="44"/>
      <c r="L1508" s="11"/>
      <c r="M1508" s="11"/>
      <c r="N1508" s="11"/>
      <c r="O1508" s="11"/>
      <c r="P1508" s="11"/>
      <c r="Q1508" s="72"/>
      <c r="R1508" s="164"/>
      <c r="S1508" s="49"/>
    </row>
    <row r="1509" spans="2:19" s="9" customFormat="1" x14ac:dyDescent="0.2">
      <c r="B1509" s="10"/>
      <c r="C1509" s="11"/>
      <c r="D1509" s="25"/>
      <c r="E1509" s="162"/>
      <c r="F1509" s="27"/>
      <c r="G1509" s="40"/>
      <c r="H1509" s="20"/>
      <c r="I1509" s="18"/>
      <c r="J1509" s="18"/>
      <c r="K1509" s="44"/>
      <c r="L1509" s="11"/>
      <c r="M1509" s="11"/>
      <c r="N1509" s="11"/>
      <c r="O1509" s="11"/>
      <c r="P1509" s="11"/>
      <c r="Q1509" s="72"/>
      <c r="R1509" s="164"/>
      <c r="S1509" s="49"/>
    </row>
    <row r="1510" spans="2:19" s="9" customFormat="1" x14ac:dyDescent="0.2">
      <c r="B1510" s="10"/>
      <c r="C1510" s="11"/>
      <c r="D1510" s="25"/>
      <c r="E1510" s="162"/>
      <c r="F1510" s="27"/>
      <c r="G1510" s="40"/>
      <c r="H1510" s="20"/>
      <c r="I1510" s="18"/>
      <c r="J1510" s="18"/>
      <c r="K1510" s="44"/>
      <c r="L1510" s="11"/>
      <c r="M1510" s="11"/>
      <c r="N1510" s="11"/>
      <c r="O1510" s="11"/>
      <c r="P1510" s="11"/>
      <c r="Q1510" s="72"/>
      <c r="R1510" s="164"/>
      <c r="S1510" s="49"/>
    </row>
    <row r="1511" spans="2:19" s="9" customFormat="1" x14ac:dyDescent="0.2">
      <c r="B1511" s="10"/>
      <c r="C1511" s="11"/>
      <c r="D1511" s="25"/>
      <c r="E1511" s="162"/>
      <c r="F1511" s="27"/>
      <c r="G1511" s="40"/>
      <c r="H1511" s="20"/>
      <c r="I1511" s="18"/>
      <c r="J1511" s="18"/>
      <c r="K1511" s="44"/>
      <c r="L1511" s="11"/>
      <c r="M1511" s="11"/>
      <c r="N1511" s="11"/>
      <c r="O1511" s="11"/>
      <c r="P1511" s="11"/>
      <c r="Q1511" s="72"/>
      <c r="R1511" s="164"/>
      <c r="S1511" s="49"/>
    </row>
    <row r="1512" spans="2:19" s="9" customFormat="1" x14ac:dyDescent="0.2">
      <c r="B1512" s="10"/>
      <c r="C1512" s="11"/>
      <c r="D1512" s="25"/>
      <c r="E1512" s="162"/>
      <c r="F1512" s="27"/>
      <c r="G1512" s="40"/>
      <c r="H1512" s="20"/>
      <c r="I1512" s="18"/>
      <c r="J1512" s="18"/>
      <c r="K1512" s="44"/>
      <c r="L1512" s="11"/>
      <c r="M1512" s="11"/>
      <c r="N1512" s="11"/>
      <c r="O1512" s="11"/>
      <c r="P1512" s="11"/>
      <c r="Q1512" s="72"/>
      <c r="R1512" s="164"/>
      <c r="S1512" s="49"/>
    </row>
    <row r="1513" spans="2:19" s="9" customFormat="1" x14ac:dyDescent="0.2">
      <c r="B1513" s="10"/>
      <c r="C1513" s="11"/>
      <c r="D1513" s="25"/>
      <c r="E1513" s="162"/>
      <c r="F1513" s="27"/>
      <c r="G1513" s="40"/>
      <c r="H1513" s="20"/>
      <c r="I1513" s="18"/>
      <c r="J1513" s="18"/>
      <c r="K1513" s="44"/>
      <c r="L1513" s="11"/>
      <c r="M1513" s="11"/>
      <c r="N1513" s="11"/>
      <c r="O1513" s="11"/>
      <c r="P1513" s="11"/>
      <c r="Q1513" s="72"/>
      <c r="R1513" s="164"/>
      <c r="S1513" s="49"/>
    </row>
    <row r="1514" spans="2:19" s="9" customFormat="1" x14ac:dyDescent="0.2">
      <c r="B1514" s="10"/>
      <c r="C1514" s="11"/>
      <c r="D1514" s="25"/>
      <c r="E1514" s="162"/>
      <c r="F1514" s="27"/>
      <c r="G1514" s="40"/>
      <c r="H1514" s="20"/>
      <c r="I1514" s="18"/>
      <c r="J1514" s="18"/>
      <c r="K1514" s="44"/>
      <c r="L1514" s="11"/>
      <c r="M1514" s="11"/>
      <c r="N1514" s="11"/>
      <c r="O1514" s="11"/>
      <c r="P1514" s="11"/>
      <c r="Q1514" s="72"/>
      <c r="R1514" s="164"/>
      <c r="S1514" s="49"/>
    </row>
    <row r="1515" spans="2:19" s="9" customFormat="1" x14ac:dyDescent="0.2">
      <c r="B1515" s="10"/>
      <c r="C1515" s="11"/>
      <c r="D1515" s="25"/>
      <c r="E1515" s="162"/>
      <c r="F1515" s="27"/>
      <c r="G1515" s="40"/>
      <c r="H1515" s="20"/>
      <c r="I1515" s="18"/>
      <c r="J1515" s="18"/>
      <c r="K1515" s="44"/>
      <c r="L1515" s="11"/>
      <c r="M1515" s="11"/>
      <c r="N1515" s="11"/>
      <c r="O1515" s="11"/>
      <c r="P1515" s="11"/>
      <c r="Q1515" s="72"/>
      <c r="R1515" s="164"/>
      <c r="S1515" s="49"/>
    </row>
    <row r="1516" spans="2:19" s="9" customFormat="1" x14ac:dyDescent="0.2">
      <c r="B1516" s="10"/>
      <c r="C1516" s="11"/>
      <c r="D1516" s="25"/>
      <c r="E1516" s="162"/>
      <c r="F1516" s="27"/>
      <c r="G1516" s="40"/>
      <c r="H1516" s="20"/>
      <c r="I1516" s="18"/>
      <c r="J1516" s="18"/>
      <c r="K1516" s="44"/>
      <c r="L1516" s="11"/>
      <c r="M1516" s="11"/>
      <c r="N1516" s="11"/>
      <c r="O1516" s="11"/>
      <c r="P1516" s="11"/>
      <c r="Q1516" s="72"/>
      <c r="R1516" s="164"/>
      <c r="S1516" s="49"/>
    </row>
    <row r="1517" spans="2:19" s="9" customFormat="1" x14ac:dyDescent="0.2">
      <c r="B1517" s="10"/>
      <c r="C1517" s="11"/>
      <c r="D1517" s="25"/>
      <c r="E1517" s="162"/>
      <c r="F1517" s="27"/>
      <c r="G1517" s="40"/>
      <c r="H1517" s="20"/>
      <c r="I1517" s="18"/>
      <c r="J1517" s="18"/>
      <c r="K1517" s="44"/>
      <c r="L1517" s="11"/>
      <c r="M1517" s="11"/>
      <c r="N1517" s="11"/>
      <c r="O1517" s="11"/>
      <c r="P1517" s="11"/>
      <c r="Q1517" s="72"/>
      <c r="R1517" s="164"/>
      <c r="S1517" s="49"/>
    </row>
    <row r="1518" spans="2:19" s="9" customFormat="1" x14ac:dyDescent="0.2">
      <c r="B1518" s="10"/>
      <c r="C1518" s="11"/>
      <c r="D1518" s="25"/>
      <c r="E1518" s="162"/>
      <c r="F1518" s="27"/>
      <c r="G1518" s="40"/>
      <c r="H1518" s="20"/>
      <c r="I1518" s="18"/>
      <c r="J1518" s="18"/>
      <c r="K1518" s="44"/>
      <c r="L1518" s="11"/>
      <c r="M1518" s="11"/>
      <c r="N1518" s="11"/>
      <c r="O1518" s="11"/>
      <c r="P1518" s="11"/>
      <c r="Q1518" s="72"/>
      <c r="R1518" s="164"/>
      <c r="S1518" s="49"/>
    </row>
    <row r="1519" spans="2:19" s="9" customFormat="1" x14ac:dyDescent="0.2">
      <c r="B1519" s="10"/>
      <c r="C1519" s="11"/>
      <c r="D1519" s="25"/>
      <c r="E1519" s="162"/>
      <c r="F1519" s="27"/>
      <c r="G1519" s="40"/>
      <c r="H1519" s="20"/>
      <c r="I1519" s="18"/>
      <c r="J1519" s="18"/>
      <c r="K1519" s="44"/>
      <c r="L1519" s="11"/>
      <c r="M1519" s="11"/>
      <c r="N1519" s="11"/>
      <c r="O1519" s="11"/>
      <c r="P1519" s="11"/>
      <c r="Q1519" s="72"/>
      <c r="R1519" s="164"/>
      <c r="S1519" s="49"/>
    </row>
    <row r="1520" spans="2:19" s="9" customFormat="1" x14ac:dyDescent="0.2">
      <c r="B1520" s="10"/>
      <c r="C1520" s="11"/>
      <c r="D1520" s="25"/>
      <c r="E1520" s="162"/>
      <c r="F1520" s="27"/>
      <c r="G1520" s="40"/>
      <c r="H1520" s="20"/>
      <c r="I1520" s="18"/>
      <c r="J1520" s="18"/>
      <c r="K1520" s="44"/>
      <c r="L1520" s="11"/>
      <c r="M1520" s="11"/>
      <c r="N1520" s="11"/>
      <c r="O1520" s="11"/>
      <c r="P1520" s="11"/>
      <c r="Q1520" s="72"/>
      <c r="R1520" s="164"/>
      <c r="S1520" s="49"/>
    </row>
    <row r="1521" spans="2:19" s="9" customFormat="1" x14ac:dyDescent="0.2">
      <c r="B1521" s="10"/>
      <c r="C1521" s="11"/>
      <c r="D1521" s="25"/>
      <c r="E1521" s="162"/>
      <c r="F1521" s="27"/>
      <c r="G1521" s="40"/>
      <c r="H1521" s="20"/>
      <c r="I1521" s="18"/>
      <c r="J1521" s="18"/>
      <c r="K1521" s="44"/>
      <c r="L1521" s="11"/>
      <c r="M1521" s="11"/>
      <c r="N1521" s="11"/>
      <c r="O1521" s="11"/>
      <c r="P1521" s="11"/>
      <c r="Q1521" s="72"/>
      <c r="R1521" s="164"/>
      <c r="S1521" s="49"/>
    </row>
    <row r="1522" spans="2:19" s="9" customFormat="1" x14ac:dyDescent="0.2">
      <c r="B1522" s="10"/>
      <c r="C1522" s="11"/>
      <c r="D1522" s="25"/>
      <c r="E1522" s="162"/>
      <c r="F1522" s="27"/>
      <c r="G1522" s="40"/>
      <c r="H1522" s="20"/>
      <c r="I1522" s="18"/>
      <c r="J1522" s="18"/>
      <c r="K1522" s="44"/>
      <c r="L1522" s="11"/>
      <c r="M1522" s="11"/>
      <c r="N1522" s="11"/>
      <c r="O1522" s="11"/>
      <c r="P1522" s="11"/>
      <c r="Q1522" s="72"/>
      <c r="R1522" s="164"/>
      <c r="S1522" s="49"/>
    </row>
    <row r="1523" spans="2:19" s="9" customFormat="1" x14ac:dyDescent="0.2">
      <c r="B1523" s="10"/>
      <c r="C1523" s="11"/>
      <c r="D1523" s="25"/>
      <c r="E1523" s="162"/>
      <c r="F1523" s="27"/>
      <c r="G1523" s="40"/>
      <c r="H1523" s="20"/>
      <c r="I1523" s="18"/>
      <c r="J1523" s="18"/>
      <c r="K1523" s="44"/>
      <c r="L1523" s="11"/>
      <c r="M1523" s="11"/>
      <c r="N1523" s="11"/>
      <c r="O1523" s="11"/>
      <c r="P1523" s="11"/>
      <c r="Q1523" s="72"/>
      <c r="R1523" s="164"/>
      <c r="S1523" s="49"/>
    </row>
    <row r="1524" spans="2:19" s="9" customFormat="1" x14ac:dyDescent="0.2">
      <c r="B1524" s="10"/>
      <c r="C1524" s="11"/>
      <c r="D1524" s="25"/>
      <c r="E1524" s="162"/>
      <c r="F1524" s="27"/>
      <c r="G1524" s="40"/>
      <c r="H1524" s="20"/>
      <c r="I1524" s="18"/>
      <c r="J1524" s="18"/>
      <c r="K1524" s="44"/>
      <c r="L1524" s="11"/>
      <c r="M1524" s="11"/>
      <c r="N1524" s="11"/>
      <c r="O1524" s="11"/>
      <c r="P1524" s="11"/>
      <c r="Q1524" s="72"/>
      <c r="R1524" s="164"/>
      <c r="S1524" s="49"/>
    </row>
    <row r="1525" spans="2:19" s="9" customFormat="1" x14ac:dyDescent="0.2">
      <c r="B1525" s="10"/>
      <c r="C1525" s="11"/>
      <c r="D1525" s="25"/>
      <c r="E1525" s="162"/>
      <c r="F1525" s="27"/>
      <c r="G1525" s="40"/>
      <c r="H1525" s="20"/>
      <c r="I1525" s="18"/>
      <c r="J1525" s="18"/>
      <c r="K1525" s="44"/>
      <c r="L1525" s="11"/>
      <c r="M1525" s="11"/>
      <c r="N1525" s="11"/>
      <c r="O1525" s="11"/>
      <c r="P1525" s="11"/>
      <c r="Q1525" s="72"/>
      <c r="R1525" s="164"/>
      <c r="S1525" s="49"/>
    </row>
    <row r="1526" spans="2:19" s="9" customFormat="1" x14ac:dyDescent="0.2">
      <c r="B1526" s="10"/>
      <c r="C1526" s="11"/>
      <c r="D1526" s="25"/>
      <c r="E1526" s="162"/>
      <c r="F1526" s="27"/>
      <c r="G1526" s="40"/>
      <c r="H1526" s="20"/>
      <c r="I1526" s="18"/>
      <c r="J1526" s="18"/>
      <c r="K1526" s="44"/>
      <c r="L1526" s="11"/>
      <c r="M1526" s="11"/>
      <c r="N1526" s="11"/>
      <c r="O1526" s="11"/>
      <c r="P1526" s="11"/>
      <c r="Q1526" s="72"/>
      <c r="R1526" s="164"/>
      <c r="S1526" s="49"/>
    </row>
    <row r="1527" spans="2:19" s="9" customFormat="1" x14ac:dyDescent="0.2">
      <c r="B1527" s="10"/>
      <c r="C1527" s="11"/>
      <c r="D1527" s="25"/>
      <c r="E1527" s="162"/>
      <c r="F1527" s="27"/>
      <c r="G1527" s="40"/>
      <c r="H1527" s="20"/>
      <c r="I1527" s="18"/>
      <c r="J1527" s="18"/>
      <c r="K1527" s="44"/>
      <c r="L1527" s="11"/>
      <c r="M1527" s="11"/>
      <c r="N1527" s="11"/>
      <c r="O1527" s="11"/>
      <c r="P1527" s="11"/>
      <c r="Q1527" s="72"/>
      <c r="R1527" s="164"/>
      <c r="S1527" s="49"/>
    </row>
    <row r="1528" spans="2:19" s="9" customFormat="1" x14ac:dyDescent="0.2">
      <c r="B1528" s="10"/>
      <c r="C1528" s="11"/>
      <c r="D1528" s="25"/>
      <c r="E1528" s="162"/>
      <c r="F1528" s="27"/>
      <c r="G1528" s="40"/>
      <c r="H1528" s="20"/>
      <c r="I1528" s="18"/>
      <c r="J1528" s="18"/>
      <c r="K1528" s="44"/>
      <c r="L1528" s="11"/>
      <c r="M1528" s="11"/>
      <c r="N1528" s="11"/>
      <c r="O1528" s="11"/>
      <c r="P1528" s="11"/>
      <c r="Q1528" s="72"/>
      <c r="R1528" s="164"/>
      <c r="S1528" s="49"/>
    </row>
    <row r="1529" spans="2:19" s="9" customFormat="1" x14ac:dyDescent="0.2">
      <c r="B1529" s="10"/>
      <c r="C1529" s="11"/>
      <c r="D1529" s="25"/>
      <c r="E1529" s="162"/>
      <c r="F1529" s="27"/>
      <c r="G1529" s="40"/>
      <c r="H1529" s="20"/>
      <c r="I1529" s="18"/>
      <c r="J1529" s="18"/>
      <c r="K1529" s="44"/>
      <c r="L1529" s="11"/>
      <c r="M1529" s="11"/>
      <c r="N1529" s="11"/>
      <c r="O1529" s="11"/>
      <c r="P1529" s="11"/>
      <c r="Q1529" s="72"/>
      <c r="R1529" s="164"/>
      <c r="S1529" s="49"/>
    </row>
    <row r="1530" spans="2:19" s="9" customFormat="1" x14ac:dyDescent="0.2">
      <c r="B1530" s="10"/>
      <c r="C1530" s="11"/>
      <c r="D1530" s="25"/>
      <c r="E1530" s="162"/>
      <c r="F1530" s="27"/>
      <c r="G1530" s="40"/>
      <c r="H1530" s="20"/>
      <c r="I1530" s="18"/>
      <c r="J1530" s="18"/>
      <c r="K1530" s="44"/>
      <c r="L1530" s="11"/>
      <c r="M1530" s="11"/>
      <c r="N1530" s="11"/>
      <c r="O1530" s="11"/>
      <c r="P1530" s="11"/>
      <c r="Q1530" s="72"/>
      <c r="R1530" s="164"/>
      <c r="S1530" s="49"/>
    </row>
    <row r="1531" spans="2:19" s="9" customFormat="1" x14ac:dyDescent="0.2">
      <c r="B1531" s="10"/>
      <c r="C1531" s="11"/>
      <c r="D1531" s="25"/>
      <c r="E1531" s="162"/>
      <c r="F1531" s="27"/>
      <c r="G1531" s="40"/>
      <c r="H1531" s="20"/>
      <c r="I1531" s="18"/>
      <c r="J1531" s="18"/>
      <c r="K1531" s="44"/>
      <c r="L1531" s="11"/>
      <c r="M1531" s="11"/>
      <c r="N1531" s="11"/>
      <c r="O1531" s="11"/>
      <c r="P1531" s="11"/>
      <c r="Q1531" s="72"/>
      <c r="R1531" s="164"/>
      <c r="S1531" s="49"/>
    </row>
    <row r="1532" spans="2:19" s="9" customFormat="1" x14ac:dyDescent="0.2">
      <c r="B1532" s="10"/>
      <c r="C1532" s="11"/>
      <c r="D1532" s="25"/>
      <c r="E1532" s="162"/>
      <c r="F1532" s="27"/>
      <c r="G1532" s="40"/>
      <c r="H1532" s="20"/>
      <c r="I1532" s="18"/>
      <c r="J1532" s="18"/>
      <c r="K1532" s="44"/>
      <c r="L1532" s="11"/>
      <c r="M1532" s="11"/>
      <c r="N1532" s="11"/>
      <c r="O1532" s="11"/>
      <c r="P1532" s="11"/>
      <c r="Q1532" s="72"/>
      <c r="R1532" s="164"/>
      <c r="S1532" s="49"/>
    </row>
    <row r="1533" spans="2:19" s="9" customFormat="1" x14ac:dyDescent="0.2">
      <c r="B1533" s="10"/>
      <c r="C1533" s="11"/>
      <c r="D1533" s="25"/>
      <c r="E1533" s="162"/>
      <c r="F1533" s="27"/>
      <c r="G1533" s="40"/>
      <c r="H1533" s="20"/>
      <c r="I1533" s="18"/>
      <c r="J1533" s="18"/>
      <c r="K1533" s="44"/>
      <c r="L1533" s="11"/>
      <c r="M1533" s="11"/>
      <c r="N1533" s="11"/>
      <c r="O1533" s="11"/>
      <c r="P1533" s="11"/>
      <c r="Q1533" s="72"/>
      <c r="R1533" s="164"/>
      <c r="S1533" s="49"/>
    </row>
    <row r="1534" spans="2:19" s="9" customFormat="1" x14ac:dyDescent="0.2">
      <c r="B1534" s="10"/>
      <c r="C1534" s="11"/>
      <c r="D1534" s="25"/>
      <c r="E1534" s="162"/>
      <c r="F1534" s="27"/>
      <c r="G1534" s="40"/>
      <c r="H1534" s="20"/>
      <c r="I1534" s="18"/>
      <c r="J1534" s="18"/>
      <c r="K1534" s="44"/>
      <c r="L1534" s="11"/>
      <c r="M1534" s="11"/>
      <c r="N1534" s="11"/>
      <c r="O1534" s="11"/>
      <c r="P1534" s="11"/>
      <c r="Q1534" s="72"/>
      <c r="R1534" s="164"/>
      <c r="S1534" s="49"/>
    </row>
    <row r="1535" spans="2:19" s="9" customFormat="1" x14ac:dyDescent="0.2">
      <c r="B1535" s="10"/>
      <c r="C1535" s="11"/>
      <c r="D1535" s="25"/>
      <c r="E1535" s="162"/>
      <c r="F1535" s="27"/>
      <c r="G1535" s="40"/>
      <c r="H1535" s="20"/>
      <c r="I1535" s="18"/>
      <c r="J1535" s="18"/>
      <c r="K1535" s="44"/>
      <c r="L1535" s="11"/>
      <c r="M1535" s="11"/>
      <c r="N1535" s="11"/>
      <c r="O1535" s="11"/>
      <c r="P1535" s="11"/>
      <c r="Q1535" s="72"/>
      <c r="R1535" s="164"/>
      <c r="S1535" s="49"/>
    </row>
    <row r="1536" spans="2:19" s="9" customFormat="1" x14ac:dyDescent="0.2">
      <c r="B1536" s="10"/>
      <c r="C1536" s="11"/>
      <c r="D1536" s="25"/>
      <c r="E1536" s="162"/>
      <c r="F1536" s="27"/>
      <c r="G1536" s="40"/>
      <c r="H1536" s="20"/>
      <c r="I1536" s="18"/>
      <c r="J1536" s="18"/>
      <c r="K1536" s="44"/>
      <c r="L1536" s="11"/>
      <c r="M1536" s="11"/>
      <c r="N1536" s="11"/>
      <c r="O1536" s="11"/>
      <c r="P1536" s="11"/>
      <c r="Q1536" s="72"/>
      <c r="R1536" s="164"/>
      <c r="S1536" s="49"/>
    </row>
    <row r="1537" spans="2:19" s="9" customFormat="1" x14ac:dyDescent="0.2">
      <c r="B1537" s="10"/>
      <c r="C1537" s="11"/>
      <c r="D1537" s="25"/>
      <c r="E1537" s="162"/>
      <c r="F1537" s="27"/>
      <c r="G1537" s="40"/>
      <c r="H1537" s="20"/>
      <c r="I1537" s="18"/>
      <c r="J1537" s="18"/>
      <c r="K1537" s="44"/>
      <c r="L1537" s="11"/>
      <c r="M1537" s="11"/>
      <c r="N1537" s="11"/>
      <c r="O1537" s="11"/>
      <c r="P1537" s="11"/>
      <c r="Q1537" s="72"/>
      <c r="R1537" s="164"/>
      <c r="S1537" s="49"/>
    </row>
    <row r="1538" spans="2:19" s="9" customFormat="1" x14ac:dyDescent="0.2">
      <c r="B1538" s="10"/>
      <c r="C1538" s="11"/>
      <c r="D1538" s="25"/>
      <c r="E1538" s="162"/>
      <c r="F1538" s="27"/>
      <c r="G1538" s="40"/>
      <c r="H1538" s="20"/>
      <c r="I1538" s="18"/>
      <c r="J1538" s="18"/>
      <c r="K1538" s="44"/>
      <c r="L1538" s="11"/>
      <c r="M1538" s="11"/>
      <c r="N1538" s="11"/>
      <c r="O1538" s="11"/>
      <c r="P1538" s="11"/>
      <c r="Q1538" s="72"/>
      <c r="R1538" s="164"/>
      <c r="S1538" s="49"/>
    </row>
    <row r="1539" spans="2:19" s="9" customFormat="1" x14ac:dyDescent="0.2">
      <c r="B1539" s="10"/>
      <c r="C1539" s="11"/>
      <c r="D1539" s="25"/>
      <c r="E1539" s="162"/>
      <c r="F1539" s="27"/>
      <c r="G1539" s="40"/>
      <c r="H1539" s="20"/>
      <c r="I1539" s="18"/>
      <c r="J1539" s="18"/>
      <c r="K1539" s="44"/>
      <c r="L1539" s="11"/>
      <c r="M1539" s="11"/>
      <c r="N1539" s="11"/>
      <c r="O1539" s="11"/>
      <c r="P1539" s="11"/>
      <c r="Q1539" s="72"/>
      <c r="R1539" s="164"/>
      <c r="S1539" s="49"/>
    </row>
    <row r="1540" spans="2:19" s="9" customFormat="1" x14ac:dyDescent="0.2">
      <c r="B1540" s="10"/>
      <c r="C1540" s="11"/>
      <c r="D1540" s="25"/>
      <c r="E1540" s="162"/>
      <c r="F1540" s="27"/>
      <c r="G1540" s="40"/>
      <c r="H1540" s="20"/>
      <c r="I1540" s="18"/>
      <c r="J1540" s="18"/>
      <c r="K1540" s="44"/>
      <c r="L1540" s="11"/>
      <c r="M1540" s="11"/>
      <c r="N1540" s="11"/>
      <c r="O1540" s="11"/>
      <c r="P1540" s="11"/>
      <c r="Q1540" s="72"/>
      <c r="R1540" s="164"/>
      <c r="S1540" s="49"/>
    </row>
    <row r="1541" spans="2:19" s="9" customFormat="1" x14ac:dyDescent="0.2">
      <c r="B1541" s="10"/>
      <c r="C1541" s="11"/>
      <c r="D1541" s="25"/>
      <c r="E1541" s="162"/>
      <c r="F1541" s="27"/>
      <c r="G1541" s="40"/>
      <c r="H1541" s="20"/>
      <c r="I1541" s="18"/>
      <c r="J1541" s="18"/>
      <c r="K1541" s="44"/>
      <c r="L1541" s="11"/>
      <c r="M1541" s="11"/>
      <c r="N1541" s="11"/>
      <c r="O1541" s="11"/>
      <c r="P1541" s="11"/>
      <c r="Q1541" s="72"/>
      <c r="R1541" s="164"/>
      <c r="S1541" s="49"/>
    </row>
    <row r="1542" spans="2:19" s="9" customFormat="1" x14ac:dyDescent="0.2">
      <c r="B1542" s="10"/>
      <c r="C1542" s="11"/>
      <c r="D1542" s="25"/>
      <c r="E1542" s="162"/>
      <c r="F1542" s="27"/>
      <c r="G1542" s="40"/>
      <c r="H1542" s="20"/>
      <c r="I1542" s="18"/>
      <c r="J1542" s="18"/>
      <c r="K1542" s="44"/>
      <c r="L1542" s="11"/>
      <c r="M1542" s="11"/>
      <c r="N1542" s="11"/>
      <c r="O1542" s="11"/>
      <c r="P1542" s="11"/>
      <c r="Q1542" s="72"/>
      <c r="R1542" s="164"/>
      <c r="S1542" s="49"/>
    </row>
    <row r="1543" spans="2:19" s="9" customFormat="1" x14ac:dyDescent="0.2">
      <c r="B1543" s="10"/>
      <c r="C1543" s="11"/>
      <c r="D1543" s="25"/>
      <c r="E1543" s="162"/>
      <c r="F1543" s="27"/>
      <c r="G1543" s="40"/>
      <c r="H1543" s="20"/>
      <c r="I1543" s="18"/>
      <c r="J1543" s="18"/>
      <c r="K1543" s="44"/>
      <c r="L1543" s="11"/>
      <c r="M1543" s="11"/>
      <c r="N1543" s="11"/>
      <c r="O1543" s="11"/>
      <c r="P1543" s="11"/>
      <c r="Q1543" s="72"/>
      <c r="R1543" s="164"/>
      <c r="S1543" s="49"/>
    </row>
    <row r="1544" spans="2:19" s="9" customFormat="1" x14ac:dyDescent="0.2">
      <c r="B1544" s="10"/>
      <c r="C1544" s="11"/>
      <c r="D1544" s="25"/>
      <c r="E1544" s="162"/>
      <c r="F1544" s="27"/>
      <c r="G1544" s="40"/>
      <c r="H1544" s="20"/>
      <c r="I1544" s="18"/>
      <c r="J1544" s="18"/>
      <c r="K1544" s="44"/>
      <c r="L1544" s="11"/>
      <c r="M1544" s="11"/>
      <c r="N1544" s="11"/>
      <c r="O1544" s="11"/>
      <c r="P1544" s="11"/>
      <c r="Q1544" s="72"/>
      <c r="R1544" s="164"/>
      <c r="S1544" s="49"/>
    </row>
    <row r="1545" spans="2:19" s="9" customFormat="1" x14ac:dyDescent="0.2">
      <c r="B1545" s="10"/>
      <c r="C1545" s="11"/>
      <c r="D1545" s="25"/>
      <c r="E1545" s="162"/>
      <c r="F1545" s="27"/>
      <c r="G1545" s="40"/>
      <c r="H1545" s="20"/>
      <c r="I1545" s="18"/>
      <c r="J1545" s="18"/>
      <c r="K1545" s="44"/>
      <c r="L1545" s="11"/>
      <c r="M1545" s="11"/>
      <c r="N1545" s="11"/>
      <c r="O1545" s="11"/>
      <c r="P1545" s="11"/>
      <c r="Q1545" s="72"/>
      <c r="R1545" s="164"/>
      <c r="S1545" s="49"/>
    </row>
    <row r="1546" spans="2:19" s="9" customFormat="1" x14ac:dyDescent="0.2">
      <c r="B1546" s="10"/>
      <c r="C1546" s="11"/>
      <c r="D1546" s="25"/>
      <c r="E1546" s="162"/>
      <c r="F1546" s="27"/>
      <c r="G1546" s="40"/>
      <c r="H1546" s="20"/>
      <c r="I1546" s="18"/>
      <c r="J1546" s="18"/>
      <c r="K1546" s="44"/>
      <c r="L1546" s="11"/>
      <c r="M1546" s="11"/>
      <c r="N1546" s="11"/>
      <c r="O1546" s="11"/>
      <c r="P1546" s="11"/>
      <c r="Q1546" s="72"/>
      <c r="R1546" s="164"/>
      <c r="S1546" s="49"/>
    </row>
    <row r="1547" spans="2:19" s="9" customFormat="1" x14ac:dyDescent="0.2">
      <c r="B1547" s="10"/>
      <c r="C1547" s="11"/>
      <c r="D1547" s="25"/>
      <c r="E1547" s="162"/>
      <c r="F1547" s="27"/>
      <c r="G1547" s="40"/>
      <c r="H1547" s="20"/>
      <c r="I1547" s="18"/>
      <c r="J1547" s="18"/>
      <c r="K1547" s="44"/>
      <c r="L1547" s="11"/>
      <c r="M1547" s="11"/>
      <c r="N1547" s="11"/>
      <c r="O1547" s="11"/>
      <c r="P1547" s="11"/>
      <c r="Q1547" s="72"/>
      <c r="R1547" s="164"/>
      <c r="S1547" s="49"/>
    </row>
    <row r="1548" spans="2:19" s="9" customFormat="1" x14ac:dyDescent="0.2">
      <c r="B1548" s="10"/>
      <c r="C1548" s="11"/>
      <c r="D1548" s="25"/>
      <c r="E1548" s="162"/>
      <c r="F1548" s="27"/>
      <c r="G1548" s="40"/>
      <c r="H1548" s="20"/>
      <c r="I1548" s="18"/>
      <c r="J1548" s="18"/>
      <c r="K1548" s="44"/>
      <c r="L1548" s="11"/>
      <c r="M1548" s="11"/>
      <c r="N1548" s="11"/>
      <c r="O1548" s="11"/>
      <c r="P1548" s="11"/>
      <c r="Q1548" s="72"/>
      <c r="R1548" s="164"/>
      <c r="S1548" s="49"/>
    </row>
    <row r="1549" spans="2:19" s="9" customFormat="1" x14ac:dyDescent="0.2">
      <c r="B1549" s="10"/>
      <c r="C1549" s="11"/>
      <c r="D1549" s="25"/>
      <c r="E1549" s="162"/>
      <c r="F1549" s="27"/>
      <c r="G1549" s="40"/>
      <c r="H1549" s="20"/>
      <c r="I1549" s="18"/>
      <c r="J1549" s="18"/>
      <c r="K1549" s="44"/>
      <c r="L1549" s="11"/>
      <c r="M1549" s="11"/>
      <c r="N1549" s="11"/>
      <c r="O1549" s="11"/>
      <c r="P1549" s="11"/>
      <c r="Q1549" s="72"/>
      <c r="R1549" s="164"/>
      <c r="S1549" s="49"/>
    </row>
    <row r="1550" spans="2:19" s="9" customFormat="1" x14ac:dyDescent="0.2">
      <c r="B1550" s="10"/>
      <c r="C1550" s="11"/>
      <c r="D1550" s="25"/>
      <c r="E1550" s="162"/>
      <c r="F1550" s="27"/>
      <c r="G1550" s="40"/>
      <c r="H1550" s="20"/>
      <c r="I1550" s="18"/>
      <c r="J1550" s="18"/>
      <c r="K1550" s="44"/>
      <c r="L1550" s="11"/>
      <c r="M1550" s="11"/>
      <c r="N1550" s="11"/>
      <c r="O1550" s="11"/>
      <c r="P1550" s="11"/>
      <c r="Q1550" s="72"/>
      <c r="R1550" s="164"/>
      <c r="S1550" s="49"/>
    </row>
    <row r="1551" spans="2:19" s="9" customFormat="1" x14ac:dyDescent="0.2">
      <c r="B1551" s="10"/>
      <c r="C1551" s="11"/>
      <c r="D1551" s="25"/>
      <c r="E1551" s="162"/>
      <c r="F1551" s="27"/>
      <c r="G1551" s="40"/>
      <c r="H1551" s="20"/>
      <c r="I1551" s="18"/>
      <c r="J1551" s="18"/>
      <c r="K1551" s="44"/>
      <c r="L1551" s="11"/>
      <c r="M1551" s="11"/>
      <c r="N1551" s="11"/>
      <c r="O1551" s="11"/>
      <c r="P1551" s="11"/>
      <c r="Q1551" s="72"/>
      <c r="R1551" s="164"/>
      <c r="S1551" s="49"/>
    </row>
    <row r="1552" spans="2:19" s="9" customFormat="1" x14ac:dyDescent="0.2">
      <c r="B1552" s="10"/>
      <c r="C1552" s="11"/>
      <c r="D1552" s="25"/>
      <c r="E1552" s="162"/>
      <c r="F1552" s="27"/>
      <c r="G1552" s="40"/>
      <c r="H1552" s="20"/>
      <c r="I1552" s="18"/>
      <c r="J1552" s="18"/>
      <c r="K1552" s="44"/>
      <c r="L1552" s="11"/>
      <c r="M1552" s="11"/>
      <c r="N1552" s="11"/>
      <c r="O1552" s="11"/>
      <c r="P1552" s="11"/>
      <c r="Q1552" s="72"/>
      <c r="R1552" s="164"/>
      <c r="S1552" s="49"/>
    </row>
    <row r="1553" spans="2:19" s="9" customFormat="1" x14ac:dyDescent="0.2">
      <c r="B1553" s="10"/>
      <c r="C1553" s="11"/>
      <c r="D1553" s="25"/>
      <c r="E1553" s="162"/>
      <c r="F1553" s="27"/>
      <c r="G1553" s="40"/>
      <c r="H1553" s="20"/>
      <c r="I1553" s="18"/>
      <c r="J1553" s="18"/>
      <c r="K1553" s="44"/>
      <c r="L1553" s="11"/>
      <c r="M1553" s="11"/>
      <c r="N1553" s="11"/>
      <c r="O1553" s="11"/>
      <c r="P1553" s="11"/>
      <c r="Q1553" s="72"/>
      <c r="R1553" s="164"/>
      <c r="S1553" s="49"/>
    </row>
    <row r="1554" spans="2:19" s="9" customFormat="1" x14ac:dyDescent="0.2">
      <c r="B1554" s="10"/>
      <c r="C1554" s="11"/>
      <c r="D1554" s="25"/>
      <c r="E1554" s="162"/>
      <c r="F1554" s="27"/>
      <c r="G1554" s="40"/>
      <c r="H1554" s="20"/>
      <c r="I1554" s="18"/>
      <c r="J1554" s="18"/>
      <c r="K1554" s="44"/>
      <c r="L1554" s="11"/>
      <c r="M1554" s="11"/>
      <c r="N1554" s="11"/>
      <c r="O1554" s="11"/>
      <c r="P1554" s="11"/>
      <c r="Q1554" s="72"/>
      <c r="R1554" s="164"/>
      <c r="S1554" s="49"/>
    </row>
    <row r="1555" spans="2:19" s="9" customFormat="1" x14ac:dyDescent="0.2">
      <c r="B1555" s="10"/>
      <c r="C1555" s="11"/>
      <c r="D1555" s="25"/>
      <c r="E1555" s="162"/>
      <c r="F1555" s="27"/>
      <c r="G1555" s="40"/>
      <c r="H1555" s="20"/>
      <c r="I1555" s="18"/>
      <c r="J1555" s="18"/>
      <c r="K1555" s="44"/>
      <c r="L1555" s="11"/>
      <c r="M1555" s="11"/>
      <c r="N1555" s="11"/>
      <c r="O1555" s="11"/>
      <c r="P1555" s="11"/>
      <c r="Q1555" s="72"/>
      <c r="R1555" s="164"/>
      <c r="S1555" s="49"/>
    </row>
    <row r="1556" spans="2:19" s="9" customFormat="1" x14ac:dyDescent="0.2">
      <c r="B1556" s="10"/>
      <c r="C1556" s="11"/>
      <c r="D1556" s="25"/>
      <c r="E1556" s="162"/>
      <c r="F1556" s="27"/>
      <c r="G1556" s="40"/>
      <c r="H1556" s="20"/>
      <c r="I1556" s="18"/>
      <c r="J1556" s="18"/>
      <c r="K1556" s="44"/>
      <c r="L1556" s="11"/>
      <c r="M1556" s="11"/>
      <c r="N1556" s="11"/>
      <c r="O1556" s="11"/>
      <c r="P1556" s="11"/>
      <c r="Q1556" s="72"/>
      <c r="R1556" s="164"/>
      <c r="S1556" s="49"/>
    </row>
    <row r="1557" spans="2:19" s="9" customFormat="1" x14ac:dyDescent="0.2">
      <c r="B1557" s="10"/>
      <c r="C1557" s="11"/>
      <c r="D1557" s="25"/>
      <c r="E1557" s="162"/>
      <c r="F1557" s="27"/>
      <c r="G1557" s="40"/>
      <c r="H1557" s="20"/>
      <c r="I1557" s="18"/>
      <c r="J1557" s="18"/>
      <c r="K1557" s="44"/>
      <c r="L1557" s="11"/>
      <c r="M1557" s="11"/>
      <c r="N1557" s="11"/>
      <c r="O1557" s="11"/>
      <c r="P1557" s="11"/>
      <c r="Q1557" s="72"/>
      <c r="R1557" s="164"/>
      <c r="S1557" s="49"/>
    </row>
    <row r="1558" spans="2:19" s="9" customFormat="1" x14ac:dyDescent="0.2">
      <c r="B1558" s="10"/>
      <c r="C1558" s="11"/>
      <c r="D1558" s="25"/>
      <c r="E1558" s="162"/>
      <c r="F1558" s="27"/>
      <c r="G1558" s="40"/>
      <c r="H1558" s="20"/>
      <c r="I1558" s="18"/>
      <c r="J1558" s="18"/>
      <c r="K1558" s="44"/>
      <c r="L1558" s="11"/>
      <c r="M1558" s="11"/>
      <c r="N1558" s="11"/>
      <c r="O1558" s="11"/>
      <c r="P1558" s="11"/>
      <c r="Q1558" s="72"/>
      <c r="R1558" s="164"/>
      <c r="S1558" s="49"/>
    </row>
    <row r="1559" spans="2:19" s="9" customFormat="1" x14ac:dyDescent="0.2">
      <c r="B1559" s="10"/>
      <c r="C1559" s="11"/>
      <c r="D1559" s="25"/>
      <c r="E1559" s="162"/>
      <c r="F1559" s="27"/>
      <c r="G1559" s="40"/>
      <c r="H1559" s="20"/>
      <c r="I1559" s="18"/>
      <c r="J1559" s="18"/>
      <c r="K1559" s="44"/>
      <c r="L1559" s="11"/>
      <c r="M1559" s="11"/>
      <c r="N1559" s="11"/>
      <c r="O1559" s="11"/>
      <c r="P1559" s="11"/>
      <c r="Q1559" s="72"/>
      <c r="R1559" s="164"/>
      <c r="S1559" s="49"/>
    </row>
    <row r="1560" spans="2:19" s="9" customFormat="1" x14ac:dyDescent="0.2">
      <c r="B1560" s="10"/>
      <c r="C1560" s="11"/>
      <c r="D1560" s="25"/>
      <c r="E1560" s="162"/>
      <c r="F1560" s="27"/>
      <c r="G1560" s="40"/>
      <c r="H1560" s="20"/>
      <c r="I1560" s="18"/>
      <c r="J1560" s="18"/>
      <c r="K1560" s="44"/>
      <c r="L1560" s="11"/>
      <c r="M1560" s="11"/>
      <c r="N1560" s="11"/>
      <c r="O1560" s="11"/>
      <c r="P1560" s="11"/>
      <c r="Q1560" s="72"/>
      <c r="R1560" s="164"/>
      <c r="S1560" s="49"/>
    </row>
    <row r="1561" spans="2:19" s="9" customFormat="1" x14ac:dyDescent="0.2">
      <c r="B1561" s="10"/>
      <c r="C1561" s="11"/>
      <c r="D1561" s="25"/>
      <c r="E1561" s="162"/>
      <c r="F1561" s="27"/>
      <c r="G1561" s="40"/>
      <c r="H1561" s="20"/>
      <c r="I1561" s="18"/>
      <c r="J1561" s="18"/>
      <c r="K1561" s="44"/>
      <c r="L1561" s="11"/>
      <c r="M1561" s="11"/>
      <c r="N1561" s="11"/>
      <c r="O1561" s="11"/>
      <c r="P1561" s="11"/>
      <c r="Q1561" s="72"/>
      <c r="R1561" s="164"/>
      <c r="S1561" s="49"/>
    </row>
    <row r="1562" spans="2:19" s="9" customFormat="1" x14ac:dyDescent="0.2">
      <c r="B1562" s="10"/>
      <c r="C1562" s="11"/>
      <c r="D1562" s="25"/>
      <c r="E1562" s="162"/>
      <c r="F1562" s="27"/>
      <c r="G1562" s="40"/>
      <c r="H1562" s="20"/>
      <c r="I1562" s="18"/>
      <c r="J1562" s="18"/>
      <c r="K1562" s="44"/>
      <c r="L1562" s="11"/>
      <c r="M1562" s="11"/>
      <c r="N1562" s="11"/>
      <c r="O1562" s="11"/>
      <c r="P1562" s="11"/>
      <c r="Q1562" s="72"/>
      <c r="R1562" s="164"/>
      <c r="S1562" s="49"/>
    </row>
    <row r="1563" spans="2:19" s="9" customFormat="1" x14ac:dyDescent="0.2">
      <c r="B1563" s="10"/>
      <c r="C1563" s="11"/>
      <c r="D1563" s="25"/>
      <c r="E1563" s="162"/>
      <c r="F1563" s="27"/>
      <c r="G1563" s="40"/>
      <c r="H1563" s="20"/>
      <c r="I1563" s="18"/>
      <c r="J1563" s="18"/>
      <c r="K1563" s="44"/>
      <c r="L1563" s="11"/>
      <c r="M1563" s="11"/>
      <c r="N1563" s="11"/>
      <c r="O1563" s="11"/>
      <c r="P1563" s="11"/>
      <c r="Q1563" s="72"/>
      <c r="R1563" s="164"/>
      <c r="S1563" s="49"/>
    </row>
    <row r="1564" spans="2:19" s="9" customFormat="1" x14ac:dyDescent="0.2">
      <c r="B1564" s="10"/>
      <c r="C1564" s="11"/>
      <c r="D1564" s="25"/>
      <c r="E1564" s="162"/>
      <c r="F1564" s="27"/>
      <c r="G1564" s="40"/>
      <c r="H1564" s="20"/>
      <c r="I1564" s="18"/>
      <c r="J1564" s="18"/>
      <c r="K1564" s="44"/>
      <c r="L1564" s="11"/>
      <c r="M1564" s="11"/>
      <c r="N1564" s="11"/>
      <c r="O1564" s="11"/>
      <c r="P1564" s="11"/>
      <c r="Q1564" s="72"/>
      <c r="R1564" s="164"/>
      <c r="S1564" s="49"/>
    </row>
    <row r="1565" spans="2:19" s="9" customFormat="1" x14ac:dyDescent="0.2">
      <c r="B1565" s="10"/>
      <c r="C1565" s="11"/>
      <c r="D1565" s="25"/>
      <c r="E1565" s="162"/>
      <c r="F1565" s="27"/>
      <c r="G1565" s="40"/>
      <c r="H1565" s="20"/>
      <c r="I1565" s="18"/>
      <c r="J1565" s="18"/>
      <c r="K1565" s="44"/>
      <c r="L1565" s="11"/>
      <c r="M1565" s="11"/>
      <c r="N1565" s="11"/>
      <c r="O1565" s="11"/>
      <c r="P1565" s="11"/>
      <c r="Q1565" s="72"/>
      <c r="R1565" s="164"/>
      <c r="S1565" s="49"/>
    </row>
    <row r="1566" spans="2:19" s="9" customFormat="1" x14ac:dyDescent="0.2">
      <c r="B1566" s="10"/>
      <c r="C1566" s="11"/>
      <c r="D1566" s="25"/>
      <c r="E1566" s="162"/>
      <c r="F1566" s="27"/>
      <c r="G1566" s="40"/>
      <c r="H1566" s="20"/>
      <c r="I1566" s="18"/>
      <c r="J1566" s="18"/>
      <c r="K1566" s="44"/>
      <c r="L1566" s="11"/>
      <c r="M1566" s="11"/>
      <c r="N1566" s="11"/>
      <c r="O1566" s="11"/>
      <c r="P1566" s="11"/>
      <c r="Q1566" s="72"/>
      <c r="R1566" s="164"/>
      <c r="S1566" s="49"/>
    </row>
    <row r="1567" spans="2:19" s="9" customFormat="1" x14ac:dyDescent="0.2">
      <c r="B1567" s="10"/>
      <c r="C1567" s="11"/>
      <c r="D1567" s="25"/>
      <c r="E1567" s="162"/>
      <c r="F1567" s="27"/>
      <c r="G1567" s="40"/>
      <c r="H1567" s="20"/>
      <c r="I1567" s="18"/>
      <c r="J1567" s="18"/>
      <c r="K1567" s="44"/>
      <c r="L1567" s="11"/>
      <c r="M1567" s="11"/>
      <c r="N1567" s="11"/>
      <c r="O1567" s="11"/>
      <c r="P1567" s="11"/>
      <c r="Q1567" s="72"/>
      <c r="R1567" s="164"/>
      <c r="S1567" s="49"/>
    </row>
    <row r="1568" spans="2:19" s="9" customFormat="1" x14ac:dyDescent="0.2">
      <c r="B1568" s="10"/>
      <c r="C1568" s="11"/>
      <c r="D1568" s="25"/>
      <c r="E1568" s="162"/>
      <c r="F1568" s="27"/>
      <c r="G1568" s="40"/>
      <c r="H1568" s="20"/>
      <c r="I1568" s="18"/>
      <c r="J1568" s="18"/>
      <c r="K1568" s="44"/>
      <c r="L1568" s="11"/>
      <c r="M1568" s="11"/>
      <c r="N1568" s="11"/>
      <c r="O1568" s="11"/>
      <c r="P1568" s="11"/>
      <c r="Q1568" s="72"/>
      <c r="R1568" s="164"/>
      <c r="S1568" s="49"/>
    </row>
    <row r="1569" spans="2:19" s="9" customFormat="1" x14ac:dyDescent="0.2">
      <c r="B1569" s="10"/>
      <c r="C1569" s="11"/>
      <c r="D1569" s="25"/>
      <c r="E1569" s="162"/>
      <c r="F1569" s="27"/>
      <c r="G1569" s="40"/>
      <c r="H1569" s="20"/>
      <c r="I1569" s="18"/>
      <c r="J1569" s="18"/>
      <c r="K1569" s="44"/>
      <c r="L1569" s="11"/>
      <c r="M1569" s="11"/>
      <c r="N1569" s="11"/>
      <c r="O1569" s="11"/>
      <c r="P1569" s="11"/>
      <c r="Q1569" s="72"/>
      <c r="R1569" s="164"/>
      <c r="S1569" s="49"/>
    </row>
    <row r="1570" spans="2:19" s="9" customFormat="1" x14ac:dyDescent="0.2">
      <c r="B1570" s="10"/>
      <c r="C1570" s="11"/>
      <c r="D1570" s="25"/>
      <c r="E1570" s="162"/>
      <c r="F1570" s="27"/>
      <c r="G1570" s="40"/>
      <c r="H1570" s="20"/>
      <c r="I1570" s="18"/>
      <c r="J1570" s="18"/>
      <c r="K1570" s="44"/>
      <c r="L1570" s="11"/>
      <c r="M1570" s="11"/>
      <c r="N1570" s="11"/>
      <c r="O1570" s="11"/>
      <c r="P1570" s="11"/>
      <c r="Q1570" s="72"/>
      <c r="R1570" s="164"/>
      <c r="S1570" s="49"/>
    </row>
    <row r="1571" spans="2:19" s="9" customFormat="1" x14ac:dyDescent="0.2">
      <c r="B1571" s="10"/>
      <c r="C1571" s="11"/>
      <c r="D1571" s="25"/>
      <c r="E1571" s="162"/>
      <c r="F1571" s="27"/>
      <c r="G1571" s="40"/>
      <c r="H1571" s="20"/>
      <c r="I1571" s="18"/>
      <c r="J1571" s="18"/>
      <c r="K1571" s="44"/>
      <c r="L1571" s="11"/>
      <c r="M1571" s="11"/>
      <c r="N1571" s="11"/>
      <c r="O1571" s="11"/>
      <c r="P1571" s="11"/>
      <c r="Q1571" s="72"/>
      <c r="R1571" s="164"/>
      <c r="S1571" s="49"/>
    </row>
    <row r="1572" spans="2:19" s="9" customFormat="1" x14ac:dyDescent="0.2">
      <c r="B1572" s="10"/>
      <c r="C1572" s="11"/>
      <c r="D1572" s="25"/>
      <c r="E1572" s="162"/>
      <c r="F1572" s="27"/>
      <c r="G1572" s="40"/>
      <c r="H1572" s="20"/>
      <c r="I1572" s="18"/>
      <c r="J1572" s="18"/>
      <c r="K1572" s="44"/>
      <c r="L1572" s="11"/>
      <c r="M1572" s="11"/>
      <c r="N1572" s="11"/>
      <c r="O1572" s="11"/>
      <c r="P1572" s="11"/>
      <c r="Q1572" s="72"/>
      <c r="R1572" s="164"/>
      <c r="S1572" s="49"/>
    </row>
    <row r="1573" spans="2:19" s="9" customFormat="1" x14ac:dyDescent="0.2">
      <c r="B1573" s="10"/>
      <c r="C1573" s="11"/>
      <c r="D1573" s="25"/>
      <c r="E1573" s="162"/>
      <c r="F1573" s="27"/>
      <c r="G1573" s="40"/>
      <c r="H1573" s="20"/>
      <c r="I1573" s="18"/>
      <c r="J1573" s="18"/>
      <c r="K1573" s="44"/>
      <c r="L1573" s="11"/>
      <c r="M1573" s="11"/>
      <c r="N1573" s="11"/>
      <c r="O1573" s="11"/>
      <c r="P1573" s="11"/>
      <c r="Q1573" s="72"/>
      <c r="R1573" s="164"/>
      <c r="S1573" s="49"/>
    </row>
    <row r="1574" spans="2:19" s="9" customFormat="1" x14ac:dyDescent="0.2">
      <c r="B1574" s="10"/>
      <c r="C1574" s="11"/>
      <c r="D1574" s="25"/>
      <c r="E1574" s="162"/>
      <c r="F1574" s="27"/>
      <c r="G1574" s="40"/>
      <c r="H1574" s="20"/>
      <c r="I1574" s="18"/>
      <c r="J1574" s="18"/>
      <c r="K1574" s="44"/>
      <c r="L1574" s="11"/>
      <c r="M1574" s="11"/>
      <c r="N1574" s="11"/>
      <c r="O1574" s="11"/>
      <c r="P1574" s="11"/>
      <c r="Q1574" s="72"/>
      <c r="R1574" s="164"/>
      <c r="S1574" s="49"/>
    </row>
    <row r="1575" spans="2:19" s="9" customFormat="1" x14ac:dyDescent="0.2">
      <c r="B1575" s="10"/>
      <c r="C1575" s="11"/>
      <c r="D1575" s="25"/>
      <c r="E1575" s="162"/>
      <c r="F1575" s="27"/>
      <c r="G1575" s="40"/>
      <c r="H1575" s="20"/>
      <c r="I1575" s="18"/>
      <c r="J1575" s="18"/>
      <c r="K1575" s="44"/>
      <c r="L1575" s="11"/>
      <c r="M1575" s="11"/>
      <c r="N1575" s="11"/>
      <c r="O1575" s="11"/>
      <c r="P1575" s="11"/>
      <c r="Q1575" s="72"/>
      <c r="R1575" s="164"/>
      <c r="S1575" s="49"/>
    </row>
    <row r="1576" spans="2:19" s="9" customFormat="1" x14ac:dyDescent="0.2">
      <c r="B1576" s="10"/>
      <c r="C1576" s="11"/>
      <c r="D1576" s="25"/>
      <c r="E1576" s="162"/>
      <c r="F1576" s="27"/>
      <c r="G1576" s="40"/>
      <c r="H1576" s="20"/>
      <c r="I1576" s="18"/>
      <c r="J1576" s="18"/>
      <c r="K1576" s="44"/>
      <c r="L1576" s="11"/>
      <c r="M1576" s="11"/>
      <c r="N1576" s="11"/>
      <c r="O1576" s="11"/>
      <c r="P1576" s="11"/>
      <c r="Q1576" s="72"/>
      <c r="R1576" s="164"/>
      <c r="S1576" s="49"/>
    </row>
    <row r="1577" spans="2:19" s="9" customFormat="1" x14ac:dyDescent="0.2">
      <c r="B1577" s="10"/>
      <c r="C1577" s="11"/>
      <c r="D1577" s="25"/>
      <c r="E1577" s="162"/>
      <c r="F1577" s="27"/>
      <c r="G1577" s="40"/>
      <c r="H1577" s="20"/>
      <c r="I1577" s="18"/>
      <c r="J1577" s="18"/>
      <c r="K1577" s="44"/>
      <c r="L1577" s="11"/>
      <c r="M1577" s="11"/>
      <c r="N1577" s="11"/>
      <c r="O1577" s="11"/>
      <c r="P1577" s="11"/>
      <c r="Q1577" s="72"/>
      <c r="R1577" s="164"/>
      <c r="S1577" s="49"/>
    </row>
    <row r="1578" spans="2:19" s="9" customFormat="1" x14ac:dyDescent="0.2">
      <c r="B1578" s="10"/>
      <c r="C1578" s="11"/>
      <c r="D1578" s="25"/>
      <c r="E1578" s="162"/>
      <c r="F1578" s="27"/>
      <c r="G1578" s="40"/>
      <c r="H1578" s="20"/>
      <c r="I1578" s="18"/>
      <c r="J1578" s="18"/>
      <c r="K1578" s="44"/>
      <c r="L1578" s="11"/>
      <c r="M1578" s="11"/>
      <c r="N1578" s="11"/>
      <c r="O1578" s="11"/>
      <c r="P1578" s="11"/>
      <c r="Q1578" s="72"/>
      <c r="R1578" s="164"/>
      <c r="S1578" s="49"/>
    </row>
    <row r="1579" spans="2:19" s="9" customFormat="1" x14ac:dyDescent="0.2">
      <c r="B1579" s="10"/>
      <c r="C1579" s="11"/>
      <c r="D1579" s="25"/>
      <c r="E1579" s="162"/>
      <c r="F1579" s="27"/>
      <c r="G1579" s="40"/>
      <c r="H1579" s="20"/>
      <c r="I1579" s="18"/>
      <c r="J1579" s="18"/>
      <c r="K1579" s="44"/>
      <c r="L1579" s="11"/>
      <c r="M1579" s="11"/>
      <c r="N1579" s="11"/>
      <c r="O1579" s="11"/>
      <c r="P1579" s="11"/>
      <c r="Q1579" s="72"/>
      <c r="R1579" s="164"/>
      <c r="S1579" s="49"/>
    </row>
    <row r="1580" spans="2:19" s="9" customFormat="1" x14ac:dyDescent="0.2">
      <c r="B1580" s="10"/>
      <c r="C1580" s="11"/>
      <c r="D1580" s="25"/>
      <c r="E1580" s="162"/>
      <c r="F1580" s="27"/>
      <c r="G1580" s="40"/>
      <c r="H1580" s="20"/>
      <c r="I1580" s="18"/>
      <c r="J1580" s="18"/>
      <c r="K1580" s="44"/>
      <c r="L1580" s="11"/>
      <c r="M1580" s="11"/>
      <c r="N1580" s="11"/>
      <c r="O1580" s="11"/>
      <c r="P1580" s="11"/>
      <c r="Q1580" s="72"/>
      <c r="R1580" s="164"/>
      <c r="S1580" s="49"/>
    </row>
    <row r="1581" spans="2:19" s="9" customFormat="1" x14ac:dyDescent="0.2">
      <c r="B1581" s="10"/>
      <c r="C1581" s="11"/>
      <c r="D1581" s="25"/>
      <c r="E1581" s="162"/>
      <c r="F1581" s="27"/>
      <c r="G1581" s="40"/>
      <c r="H1581" s="20"/>
      <c r="I1581" s="18"/>
      <c r="J1581" s="18"/>
      <c r="K1581" s="44"/>
      <c r="L1581" s="11"/>
      <c r="M1581" s="11"/>
      <c r="N1581" s="11"/>
      <c r="O1581" s="11"/>
      <c r="P1581" s="11"/>
      <c r="Q1581" s="72"/>
      <c r="R1581" s="164"/>
      <c r="S1581" s="49"/>
    </row>
    <row r="1582" spans="2:19" s="9" customFormat="1" x14ac:dyDescent="0.2">
      <c r="B1582" s="10"/>
      <c r="C1582" s="11"/>
      <c r="D1582" s="25"/>
      <c r="E1582" s="162"/>
      <c r="F1582" s="27"/>
      <c r="G1582" s="40"/>
      <c r="H1582" s="20"/>
      <c r="I1582" s="18"/>
      <c r="J1582" s="18"/>
      <c r="K1582" s="44"/>
      <c r="L1582" s="11"/>
      <c r="M1582" s="11"/>
      <c r="N1582" s="11"/>
      <c r="O1582" s="11"/>
      <c r="P1582" s="11"/>
      <c r="Q1582" s="72"/>
      <c r="R1582" s="164"/>
      <c r="S1582" s="49"/>
    </row>
    <row r="1583" spans="2:19" s="9" customFormat="1" x14ac:dyDescent="0.2">
      <c r="B1583" s="10"/>
      <c r="C1583" s="11"/>
      <c r="D1583" s="25"/>
      <c r="E1583" s="162"/>
      <c r="F1583" s="27"/>
      <c r="G1583" s="40"/>
      <c r="H1583" s="20"/>
      <c r="I1583" s="18"/>
      <c r="J1583" s="18"/>
      <c r="K1583" s="44"/>
      <c r="L1583" s="11"/>
      <c r="M1583" s="11"/>
      <c r="N1583" s="11"/>
      <c r="O1583" s="11"/>
      <c r="P1583" s="11"/>
      <c r="Q1583" s="72"/>
      <c r="R1583" s="164"/>
      <c r="S1583" s="49"/>
    </row>
    <row r="1584" spans="2:19" s="9" customFormat="1" x14ac:dyDescent="0.2">
      <c r="B1584" s="10"/>
      <c r="C1584" s="11"/>
      <c r="D1584" s="25"/>
      <c r="E1584" s="162"/>
      <c r="F1584" s="27"/>
      <c r="G1584" s="40"/>
      <c r="H1584" s="20"/>
      <c r="I1584" s="18"/>
      <c r="J1584" s="18"/>
      <c r="K1584" s="44"/>
      <c r="L1584" s="11"/>
      <c r="M1584" s="11"/>
      <c r="N1584" s="11"/>
      <c r="O1584" s="11"/>
      <c r="P1584" s="11"/>
      <c r="Q1584" s="72"/>
      <c r="R1584" s="164"/>
      <c r="S1584" s="49"/>
    </row>
    <row r="1585" spans="2:19" s="9" customFormat="1" x14ac:dyDescent="0.2">
      <c r="B1585" s="10"/>
      <c r="C1585" s="11"/>
      <c r="D1585" s="25"/>
      <c r="E1585" s="162"/>
      <c r="F1585" s="27"/>
      <c r="G1585" s="40"/>
      <c r="H1585" s="20"/>
      <c r="I1585" s="18"/>
      <c r="J1585" s="18"/>
      <c r="K1585" s="44"/>
      <c r="L1585" s="11"/>
      <c r="M1585" s="11"/>
      <c r="N1585" s="11"/>
      <c r="O1585" s="11"/>
      <c r="P1585" s="11"/>
      <c r="Q1585" s="72"/>
      <c r="R1585" s="164"/>
      <c r="S1585" s="49"/>
    </row>
    <row r="1586" spans="2:19" s="9" customFormat="1" x14ac:dyDescent="0.2">
      <c r="B1586" s="10"/>
      <c r="C1586" s="11"/>
      <c r="D1586" s="25"/>
      <c r="E1586" s="162"/>
      <c r="F1586" s="27"/>
      <c r="G1586" s="40"/>
      <c r="H1586" s="20"/>
      <c r="I1586" s="18"/>
      <c r="J1586" s="18"/>
      <c r="K1586" s="44"/>
      <c r="L1586" s="11"/>
      <c r="M1586" s="11"/>
      <c r="N1586" s="11"/>
      <c r="O1586" s="11"/>
      <c r="P1586" s="11"/>
      <c r="Q1586" s="72"/>
      <c r="R1586" s="164"/>
      <c r="S1586" s="49"/>
    </row>
    <row r="1587" spans="2:19" s="9" customFormat="1" x14ac:dyDescent="0.2">
      <c r="B1587" s="10"/>
      <c r="C1587" s="11"/>
      <c r="D1587" s="25"/>
      <c r="E1587" s="162"/>
      <c r="F1587" s="27"/>
      <c r="G1587" s="40"/>
      <c r="H1587" s="20"/>
      <c r="I1587" s="18"/>
      <c r="J1587" s="18"/>
      <c r="K1587" s="44"/>
      <c r="L1587" s="11"/>
      <c r="M1587" s="11"/>
      <c r="N1587" s="11"/>
      <c r="O1587" s="11"/>
      <c r="P1587" s="11"/>
      <c r="Q1587" s="72"/>
      <c r="R1587" s="164"/>
      <c r="S1587" s="49"/>
    </row>
    <row r="1588" spans="2:19" s="9" customFormat="1" x14ac:dyDescent="0.2">
      <c r="B1588" s="10"/>
      <c r="C1588" s="11"/>
      <c r="D1588" s="25"/>
      <c r="E1588" s="162"/>
      <c r="F1588" s="27"/>
      <c r="G1588" s="40"/>
      <c r="H1588" s="20"/>
      <c r="I1588" s="18"/>
      <c r="J1588" s="18"/>
      <c r="K1588" s="44"/>
      <c r="L1588" s="11"/>
      <c r="M1588" s="11"/>
      <c r="N1588" s="11"/>
      <c r="O1588" s="11"/>
      <c r="P1588" s="11"/>
      <c r="Q1588" s="72"/>
      <c r="R1588" s="164"/>
      <c r="S1588" s="49"/>
    </row>
    <row r="1589" spans="2:19" s="9" customFormat="1" x14ac:dyDescent="0.2">
      <c r="B1589" s="10"/>
      <c r="C1589" s="11"/>
      <c r="D1589" s="25"/>
      <c r="E1589" s="162"/>
      <c r="F1589" s="27"/>
      <c r="G1589" s="40"/>
      <c r="H1589" s="20"/>
      <c r="I1589" s="18"/>
      <c r="J1589" s="18"/>
      <c r="K1589" s="44"/>
      <c r="L1589" s="11"/>
      <c r="M1589" s="11"/>
      <c r="N1589" s="11"/>
      <c r="O1589" s="11"/>
      <c r="P1589" s="11"/>
      <c r="Q1589" s="72"/>
      <c r="R1589" s="164"/>
      <c r="S1589" s="49"/>
    </row>
    <row r="1590" spans="2:19" s="9" customFormat="1" x14ac:dyDescent="0.2">
      <c r="B1590" s="10"/>
      <c r="C1590" s="11"/>
      <c r="D1590" s="25"/>
      <c r="E1590" s="162"/>
      <c r="F1590" s="27"/>
      <c r="G1590" s="40"/>
      <c r="H1590" s="20"/>
      <c r="I1590" s="18"/>
      <c r="J1590" s="18"/>
      <c r="K1590" s="44"/>
      <c r="L1590" s="11"/>
      <c r="M1590" s="11"/>
      <c r="N1590" s="11"/>
      <c r="O1590" s="11"/>
      <c r="P1590" s="11"/>
      <c r="Q1590" s="72"/>
      <c r="R1590" s="164"/>
      <c r="S1590" s="49"/>
    </row>
    <row r="1591" spans="2:19" s="9" customFormat="1" x14ac:dyDescent="0.2">
      <c r="B1591" s="10"/>
      <c r="C1591" s="11"/>
      <c r="D1591" s="25"/>
      <c r="E1591" s="162"/>
      <c r="F1591" s="27"/>
      <c r="G1591" s="40"/>
      <c r="H1591" s="20"/>
      <c r="I1591" s="18"/>
      <c r="J1591" s="18"/>
      <c r="K1591" s="44"/>
      <c r="L1591" s="11"/>
      <c r="M1591" s="11"/>
      <c r="N1591" s="11"/>
      <c r="O1591" s="11"/>
      <c r="P1591" s="11"/>
      <c r="Q1591" s="72"/>
      <c r="R1591" s="164"/>
      <c r="S1591" s="49"/>
    </row>
    <row r="1592" spans="2:19" s="9" customFormat="1" x14ac:dyDescent="0.2">
      <c r="B1592" s="10"/>
      <c r="C1592" s="11"/>
      <c r="D1592" s="25"/>
      <c r="E1592" s="162"/>
      <c r="F1592" s="27"/>
      <c r="G1592" s="40"/>
      <c r="H1592" s="20"/>
      <c r="I1592" s="18"/>
      <c r="J1592" s="18"/>
      <c r="K1592" s="44"/>
      <c r="L1592" s="11"/>
      <c r="M1592" s="11"/>
      <c r="N1592" s="11"/>
      <c r="O1592" s="11"/>
      <c r="P1592" s="11"/>
      <c r="Q1592" s="72"/>
      <c r="R1592" s="164"/>
      <c r="S1592" s="49"/>
    </row>
    <row r="1593" spans="2:19" s="9" customFormat="1" x14ac:dyDescent="0.2">
      <c r="B1593" s="10"/>
      <c r="C1593" s="11"/>
      <c r="D1593" s="25"/>
      <c r="E1593" s="162"/>
      <c r="F1593" s="27"/>
      <c r="G1593" s="40"/>
      <c r="H1593" s="20"/>
      <c r="I1593" s="18"/>
      <c r="J1593" s="18"/>
      <c r="K1593" s="44"/>
      <c r="L1593" s="11"/>
      <c r="M1593" s="11"/>
      <c r="N1593" s="11"/>
      <c r="O1593" s="11"/>
      <c r="P1593" s="11"/>
      <c r="Q1593" s="72"/>
      <c r="R1593" s="164"/>
      <c r="S1593" s="49"/>
    </row>
    <row r="1594" spans="2:19" s="9" customFormat="1" x14ac:dyDescent="0.2">
      <c r="B1594" s="10"/>
      <c r="C1594" s="11"/>
      <c r="D1594" s="25"/>
      <c r="E1594" s="162"/>
      <c r="F1594" s="27"/>
      <c r="G1594" s="40"/>
      <c r="H1594" s="20"/>
      <c r="I1594" s="18"/>
      <c r="J1594" s="18"/>
      <c r="K1594" s="44"/>
      <c r="L1594" s="11"/>
      <c r="M1594" s="11"/>
      <c r="N1594" s="11"/>
      <c r="O1594" s="11"/>
      <c r="P1594" s="11"/>
      <c r="Q1594" s="72"/>
      <c r="R1594" s="164"/>
      <c r="S1594" s="49"/>
    </row>
    <row r="1595" spans="2:19" s="9" customFormat="1" x14ac:dyDescent="0.2">
      <c r="B1595" s="10"/>
      <c r="C1595" s="11"/>
      <c r="D1595" s="25"/>
      <c r="E1595" s="162"/>
      <c r="F1595" s="27"/>
      <c r="G1595" s="40"/>
      <c r="H1595" s="20"/>
      <c r="I1595" s="18"/>
      <c r="J1595" s="18"/>
      <c r="K1595" s="44"/>
      <c r="L1595" s="11"/>
      <c r="M1595" s="11"/>
      <c r="N1595" s="11"/>
      <c r="O1595" s="11"/>
      <c r="P1595" s="11"/>
      <c r="Q1595" s="72"/>
      <c r="R1595" s="164"/>
      <c r="S1595" s="49"/>
    </row>
    <row r="1596" spans="2:19" s="9" customFormat="1" x14ac:dyDescent="0.2">
      <c r="B1596" s="10"/>
      <c r="C1596" s="11"/>
      <c r="D1596" s="25"/>
      <c r="E1596" s="162"/>
      <c r="F1596" s="27"/>
      <c r="G1596" s="40"/>
      <c r="H1596" s="20"/>
      <c r="I1596" s="18"/>
      <c r="J1596" s="18"/>
      <c r="K1596" s="44"/>
      <c r="L1596" s="11"/>
      <c r="M1596" s="11"/>
      <c r="N1596" s="11"/>
      <c r="O1596" s="11"/>
      <c r="P1596" s="11"/>
      <c r="Q1596" s="72"/>
      <c r="R1596" s="164"/>
      <c r="S1596" s="49"/>
    </row>
    <row r="1597" spans="2:19" s="9" customFormat="1" x14ac:dyDescent="0.2">
      <c r="B1597" s="10"/>
      <c r="C1597" s="11"/>
      <c r="D1597" s="25"/>
      <c r="E1597" s="162"/>
      <c r="F1597" s="27"/>
      <c r="G1597" s="40"/>
      <c r="H1597" s="20"/>
      <c r="I1597" s="18"/>
      <c r="J1597" s="18"/>
      <c r="K1597" s="44"/>
      <c r="L1597" s="11"/>
      <c r="M1597" s="11"/>
      <c r="N1597" s="11"/>
      <c r="O1597" s="11"/>
      <c r="P1597" s="11"/>
      <c r="Q1597" s="72"/>
      <c r="R1597" s="164"/>
      <c r="S1597" s="49"/>
    </row>
    <row r="1598" spans="2:19" s="9" customFormat="1" x14ac:dyDescent="0.2">
      <c r="B1598" s="10"/>
      <c r="C1598" s="11"/>
      <c r="D1598" s="25"/>
      <c r="E1598" s="162"/>
      <c r="F1598" s="27"/>
      <c r="G1598" s="40"/>
      <c r="H1598" s="20"/>
      <c r="I1598" s="18"/>
      <c r="J1598" s="18"/>
      <c r="K1598" s="44"/>
      <c r="L1598" s="11"/>
      <c r="M1598" s="11"/>
      <c r="N1598" s="11"/>
      <c r="O1598" s="11"/>
      <c r="P1598" s="11"/>
      <c r="Q1598" s="72"/>
      <c r="R1598" s="164"/>
      <c r="S1598" s="49"/>
    </row>
    <row r="1599" spans="2:19" s="9" customFormat="1" x14ac:dyDescent="0.2">
      <c r="B1599" s="10"/>
      <c r="C1599" s="11"/>
      <c r="D1599" s="25"/>
      <c r="E1599" s="162"/>
      <c r="F1599" s="27"/>
      <c r="G1599" s="40"/>
      <c r="H1599" s="20"/>
      <c r="I1599" s="18"/>
      <c r="J1599" s="18"/>
      <c r="K1599" s="44"/>
      <c r="L1599" s="11"/>
      <c r="M1599" s="11"/>
      <c r="N1599" s="11"/>
      <c r="O1599" s="11"/>
      <c r="P1599" s="11"/>
      <c r="Q1599" s="72"/>
      <c r="R1599" s="164"/>
      <c r="S1599" s="49"/>
    </row>
    <row r="1600" spans="2:19" s="9" customFormat="1" x14ac:dyDescent="0.2">
      <c r="B1600" s="10"/>
      <c r="C1600" s="11"/>
      <c r="D1600" s="25"/>
      <c r="E1600" s="162"/>
      <c r="F1600" s="27"/>
      <c r="G1600" s="40"/>
      <c r="H1600" s="20"/>
      <c r="I1600" s="18"/>
      <c r="J1600" s="18"/>
      <c r="K1600" s="44"/>
      <c r="L1600" s="11"/>
      <c r="M1600" s="11"/>
      <c r="N1600" s="11"/>
      <c r="O1600" s="11"/>
      <c r="P1600" s="11"/>
      <c r="Q1600" s="72"/>
      <c r="R1600" s="164"/>
      <c r="S1600" s="49"/>
    </row>
    <row r="1601" spans="2:19" s="9" customFormat="1" x14ac:dyDescent="0.2">
      <c r="B1601" s="10"/>
      <c r="C1601" s="11"/>
      <c r="D1601" s="25"/>
      <c r="E1601" s="162"/>
      <c r="F1601" s="27"/>
      <c r="G1601" s="40"/>
      <c r="H1601" s="20"/>
      <c r="I1601" s="18"/>
      <c r="J1601" s="18"/>
      <c r="K1601" s="44"/>
      <c r="L1601" s="11"/>
      <c r="M1601" s="11"/>
      <c r="N1601" s="11"/>
      <c r="O1601" s="11"/>
      <c r="P1601" s="11"/>
      <c r="Q1601" s="72"/>
      <c r="R1601" s="164"/>
      <c r="S1601" s="49"/>
    </row>
    <row r="1602" spans="2:19" s="9" customFormat="1" x14ac:dyDescent="0.2">
      <c r="B1602" s="10"/>
      <c r="C1602" s="11"/>
      <c r="D1602" s="25"/>
      <c r="E1602" s="162"/>
      <c r="F1602" s="27"/>
      <c r="G1602" s="40"/>
      <c r="H1602" s="20"/>
      <c r="I1602" s="18"/>
      <c r="J1602" s="18"/>
      <c r="K1602" s="44"/>
      <c r="L1602" s="11"/>
      <c r="M1602" s="11"/>
      <c r="N1602" s="11"/>
      <c r="O1602" s="11"/>
      <c r="P1602" s="11"/>
      <c r="Q1602" s="72"/>
      <c r="R1602" s="164"/>
      <c r="S1602" s="49"/>
    </row>
    <row r="1603" spans="2:19" s="9" customFormat="1" x14ac:dyDescent="0.2">
      <c r="B1603" s="10"/>
      <c r="C1603" s="11"/>
      <c r="D1603" s="25"/>
      <c r="E1603" s="162"/>
      <c r="F1603" s="27"/>
      <c r="G1603" s="40"/>
      <c r="H1603" s="20"/>
      <c r="I1603" s="18"/>
      <c r="J1603" s="18"/>
      <c r="K1603" s="44"/>
      <c r="L1603" s="11"/>
      <c r="M1603" s="11"/>
      <c r="N1603" s="11"/>
      <c r="O1603" s="11"/>
      <c r="P1603" s="11"/>
      <c r="Q1603" s="72"/>
      <c r="R1603" s="164"/>
      <c r="S1603" s="49"/>
    </row>
    <row r="1604" spans="2:19" s="9" customFormat="1" x14ac:dyDescent="0.2">
      <c r="B1604" s="10"/>
      <c r="C1604" s="11"/>
      <c r="D1604" s="25"/>
      <c r="E1604" s="162"/>
      <c r="F1604" s="27"/>
      <c r="G1604" s="40"/>
      <c r="H1604" s="20"/>
      <c r="I1604" s="18"/>
      <c r="J1604" s="18"/>
      <c r="K1604" s="44"/>
      <c r="L1604" s="11"/>
      <c r="M1604" s="11"/>
      <c r="N1604" s="11"/>
      <c r="O1604" s="11"/>
      <c r="P1604" s="11"/>
      <c r="Q1604" s="72"/>
      <c r="R1604" s="164"/>
      <c r="S1604" s="49"/>
    </row>
    <row r="1605" spans="2:19" s="9" customFormat="1" x14ac:dyDescent="0.2">
      <c r="B1605" s="10"/>
      <c r="C1605" s="11"/>
      <c r="D1605" s="25"/>
      <c r="E1605" s="162"/>
      <c r="F1605" s="27"/>
      <c r="G1605" s="40"/>
      <c r="H1605" s="20"/>
      <c r="I1605" s="18"/>
      <c r="J1605" s="18"/>
      <c r="K1605" s="44"/>
      <c r="L1605" s="11"/>
      <c r="M1605" s="11"/>
      <c r="N1605" s="11"/>
      <c r="O1605" s="11"/>
      <c r="P1605" s="11"/>
      <c r="Q1605" s="72"/>
      <c r="R1605" s="164"/>
      <c r="S1605" s="49"/>
    </row>
    <row r="1606" spans="2:19" s="9" customFormat="1" x14ac:dyDescent="0.2">
      <c r="B1606" s="10"/>
      <c r="C1606" s="11"/>
      <c r="D1606" s="25"/>
      <c r="E1606" s="162"/>
      <c r="F1606" s="27"/>
      <c r="G1606" s="40"/>
      <c r="H1606" s="20"/>
      <c r="I1606" s="18"/>
      <c r="J1606" s="18"/>
      <c r="K1606" s="44"/>
      <c r="L1606" s="11"/>
      <c r="M1606" s="11"/>
      <c r="N1606" s="11"/>
      <c r="O1606" s="11"/>
      <c r="P1606" s="11"/>
      <c r="Q1606" s="72"/>
      <c r="R1606" s="164"/>
      <c r="S1606" s="49"/>
    </row>
    <row r="1607" spans="2:19" s="9" customFormat="1" x14ac:dyDescent="0.2">
      <c r="B1607" s="10"/>
      <c r="C1607" s="11"/>
      <c r="D1607" s="25"/>
      <c r="E1607" s="162"/>
      <c r="F1607" s="27"/>
      <c r="G1607" s="40"/>
      <c r="H1607" s="20"/>
      <c r="I1607" s="18"/>
      <c r="J1607" s="18"/>
      <c r="K1607" s="44"/>
      <c r="L1607" s="11"/>
      <c r="M1607" s="11"/>
      <c r="N1607" s="11"/>
      <c r="O1607" s="11"/>
      <c r="P1607" s="11"/>
      <c r="Q1607" s="72"/>
      <c r="R1607" s="164"/>
      <c r="S1607" s="49"/>
    </row>
    <row r="1608" spans="2:19" s="9" customFormat="1" x14ac:dyDescent="0.2">
      <c r="B1608" s="10"/>
      <c r="C1608" s="11"/>
      <c r="D1608" s="25"/>
      <c r="E1608" s="162"/>
      <c r="F1608" s="27"/>
      <c r="G1608" s="40"/>
      <c r="H1608" s="20"/>
      <c r="I1608" s="18"/>
      <c r="J1608" s="18"/>
      <c r="K1608" s="44"/>
      <c r="L1608" s="11"/>
      <c r="M1608" s="11"/>
      <c r="N1608" s="11"/>
      <c r="O1608" s="11"/>
      <c r="P1608" s="11"/>
      <c r="Q1608" s="72"/>
      <c r="R1608" s="164"/>
      <c r="S1608" s="49"/>
    </row>
    <row r="1609" spans="2:19" s="9" customFormat="1" x14ac:dyDescent="0.2">
      <c r="B1609" s="10"/>
      <c r="C1609" s="11"/>
      <c r="D1609" s="25"/>
      <c r="E1609" s="162"/>
      <c r="F1609" s="27"/>
      <c r="G1609" s="40"/>
      <c r="H1609" s="20"/>
      <c r="I1609" s="18"/>
      <c r="J1609" s="18"/>
      <c r="K1609" s="44"/>
      <c r="L1609" s="11"/>
      <c r="M1609" s="11"/>
      <c r="N1609" s="11"/>
      <c r="O1609" s="11"/>
      <c r="P1609" s="11"/>
      <c r="Q1609" s="72"/>
      <c r="R1609" s="164"/>
      <c r="S1609" s="49"/>
    </row>
    <row r="1610" spans="2:19" s="9" customFormat="1" x14ac:dyDescent="0.2">
      <c r="B1610" s="10"/>
      <c r="C1610" s="11"/>
      <c r="D1610" s="25"/>
      <c r="E1610" s="162"/>
      <c r="F1610" s="27"/>
      <c r="G1610" s="40"/>
      <c r="H1610" s="20"/>
      <c r="I1610" s="18"/>
      <c r="J1610" s="18"/>
      <c r="K1610" s="44"/>
      <c r="L1610" s="11"/>
      <c r="M1610" s="11"/>
      <c r="N1610" s="11"/>
      <c r="O1610" s="11"/>
      <c r="P1610" s="11"/>
      <c r="Q1610" s="72"/>
      <c r="R1610" s="164"/>
      <c r="S1610" s="49"/>
    </row>
    <row r="1611" spans="2:19" s="9" customFormat="1" x14ac:dyDescent="0.2">
      <c r="B1611" s="10"/>
      <c r="C1611" s="11"/>
      <c r="D1611" s="25"/>
      <c r="E1611" s="162"/>
      <c r="F1611" s="27"/>
      <c r="G1611" s="40"/>
      <c r="H1611" s="20"/>
      <c r="I1611" s="18"/>
      <c r="J1611" s="18"/>
      <c r="K1611" s="44"/>
      <c r="L1611" s="11"/>
      <c r="M1611" s="11"/>
      <c r="N1611" s="11"/>
      <c r="O1611" s="11"/>
      <c r="P1611" s="11"/>
      <c r="Q1611" s="72"/>
      <c r="R1611" s="164"/>
      <c r="S1611" s="49"/>
    </row>
    <row r="1612" spans="2:19" s="9" customFormat="1" x14ac:dyDescent="0.2">
      <c r="B1612" s="10"/>
      <c r="C1612" s="11"/>
      <c r="D1612" s="25"/>
      <c r="E1612" s="162"/>
      <c r="F1612" s="27"/>
      <c r="G1612" s="40"/>
      <c r="H1612" s="20"/>
      <c r="I1612" s="18"/>
      <c r="J1612" s="18"/>
      <c r="K1612" s="44"/>
      <c r="L1612" s="11"/>
      <c r="M1612" s="11"/>
      <c r="N1612" s="11"/>
      <c r="O1612" s="11"/>
      <c r="P1612" s="11"/>
      <c r="Q1612" s="72"/>
      <c r="R1612" s="164"/>
      <c r="S1612" s="49"/>
    </row>
    <row r="1613" spans="2:19" s="9" customFormat="1" x14ac:dyDescent="0.2">
      <c r="B1613" s="10"/>
      <c r="C1613" s="11"/>
      <c r="D1613" s="25"/>
      <c r="E1613" s="162"/>
      <c r="F1613" s="27"/>
      <c r="G1613" s="40"/>
      <c r="H1613" s="20"/>
      <c r="I1613" s="18"/>
      <c r="J1613" s="18"/>
      <c r="K1613" s="44"/>
      <c r="L1613" s="11"/>
      <c r="M1613" s="11"/>
      <c r="N1613" s="11"/>
      <c r="O1613" s="11"/>
      <c r="P1613" s="11"/>
      <c r="Q1613" s="72"/>
      <c r="R1613" s="164"/>
      <c r="S1613" s="49"/>
    </row>
    <row r="1614" spans="2:19" s="9" customFormat="1" x14ac:dyDescent="0.2">
      <c r="B1614" s="10"/>
      <c r="C1614" s="11"/>
      <c r="D1614" s="25"/>
      <c r="E1614" s="162"/>
      <c r="F1614" s="27"/>
      <c r="G1614" s="40"/>
      <c r="H1614" s="20"/>
      <c r="I1614" s="18"/>
      <c r="J1614" s="18"/>
      <c r="K1614" s="44"/>
      <c r="L1614" s="11"/>
      <c r="M1614" s="11"/>
      <c r="N1614" s="11"/>
      <c r="O1614" s="11"/>
      <c r="P1614" s="11"/>
      <c r="Q1614" s="72"/>
      <c r="R1614" s="164"/>
      <c r="S1614" s="49"/>
    </row>
    <row r="1615" spans="2:19" s="9" customFormat="1" x14ac:dyDescent="0.2">
      <c r="B1615" s="10"/>
      <c r="C1615" s="11"/>
      <c r="D1615" s="25"/>
      <c r="E1615" s="162"/>
      <c r="F1615" s="27"/>
      <c r="G1615" s="40"/>
      <c r="H1615" s="20"/>
      <c r="I1615" s="18"/>
      <c r="J1615" s="18"/>
      <c r="K1615" s="44"/>
      <c r="L1615" s="11"/>
      <c r="M1615" s="11"/>
      <c r="N1615" s="11"/>
      <c r="O1615" s="11"/>
      <c r="P1615" s="11"/>
      <c r="Q1615" s="72"/>
      <c r="R1615" s="164"/>
      <c r="S1615" s="49"/>
    </row>
    <row r="1616" spans="2:19" s="9" customFormat="1" x14ac:dyDescent="0.2">
      <c r="B1616" s="10"/>
      <c r="C1616" s="11"/>
      <c r="D1616" s="25"/>
      <c r="E1616" s="162"/>
      <c r="F1616" s="27"/>
      <c r="G1616" s="40"/>
      <c r="H1616" s="20"/>
      <c r="I1616" s="18"/>
      <c r="J1616" s="18"/>
      <c r="K1616" s="44"/>
      <c r="L1616" s="11"/>
      <c r="M1616" s="11"/>
      <c r="N1616" s="11"/>
      <c r="O1616" s="11"/>
      <c r="P1616" s="11"/>
      <c r="Q1616" s="72"/>
      <c r="R1616" s="164"/>
      <c r="S1616" s="49"/>
    </row>
    <row r="1617" spans="2:19" s="9" customFormat="1" x14ac:dyDescent="0.2">
      <c r="B1617" s="10"/>
      <c r="C1617" s="11"/>
      <c r="D1617" s="25"/>
      <c r="E1617" s="162"/>
      <c r="F1617" s="27"/>
      <c r="G1617" s="40"/>
      <c r="H1617" s="20"/>
      <c r="I1617" s="18"/>
      <c r="J1617" s="18"/>
      <c r="K1617" s="44"/>
      <c r="L1617" s="11"/>
      <c r="M1617" s="11"/>
      <c r="N1617" s="11"/>
      <c r="O1617" s="11"/>
      <c r="P1617" s="11"/>
      <c r="Q1617" s="72"/>
      <c r="R1617" s="164"/>
      <c r="S1617" s="49"/>
    </row>
    <row r="1618" spans="2:19" s="9" customFormat="1" x14ac:dyDescent="0.2">
      <c r="B1618" s="10"/>
      <c r="C1618" s="11"/>
      <c r="D1618" s="25"/>
      <c r="E1618" s="162"/>
      <c r="F1618" s="27"/>
      <c r="G1618" s="40"/>
      <c r="H1618" s="20"/>
      <c r="I1618" s="18"/>
      <c r="J1618" s="18"/>
      <c r="K1618" s="44"/>
      <c r="L1618" s="11"/>
      <c r="M1618" s="11"/>
      <c r="N1618" s="11"/>
      <c r="O1618" s="11"/>
      <c r="P1618" s="11"/>
      <c r="Q1618" s="72"/>
      <c r="R1618" s="164"/>
      <c r="S1618" s="49"/>
    </row>
    <row r="1619" spans="2:19" s="9" customFormat="1" x14ac:dyDescent="0.2">
      <c r="B1619" s="10"/>
      <c r="C1619" s="11"/>
      <c r="D1619" s="25"/>
      <c r="E1619" s="162"/>
      <c r="F1619" s="27"/>
      <c r="G1619" s="40"/>
      <c r="H1619" s="20"/>
      <c r="I1619" s="18"/>
      <c r="J1619" s="18"/>
      <c r="K1619" s="44"/>
      <c r="L1619" s="11"/>
      <c r="M1619" s="11"/>
      <c r="N1619" s="11"/>
      <c r="O1619" s="11"/>
      <c r="P1619" s="11"/>
      <c r="Q1619" s="72"/>
      <c r="R1619" s="164"/>
      <c r="S1619" s="49"/>
    </row>
    <row r="1620" spans="2:19" s="9" customFormat="1" x14ac:dyDescent="0.2">
      <c r="B1620" s="10"/>
      <c r="C1620" s="11"/>
      <c r="D1620" s="25"/>
      <c r="E1620" s="162"/>
      <c r="F1620" s="27"/>
      <c r="G1620" s="40"/>
      <c r="H1620" s="20"/>
      <c r="I1620" s="18"/>
      <c r="J1620" s="18"/>
      <c r="K1620" s="44"/>
      <c r="L1620" s="11"/>
      <c r="M1620" s="11"/>
      <c r="N1620" s="11"/>
      <c r="O1620" s="11"/>
      <c r="P1620" s="11"/>
      <c r="Q1620" s="72"/>
      <c r="R1620" s="164"/>
      <c r="S1620" s="49"/>
    </row>
    <row r="1621" spans="2:19" s="9" customFormat="1" x14ac:dyDescent="0.2">
      <c r="B1621" s="10"/>
      <c r="C1621" s="11"/>
      <c r="D1621" s="25"/>
      <c r="E1621" s="162"/>
      <c r="F1621" s="27"/>
      <c r="G1621" s="40"/>
      <c r="H1621" s="20"/>
      <c r="I1621" s="18"/>
      <c r="J1621" s="18"/>
      <c r="K1621" s="44"/>
      <c r="L1621" s="11"/>
      <c r="M1621" s="11"/>
      <c r="N1621" s="11"/>
      <c r="O1621" s="11"/>
      <c r="P1621" s="11"/>
      <c r="Q1621" s="72"/>
      <c r="R1621" s="164"/>
      <c r="S1621" s="49"/>
    </row>
    <row r="1622" spans="2:19" s="9" customFormat="1" x14ac:dyDescent="0.2">
      <c r="B1622" s="10"/>
      <c r="C1622" s="11"/>
      <c r="D1622" s="25"/>
      <c r="E1622" s="162"/>
      <c r="F1622" s="27"/>
      <c r="G1622" s="40"/>
      <c r="H1622" s="20"/>
      <c r="I1622" s="18"/>
      <c r="J1622" s="18"/>
      <c r="K1622" s="44"/>
      <c r="L1622" s="11"/>
      <c r="M1622" s="11"/>
      <c r="N1622" s="11"/>
      <c r="O1622" s="11"/>
      <c r="P1622" s="11"/>
      <c r="Q1622" s="72"/>
      <c r="R1622" s="164"/>
      <c r="S1622" s="49"/>
    </row>
    <row r="1623" spans="2:19" s="9" customFormat="1" x14ac:dyDescent="0.2">
      <c r="B1623" s="10"/>
      <c r="C1623" s="11"/>
      <c r="D1623" s="25"/>
      <c r="E1623" s="162"/>
      <c r="F1623" s="27"/>
      <c r="G1623" s="40"/>
      <c r="H1623" s="20"/>
      <c r="I1623" s="18"/>
      <c r="J1623" s="18"/>
      <c r="K1623" s="44"/>
      <c r="L1623" s="11"/>
      <c r="M1623" s="11"/>
      <c r="N1623" s="11"/>
      <c r="O1623" s="11"/>
      <c r="P1623" s="11"/>
      <c r="Q1623" s="72"/>
      <c r="R1623" s="164"/>
      <c r="S1623" s="49"/>
    </row>
    <row r="1624" spans="2:19" s="9" customFormat="1" x14ac:dyDescent="0.2">
      <c r="B1624" s="10"/>
      <c r="C1624" s="11"/>
      <c r="D1624" s="25"/>
      <c r="E1624" s="162"/>
      <c r="F1624" s="27"/>
      <c r="G1624" s="40"/>
      <c r="H1624" s="20"/>
      <c r="I1624" s="18"/>
      <c r="J1624" s="18"/>
      <c r="K1624" s="44"/>
      <c r="L1624" s="11"/>
      <c r="M1624" s="11"/>
      <c r="N1624" s="11"/>
      <c r="O1624" s="11"/>
      <c r="P1624" s="11"/>
      <c r="Q1624" s="72"/>
      <c r="R1624" s="164"/>
      <c r="S1624" s="49"/>
    </row>
    <row r="1625" spans="2:19" s="9" customFormat="1" x14ac:dyDescent="0.2">
      <c r="B1625" s="10"/>
      <c r="C1625" s="11"/>
      <c r="D1625" s="25"/>
      <c r="E1625" s="162"/>
      <c r="F1625" s="27"/>
      <c r="G1625" s="40"/>
      <c r="H1625" s="20"/>
      <c r="I1625" s="18"/>
      <c r="J1625" s="18"/>
      <c r="K1625" s="44"/>
      <c r="L1625" s="11"/>
      <c r="M1625" s="11"/>
      <c r="N1625" s="11"/>
      <c r="O1625" s="11"/>
      <c r="P1625" s="11"/>
      <c r="Q1625" s="72"/>
      <c r="R1625" s="164"/>
      <c r="S1625" s="49"/>
    </row>
    <row r="1626" spans="2:19" s="9" customFormat="1" x14ac:dyDescent="0.2">
      <c r="B1626" s="10"/>
      <c r="C1626" s="11"/>
      <c r="D1626" s="25"/>
      <c r="E1626" s="162"/>
      <c r="F1626" s="27"/>
      <c r="G1626" s="40"/>
      <c r="H1626" s="20"/>
      <c r="I1626" s="18"/>
      <c r="J1626" s="18"/>
      <c r="K1626" s="44"/>
      <c r="L1626" s="11"/>
      <c r="M1626" s="11"/>
      <c r="N1626" s="11"/>
      <c r="O1626" s="11"/>
      <c r="P1626" s="11"/>
      <c r="Q1626" s="72"/>
      <c r="R1626" s="164"/>
      <c r="S1626" s="49"/>
    </row>
    <row r="1627" spans="2:19" s="9" customFormat="1" x14ac:dyDescent="0.2">
      <c r="B1627" s="10"/>
      <c r="C1627" s="11"/>
      <c r="D1627" s="25"/>
      <c r="E1627" s="162"/>
      <c r="F1627" s="27"/>
      <c r="G1627" s="40"/>
      <c r="H1627" s="20"/>
      <c r="I1627" s="18"/>
      <c r="J1627" s="18"/>
      <c r="K1627" s="44"/>
      <c r="L1627" s="11"/>
      <c r="M1627" s="11"/>
      <c r="N1627" s="11"/>
      <c r="O1627" s="11"/>
      <c r="P1627" s="11"/>
      <c r="Q1627" s="72"/>
      <c r="R1627" s="164"/>
      <c r="S1627" s="49"/>
    </row>
    <row r="1628" spans="2:19" s="9" customFormat="1" x14ac:dyDescent="0.2">
      <c r="B1628" s="10"/>
      <c r="C1628" s="11"/>
      <c r="D1628" s="25"/>
      <c r="E1628" s="162"/>
      <c r="F1628" s="27"/>
      <c r="G1628" s="40"/>
      <c r="H1628" s="20"/>
      <c r="I1628" s="18"/>
      <c r="J1628" s="18"/>
      <c r="K1628" s="44"/>
      <c r="L1628" s="11"/>
      <c r="M1628" s="11"/>
      <c r="N1628" s="11"/>
      <c r="O1628" s="11"/>
      <c r="P1628" s="11"/>
      <c r="Q1628" s="72"/>
      <c r="R1628" s="164"/>
      <c r="S1628" s="49"/>
    </row>
    <row r="1629" spans="2:19" s="9" customFormat="1" x14ac:dyDescent="0.2">
      <c r="B1629" s="10"/>
      <c r="C1629" s="11"/>
      <c r="D1629" s="25"/>
      <c r="E1629" s="162"/>
      <c r="F1629" s="27"/>
      <c r="G1629" s="40"/>
      <c r="H1629" s="20"/>
      <c r="I1629" s="18"/>
      <c r="J1629" s="18"/>
      <c r="K1629" s="44"/>
      <c r="L1629" s="11"/>
      <c r="M1629" s="11"/>
      <c r="N1629" s="11"/>
      <c r="O1629" s="11"/>
      <c r="P1629" s="11"/>
      <c r="Q1629" s="72"/>
      <c r="R1629" s="164"/>
      <c r="S1629" s="49"/>
    </row>
    <row r="1630" spans="2:19" s="9" customFormat="1" x14ac:dyDescent="0.2">
      <c r="B1630" s="10"/>
      <c r="C1630" s="11"/>
      <c r="D1630" s="25"/>
      <c r="E1630" s="162"/>
      <c r="F1630" s="27"/>
      <c r="G1630" s="40"/>
      <c r="H1630" s="20"/>
      <c r="I1630" s="18"/>
      <c r="J1630" s="18"/>
      <c r="K1630" s="44"/>
      <c r="L1630" s="11"/>
      <c r="M1630" s="11"/>
      <c r="N1630" s="11"/>
      <c r="O1630" s="11"/>
      <c r="P1630" s="11"/>
      <c r="Q1630" s="72"/>
      <c r="R1630" s="164"/>
      <c r="S1630" s="49"/>
    </row>
    <row r="1631" spans="2:19" s="9" customFormat="1" x14ac:dyDescent="0.2">
      <c r="B1631" s="10"/>
      <c r="C1631" s="11"/>
      <c r="D1631" s="25"/>
      <c r="E1631" s="162"/>
      <c r="F1631" s="27"/>
      <c r="G1631" s="40"/>
      <c r="H1631" s="20"/>
      <c r="I1631" s="18"/>
      <c r="J1631" s="18"/>
      <c r="K1631" s="44"/>
      <c r="L1631" s="11"/>
      <c r="M1631" s="11"/>
      <c r="N1631" s="11"/>
      <c r="O1631" s="11"/>
      <c r="P1631" s="11"/>
      <c r="Q1631" s="72"/>
      <c r="R1631" s="164"/>
      <c r="S1631" s="49"/>
    </row>
    <row r="1632" spans="2:19" s="9" customFormat="1" x14ac:dyDescent="0.2">
      <c r="B1632" s="10"/>
      <c r="C1632" s="11"/>
      <c r="D1632" s="25"/>
      <c r="E1632" s="162"/>
      <c r="F1632" s="27"/>
      <c r="G1632" s="40"/>
      <c r="H1632" s="20"/>
      <c r="I1632" s="18"/>
      <c r="J1632" s="18"/>
      <c r="K1632" s="44"/>
      <c r="L1632" s="11"/>
      <c r="M1632" s="11"/>
      <c r="N1632" s="11"/>
      <c r="O1632" s="11"/>
      <c r="P1632" s="11"/>
      <c r="Q1632" s="72"/>
      <c r="R1632" s="164"/>
      <c r="S1632" s="49"/>
    </row>
    <row r="1633" spans="2:19" s="9" customFormat="1" x14ac:dyDescent="0.2">
      <c r="B1633" s="10"/>
      <c r="C1633" s="11"/>
      <c r="D1633" s="25"/>
      <c r="E1633" s="162"/>
      <c r="F1633" s="27"/>
      <c r="G1633" s="40"/>
      <c r="H1633" s="20"/>
      <c r="I1633" s="18"/>
      <c r="J1633" s="18"/>
      <c r="K1633" s="44"/>
      <c r="L1633" s="11"/>
      <c r="M1633" s="11"/>
      <c r="N1633" s="11"/>
      <c r="O1633" s="11"/>
      <c r="P1633" s="11"/>
      <c r="Q1633" s="72"/>
      <c r="R1633" s="164"/>
      <c r="S1633" s="49"/>
    </row>
    <row r="1634" spans="2:19" s="9" customFormat="1" x14ac:dyDescent="0.2">
      <c r="B1634" s="10"/>
      <c r="C1634" s="11"/>
      <c r="D1634" s="25"/>
      <c r="E1634" s="162"/>
      <c r="F1634" s="27"/>
      <c r="G1634" s="40"/>
      <c r="H1634" s="20"/>
      <c r="I1634" s="18"/>
      <c r="J1634" s="18"/>
      <c r="K1634" s="44"/>
      <c r="L1634" s="11"/>
      <c r="M1634" s="11"/>
      <c r="N1634" s="11"/>
      <c r="O1634" s="11"/>
      <c r="P1634" s="11"/>
      <c r="Q1634" s="72"/>
      <c r="R1634" s="164"/>
      <c r="S1634" s="49"/>
    </row>
    <row r="1635" spans="2:19" s="9" customFormat="1" x14ac:dyDescent="0.2">
      <c r="B1635" s="10"/>
      <c r="C1635" s="11"/>
      <c r="D1635" s="25"/>
      <c r="E1635" s="162"/>
      <c r="F1635" s="27"/>
      <c r="G1635" s="40"/>
      <c r="H1635" s="20"/>
      <c r="I1635" s="18"/>
      <c r="J1635" s="18"/>
      <c r="K1635" s="44"/>
      <c r="L1635" s="11"/>
      <c r="M1635" s="11"/>
      <c r="N1635" s="11"/>
      <c r="O1635" s="11"/>
      <c r="P1635" s="11"/>
      <c r="Q1635" s="72"/>
      <c r="R1635" s="164"/>
      <c r="S1635" s="49"/>
    </row>
    <row r="1636" spans="2:19" s="9" customFormat="1" x14ac:dyDescent="0.2">
      <c r="B1636" s="10"/>
      <c r="C1636" s="11"/>
      <c r="D1636" s="25"/>
      <c r="E1636" s="162"/>
      <c r="F1636" s="27"/>
      <c r="G1636" s="40"/>
      <c r="H1636" s="20"/>
      <c r="I1636" s="18"/>
      <c r="J1636" s="18"/>
      <c r="K1636" s="44"/>
      <c r="L1636" s="11"/>
      <c r="M1636" s="11"/>
      <c r="N1636" s="11"/>
      <c r="O1636" s="11"/>
      <c r="P1636" s="11"/>
      <c r="Q1636" s="72"/>
      <c r="R1636" s="164"/>
      <c r="S1636" s="49"/>
    </row>
    <row r="1637" spans="2:19" s="9" customFormat="1" x14ac:dyDescent="0.2">
      <c r="B1637" s="10"/>
      <c r="C1637" s="11"/>
      <c r="D1637" s="25"/>
      <c r="E1637" s="162"/>
      <c r="F1637" s="27"/>
      <c r="G1637" s="40"/>
      <c r="H1637" s="20"/>
      <c r="I1637" s="18"/>
      <c r="J1637" s="18"/>
      <c r="K1637" s="44"/>
      <c r="L1637" s="11"/>
      <c r="M1637" s="11"/>
      <c r="N1637" s="11"/>
      <c r="O1637" s="11"/>
      <c r="P1637" s="11"/>
      <c r="Q1637" s="72"/>
      <c r="R1637" s="164"/>
      <c r="S1637" s="49"/>
    </row>
    <row r="1638" spans="2:19" s="9" customFormat="1" x14ac:dyDescent="0.2">
      <c r="B1638" s="10"/>
      <c r="C1638" s="11"/>
      <c r="D1638" s="25"/>
      <c r="E1638" s="162"/>
      <c r="F1638" s="27"/>
      <c r="G1638" s="40"/>
      <c r="H1638" s="20"/>
      <c r="I1638" s="18"/>
      <c r="J1638" s="18"/>
      <c r="K1638" s="44"/>
      <c r="L1638" s="11"/>
      <c r="M1638" s="11"/>
      <c r="N1638" s="11"/>
      <c r="O1638" s="11"/>
      <c r="P1638" s="11"/>
      <c r="Q1638" s="72"/>
      <c r="R1638" s="164"/>
      <c r="S1638" s="49"/>
    </row>
    <row r="1639" spans="2:19" s="9" customFormat="1" x14ac:dyDescent="0.2">
      <c r="B1639" s="10"/>
      <c r="C1639" s="11"/>
      <c r="D1639" s="25"/>
      <c r="E1639" s="162"/>
      <c r="F1639" s="27"/>
      <c r="G1639" s="40"/>
      <c r="H1639" s="20"/>
      <c r="I1639" s="18"/>
      <c r="J1639" s="18"/>
      <c r="K1639" s="44"/>
      <c r="L1639" s="11"/>
      <c r="M1639" s="11"/>
      <c r="N1639" s="11"/>
      <c r="O1639" s="11"/>
      <c r="P1639" s="11"/>
      <c r="Q1639" s="72"/>
      <c r="R1639" s="164"/>
      <c r="S1639" s="49"/>
    </row>
    <row r="1640" spans="2:19" s="9" customFormat="1" x14ac:dyDescent="0.2">
      <c r="B1640" s="10"/>
      <c r="C1640" s="11"/>
      <c r="D1640" s="25"/>
      <c r="E1640" s="162"/>
      <c r="F1640" s="27"/>
      <c r="G1640" s="40"/>
      <c r="H1640" s="20"/>
      <c r="I1640" s="18"/>
      <c r="J1640" s="18"/>
      <c r="K1640" s="44"/>
      <c r="L1640" s="11"/>
      <c r="M1640" s="11"/>
      <c r="N1640" s="11"/>
      <c r="O1640" s="11"/>
      <c r="P1640" s="11"/>
      <c r="Q1640" s="72"/>
      <c r="R1640" s="164"/>
      <c r="S1640" s="49"/>
    </row>
    <row r="1641" spans="2:19" s="9" customFormat="1" x14ac:dyDescent="0.2">
      <c r="B1641" s="10"/>
      <c r="C1641" s="11"/>
      <c r="D1641" s="25"/>
      <c r="E1641" s="162"/>
      <c r="F1641" s="27"/>
      <c r="G1641" s="40"/>
      <c r="H1641" s="20"/>
      <c r="I1641" s="18"/>
      <c r="J1641" s="18"/>
      <c r="K1641" s="44"/>
      <c r="L1641" s="11"/>
      <c r="M1641" s="11"/>
      <c r="N1641" s="11"/>
      <c r="O1641" s="11"/>
      <c r="P1641" s="11"/>
      <c r="Q1641" s="72"/>
      <c r="R1641" s="164"/>
      <c r="S1641" s="49"/>
    </row>
    <row r="1642" spans="2:19" s="9" customFormat="1" x14ac:dyDescent="0.2">
      <c r="B1642" s="10"/>
      <c r="C1642" s="11"/>
      <c r="D1642" s="25"/>
      <c r="E1642" s="162"/>
      <c r="F1642" s="27"/>
      <c r="G1642" s="40"/>
      <c r="H1642" s="20"/>
      <c r="I1642" s="18"/>
      <c r="J1642" s="18"/>
      <c r="K1642" s="44"/>
      <c r="L1642" s="11"/>
      <c r="M1642" s="11"/>
      <c r="N1642" s="11"/>
      <c r="O1642" s="11"/>
      <c r="P1642" s="11"/>
      <c r="Q1642" s="72"/>
      <c r="R1642" s="164"/>
      <c r="S1642" s="49"/>
    </row>
    <row r="1643" spans="2:19" s="9" customFormat="1" x14ac:dyDescent="0.2">
      <c r="B1643" s="10"/>
      <c r="C1643" s="11"/>
      <c r="D1643" s="25"/>
      <c r="E1643" s="162"/>
      <c r="F1643" s="27"/>
      <c r="G1643" s="40"/>
      <c r="H1643" s="20"/>
      <c r="I1643" s="18"/>
      <c r="J1643" s="18"/>
      <c r="K1643" s="44"/>
      <c r="L1643" s="11"/>
      <c r="M1643" s="11"/>
      <c r="N1643" s="11"/>
      <c r="O1643" s="11"/>
      <c r="P1643" s="11"/>
      <c r="Q1643" s="72"/>
      <c r="R1643" s="164"/>
      <c r="S1643" s="49"/>
    </row>
    <row r="1644" spans="2:19" s="9" customFormat="1" x14ac:dyDescent="0.2">
      <c r="B1644" s="10"/>
      <c r="C1644" s="11"/>
      <c r="D1644" s="25"/>
      <c r="E1644" s="162"/>
      <c r="F1644" s="27"/>
      <c r="G1644" s="40"/>
      <c r="H1644" s="20"/>
      <c r="I1644" s="18"/>
      <c r="J1644" s="18"/>
      <c r="K1644" s="44"/>
      <c r="L1644" s="11"/>
      <c r="M1644" s="11"/>
      <c r="N1644" s="11"/>
      <c r="O1644" s="11"/>
      <c r="P1644" s="11"/>
      <c r="Q1644" s="72"/>
      <c r="R1644" s="164"/>
      <c r="S1644" s="49"/>
    </row>
    <row r="1645" spans="2:19" s="9" customFormat="1" x14ac:dyDescent="0.2">
      <c r="B1645" s="10"/>
      <c r="C1645" s="11"/>
      <c r="D1645" s="25"/>
      <c r="E1645" s="162"/>
      <c r="F1645" s="27"/>
      <c r="G1645" s="40"/>
      <c r="H1645" s="20"/>
      <c r="I1645" s="18"/>
      <c r="J1645" s="18"/>
      <c r="K1645" s="44"/>
      <c r="L1645" s="11"/>
      <c r="M1645" s="11"/>
      <c r="N1645" s="11"/>
      <c r="O1645" s="11"/>
      <c r="P1645" s="11"/>
      <c r="Q1645" s="72"/>
      <c r="R1645" s="164"/>
      <c r="S1645" s="49"/>
    </row>
    <row r="1646" spans="2:19" s="9" customFormat="1" x14ac:dyDescent="0.2">
      <c r="B1646" s="10"/>
      <c r="C1646" s="11"/>
      <c r="D1646" s="25"/>
      <c r="E1646" s="162"/>
      <c r="F1646" s="27"/>
      <c r="G1646" s="40"/>
      <c r="H1646" s="20"/>
      <c r="I1646" s="18"/>
      <c r="J1646" s="18"/>
      <c r="K1646" s="44"/>
      <c r="L1646" s="11"/>
      <c r="M1646" s="11"/>
      <c r="N1646" s="11"/>
      <c r="O1646" s="11"/>
      <c r="P1646" s="11"/>
      <c r="Q1646" s="72"/>
      <c r="R1646" s="164"/>
      <c r="S1646" s="49"/>
    </row>
    <row r="1647" spans="2:19" s="9" customFormat="1" x14ac:dyDescent="0.2">
      <c r="B1647" s="10"/>
      <c r="C1647" s="11"/>
      <c r="D1647" s="25"/>
      <c r="E1647" s="162"/>
      <c r="F1647" s="27"/>
      <c r="G1647" s="40"/>
      <c r="H1647" s="20"/>
      <c r="I1647" s="18"/>
      <c r="J1647" s="18"/>
      <c r="K1647" s="44"/>
      <c r="L1647" s="11"/>
      <c r="M1647" s="11"/>
      <c r="N1647" s="11"/>
      <c r="O1647" s="11"/>
      <c r="P1647" s="11"/>
      <c r="Q1647" s="72"/>
      <c r="R1647" s="164"/>
      <c r="S1647" s="49"/>
    </row>
    <row r="1648" spans="2:19" s="9" customFormat="1" x14ac:dyDescent="0.2">
      <c r="B1648" s="10"/>
      <c r="C1648" s="11"/>
      <c r="D1648" s="25"/>
      <c r="E1648" s="162"/>
      <c r="F1648" s="27"/>
      <c r="G1648" s="40"/>
      <c r="H1648" s="20"/>
      <c r="I1648" s="18"/>
      <c r="J1648" s="18"/>
      <c r="K1648" s="44"/>
      <c r="L1648" s="11"/>
      <c r="M1648" s="11"/>
      <c r="N1648" s="11"/>
      <c r="O1648" s="11"/>
      <c r="P1648" s="11"/>
      <c r="Q1648" s="72"/>
      <c r="R1648" s="164"/>
      <c r="S1648" s="49"/>
    </row>
    <row r="1649" spans="2:52" s="9" customFormat="1" x14ac:dyDescent="0.2">
      <c r="B1649" s="10"/>
      <c r="C1649" s="11"/>
      <c r="D1649" s="25"/>
      <c r="E1649" s="162"/>
      <c r="F1649" s="27"/>
      <c r="G1649" s="40"/>
      <c r="H1649" s="20"/>
      <c r="I1649" s="18"/>
      <c r="J1649" s="18"/>
      <c r="K1649" s="44"/>
      <c r="L1649" s="11"/>
      <c r="M1649" s="11"/>
      <c r="N1649" s="11"/>
      <c r="O1649" s="11"/>
      <c r="P1649" s="11"/>
      <c r="Q1649" s="72"/>
      <c r="R1649" s="164"/>
      <c r="S1649" s="49"/>
    </row>
    <row r="1650" spans="2:52" s="9" customFormat="1" x14ac:dyDescent="0.2">
      <c r="B1650" s="10"/>
      <c r="C1650" s="11"/>
      <c r="D1650" s="25"/>
      <c r="E1650" s="162"/>
      <c r="F1650" s="27"/>
      <c r="G1650" s="40"/>
      <c r="H1650" s="20"/>
      <c r="I1650" s="18"/>
      <c r="J1650" s="18"/>
      <c r="K1650" s="44"/>
      <c r="L1650" s="11"/>
      <c r="M1650" s="11"/>
      <c r="N1650" s="11"/>
      <c r="O1650" s="11"/>
      <c r="P1650" s="11"/>
      <c r="Q1650" s="72"/>
      <c r="R1650" s="164"/>
      <c r="S1650" s="49"/>
    </row>
    <row r="1651" spans="2:52" s="9" customFormat="1" x14ac:dyDescent="0.2">
      <c r="B1651" s="10"/>
      <c r="C1651" s="11"/>
      <c r="D1651" s="25"/>
      <c r="E1651" s="162"/>
      <c r="F1651" s="27"/>
      <c r="G1651" s="40"/>
      <c r="H1651" s="20"/>
      <c r="I1651" s="18"/>
      <c r="J1651" s="18"/>
      <c r="K1651" s="44"/>
      <c r="L1651" s="11"/>
      <c r="M1651" s="11"/>
      <c r="N1651" s="11"/>
      <c r="O1651" s="11"/>
      <c r="P1651" s="11"/>
      <c r="Q1651" s="72"/>
      <c r="R1651" s="164"/>
      <c r="S1651" s="49"/>
    </row>
    <row r="1652" spans="2:52" s="9" customFormat="1" x14ac:dyDescent="0.2">
      <c r="B1652" s="10"/>
      <c r="C1652" s="11"/>
      <c r="D1652" s="25"/>
      <c r="E1652" s="162"/>
      <c r="F1652" s="27"/>
      <c r="G1652" s="40"/>
      <c r="H1652" s="20"/>
      <c r="I1652" s="18"/>
      <c r="J1652" s="18"/>
      <c r="K1652" s="44"/>
      <c r="L1652" s="11"/>
      <c r="M1652" s="11"/>
      <c r="N1652" s="11"/>
      <c r="O1652" s="11"/>
      <c r="P1652" s="11"/>
      <c r="Q1652" s="72"/>
      <c r="R1652" s="164"/>
      <c r="S1652" s="49"/>
    </row>
    <row r="1653" spans="2:52" s="9" customFormat="1" x14ac:dyDescent="0.2">
      <c r="B1653" s="10"/>
      <c r="C1653" s="11"/>
      <c r="D1653" s="25"/>
      <c r="E1653" s="162"/>
      <c r="F1653" s="27"/>
      <c r="G1653" s="40"/>
      <c r="H1653" s="20"/>
      <c r="I1653" s="18"/>
      <c r="J1653" s="18"/>
      <c r="K1653" s="44"/>
      <c r="L1653" s="11"/>
      <c r="M1653" s="11"/>
      <c r="N1653" s="11"/>
      <c r="O1653" s="11"/>
      <c r="P1653" s="11"/>
      <c r="Q1653" s="72"/>
      <c r="R1653" s="164"/>
      <c r="S1653" s="49"/>
    </row>
    <row r="1654" spans="2:52" s="9" customFormat="1" x14ac:dyDescent="0.2">
      <c r="B1654" s="10"/>
      <c r="C1654" s="11"/>
      <c r="D1654" s="25"/>
      <c r="E1654" s="162"/>
      <c r="F1654" s="27"/>
      <c r="G1654" s="40"/>
      <c r="H1654" s="20"/>
      <c r="I1654" s="18"/>
      <c r="J1654" s="18"/>
      <c r="K1654" s="44"/>
      <c r="L1654" s="11"/>
      <c r="M1654" s="11"/>
      <c r="N1654" s="11"/>
      <c r="O1654" s="11"/>
      <c r="P1654" s="11"/>
      <c r="Q1654" s="72"/>
      <c r="R1654" s="164"/>
      <c r="S1654" s="49"/>
    </row>
    <row r="1655" spans="2:52" s="9" customFormat="1" x14ac:dyDescent="0.2">
      <c r="B1655" s="10"/>
      <c r="C1655" s="11"/>
      <c r="D1655" s="25"/>
      <c r="E1655" s="162"/>
      <c r="F1655" s="27"/>
      <c r="G1655" s="40"/>
      <c r="H1655" s="20"/>
      <c r="I1655" s="18"/>
      <c r="J1655" s="18"/>
      <c r="K1655" s="44"/>
      <c r="L1655" s="11"/>
      <c r="M1655" s="11"/>
      <c r="N1655" s="11"/>
      <c r="O1655" s="11"/>
      <c r="P1655" s="11"/>
      <c r="Q1655" s="72"/>
      <c r="R1655" s="164"/>
      <c r="S1655" s="49"/>
    </row>
    <row r="1656" spans="2:52" s="9" customFormat="1" x14ac:dyDescent="0.2">
      <c r="B1656" s="10"/>
      <c r="C1656" s="11"/>
      <c r="D1656" s="25"/>
      <c r="E1656" s="162"/>
      <c r="F1656" s="27"/>
      <c r="G1656" s="40"/>
      <c r="H1656" s="20"/>
      <c r="I1656" s="18"/>
      <c r="J1656" s="18"/>
      <c r="K1656" s="44"/>
      <c r="L1656" s="11"/>
      <c r="M1656" s="11"/>
      <c r="N1656" s="11"/>
      <c r="O1656" s="11"/>
      <c r="P1656" s="11"/>
      <c r="Q1656" s="72"/>
      <c r="R1656" s="164"/>
      <c r="S1656" s="49"/>
    </row>
    <row r="1657" spans="2:52" s="9" customFormat="1" x14ac:dyDescent="0.2">
      <c r="B1657" s="10"/>
      <c r="C1657" s="11"/>
      <c r="D1657" s="25"/>
      <c r="E1657" s="162"/>
      <c r="F1657" s="27"/>
      <c r="G1657" s="40"/>
      <c r="H1657" s="20"/>
      <c r="I1657" s="18"/>
      <c r="J1657" s="18"/>
      <c r="K1657" s="44"/>
      <c r="L1657" s="11"/>
      <c r="M1657" s="11"/>
      <c r="N1657" s="11"/>
      <c r="O1657" s="11"/>
      <c r="P1657" s="11"/>
      <c r="Q1657" s="72"/>
      <c r="R1657" s="164"/>
      <c r="S1657" s="49"/>
    </row>
    <row r="1658" spans="2:52" s="9" customFormat="1" x14ac:dyDescent="0.2">
      <c r="B1658" s="10"/>
      <c r="C1658" s="11"/>
      <c r="D1658" s="25"/>
      <c r="E1658" s="162"/>
      <c r="F1658" s="27"/>
      <c r="G1658" s="40"/>
      <c r="H1658" s="20"/>
      <c r="I1658" s="18"/>
      <c r="J1658" s="18"/>
      <c r="K1658" s="44"/>
      <c r="L1658" s="11"/>
      <c r="M1658" s="11"/>
      <c r="N1658" s="11"/>
      <c r="O1658" s="11"/>
      <c r="P1658" s="11"/>
      <c r="Q1658" s="72"/>
      <c r="R1658" s="164"/>
      <c r="S1658" s="49"/>
    </row>
    <row r="1659" spans="2:52" x14ac:dyDescent="0.2">
      <c r="B1659" s="10"/>
      <c r="C1659" s="11"/>
      <c r="D1659" s="25"/>
      <c r="F1659" s="27"/>
      <c r="H1659" s="20"/>
      <c r="I1659" s="18"/>
      <c r="J1659" s="18"/>
      <c r="K1659" s="44"/>
      <c r="L1659" s="11"/>
      <c r="M1659" s="11"/>
      <c r="N1659" s="11"/>
      <c r="O1659" s="11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</row>
    <row r="1660" spans="2:52" x14ac:dyDescent="0.2">
      <c r="B1660" s="10"/>
      <c r="C1660" s="11"/>
      <c r="D1660" s="25"/>
      <c r="F1660" s="27"/>
      <c r="H1660" s="20"/>
      <c r="I1660" s="18"/>
      <c r="J1660" s="18"/>
      <c r="K1660" s="44"/>
      <c r="L1660" s="11"/>
      <c r="M1660" s="11"/>
      <c r="N1660" s="11"/>
      <c r="O1660" s="11"/>
    </row>
    <row r="1661" spans="2:52" x14ac:dyDescent="0.2">
      <c r="B1661" s="10"/>
      <c r="C1661" s="11"/>
      <c r="D1661" s="25"/>
      <c r="F1661" s="27"/>
      <c r="H1661" s="20"/>
      <c r="I1661" s="18"/>
      <c r="J1661" s="18"/>
      <c r="K1661" s="44"/>
      <c r="L1661" s="11"/>
      <c r="M1661" s="11"/>
      <c r="N1661" s="11"/>
      <c r="O1661" s="11"/>
    </row>
    <row r="1662" spans="2:52" x14ac:dyDescent="0.2">
      <c r="B1662" s="10"/>
      <c r="C1662" s="11"/>
      <c r="D1662" s="25"/>
      <c r="F1662" s="27"/>
      <c r="H1662" s="20"/>
      <c r="I1662" s="18"/>
      <c r="J1662" s="18"/>
      <c r="K1662" s="44"/>
      <c r="L1662" s="11"/>
      <c r="M1662" s="11"/>
      <c r="N1662" s="11"/>
      <c r="O1662" s="11"/>
    </row>
    <row r="1663" spans="2:52" x14ac:dyDescent="0.2">
      <c r="B1663" s="10"/>
      <c r="C1663" s="11"/>
      <c r="D1663" s="25"/>
      <c r="F1663" s="27"/>
      <c r="H1663" s="20"/>
      <c r="I1663" s="18"/>
      <c r="J1663" s="18"/>
      <c r="K1663" s="44"/>
      <c r="L1663" s="11"/>
      <c r="M1663" s="11"/>
      <c r="N1663" s="11"/>
      <c r="O1663" s="11"/>
    </row>
    <row r="1664" spans="2:52" x14ac:dyDescent="0.2">
      <c r="B1664" s="10"/>
      <c r="C1664" s="11"/>
      <c r="D1664" s="25"/>
      <c r="F1664" s="27"/>
      <c r="H1664" s="20"/>
      <c r="I1664" s="18"/>
      <c r="J1664" s="18"/>
      <c r="K1664" s="44"/>
      <c r="L1664" s="11"/>
      <c r="M1664" s="11"/>
      <c r="N1664" s="11"/>
      <c r="O1664" s="11"/>
    </row>
    <row r="1665" spans="2:15" x14ac:dyDescent="0.2">
      <c r="B1665" s="10"/>
      <c r="C1665" s="11"/>
      <c r="D1665" s="25"/>
      <c r="F1665" s="27"/>
      <c r="H1665" s="20"/>
      <c r="I1665" s="18"/>
      <c r="J1665" s="18"/>
      <c r="K1665" s="44"/>
      <c r="L1665" s="11"/>
      <c r="M1665" s="11"/>
      <c r="N1665" s="11"/>
      <c r="O1665" s="11"/>
    </row>
    <row r="1666" spans="2:15" x14ac:dyDescent="0.2">
      <c r="B1666" s="10"/>
      <c r="C1666" s="11"/>
      <c r="D1666" s="25"/>
      <c r="F1666" s="27"/>
      <c r="H1666" s="20"/>
      <c r="I1666" s="18"/>
      <c r="J1666" s="18"/>
      <c r="K1666" s="44"/>
      <c r="L1666" s="11"/>
      <c r="M1666" s="11"/>
      <c r="N1666" s="11"/>
      <c r="O1666" s="11"/>
    </row>
    <row r="1667" spans="2:15" x14ac:dyDescent="0.2">
      <c r="B1667" s="10"/>
      <c r="C1667" s="11"/>
      <c r="D1667" s="25"/>
      <c r="F1667" s="27"/>
      <c r="H1667" s="20"/>
      <c r="I1667" s="18"/>
      <c r="J1667" s="18"/>
      <c r="K1667" s="44"/>
      <c r="L1667" s="11"/>
      <c r="M1667" s="11"/>
      <c r="N1667" s="11"/>
      <c r="O1667" s="11"/>
    </row>
    <row r="1668" spans="2:15" x14ac:dyDescent="0.2">
      <c r="B1668" s="10"/>
      <c r="C1668" s="11"/>
      <c r="D1668" s="25"/>
      <c r="F1668" s="27"/>
      <c r="H1668" s="20"/>
      <c r="I1668" s="18"/>
      <c r="J1668" s="18"/>
      <c r="K1668" s="44"/>
      <c r="L1668" s="11"/>
      <c r="M1668" s="11"/>
      <c r="N1668" s="11"/>
      <c r="O1668" s="11"/>
    </row>
    <row r="1669" spans="2:15" x14ac:dyDescent="0.2">
      <c r="B1669" s="10"/>
      <c r="C1669" s="11"/>
      <c r="D1669" s="25"/>
      <c r="F1669" s="27"/>
      <c r="H1669" s="20"/>
      <c r="I1669" s="18"/>
      <c r="J1669" s="18"/>
      <c r="K1669" s="44"/>
      <c r="L1669" s="11"/>
      <c r="M1669" s="11"/>
      <c r="N1669" s="11"/>
      <c r="O1669" s="11"/>
    </row>
    <row r="1670" spans="2:15" x14ac:dyDescent="0.2">
      <c r="B1670" s="10"/>
      <c r="C1670" s="11"/>
      <c r="D1670" s="25"/>
      <c r="F1670" s="27"/>
      <c r="H1670" s="20"/>
      <c r="I1670" s="18"/>
      <c r="J1670" s="18"/>
      <c r="K1670" s="44"/>
      <c r="L1670" s="11"/>
      <c r="M1670" s="11"/>
      <c r="N1670" s="11"/>
      <c r="O1670" s="11"/>
    </row>
    <row r="1671" spans="2:15" x14ac:dyDescent="0.2">
      <c r="B1671" s="10"/>
      <c r="C1671" s="11"/>
      <c r="D1671" s="25"/>
      <c r="F1671" s="27"/>
      <c r="H1671" s="20"/>
      <c r="I1671" s="18"/>
      <c r="J1671" s="18"/>
      <c r="K1671" s="44"/>
      <c r="L1671" s="11"/>
      <c r="M1671" s="11"/>
      <c r="N1671" s="11"/>
      <c r="O1671" s="11"/>
    </row>
    <row r="1672" spans="2:15" x14ac:dyDescent="0.2">
      <c r="B1672" s="10"/>
      <c r="C1672" s="11"/>
      <c r="D1672" s="25"/>
      <c r="F1672" s="27"/>
      <c r="H1672" s="20"/>
      <c r="I1672" s="18"/>
      <c r="J1672" s="18"/>
      <c r="K1672" s="44"/>
      <c r="L1672" s="11"/>
      <c r="M1672" s="11"/>
      <c r="N1672" s="11"/>
      <c r="O1672" s="11"/>
    </row>
    <row r="1673" spans="2:15" x14ac:dyDescent="0.2">
      <c r="B1673" s="10"/>
      <c r="C1673" s="11"/>
      <c r="D1673" s="25"/>
      <c r="F1673" s="27"/>
      <c r="H1673" s="20"/>
      <c r="I1673" s="18"/>
      <c r="J1673" s="18"/>
      <c r="K1673" s="44"/>
      <c r="L1673" s="11"/>
      <c r="M1673" s="11"/>
      <c r="N1673" s="11"/>
      <c r="O1673" s="11"/>
    </row>
    <row r="1674" spans="2:15" x14ac:dyDescent="0.2">
      <c r="B1674" s="10"/>
      <c r="C1674" s="11"/>
      <c r="D1674" s="25"/>
      <c r="F1674" s="27"/>
      <c r="H1674" s="20"/>
      <c r="I1674" s="18"/>
      <c r="J1674" s="18"/>
      <c r="K1674" s="44"/>
      <c r="L1674" s="11"/>
      <c r="M1674" s="11"/>
      <c r="N1674" s="11"/>
      <c r="O1674" s="11"/>
    </row>
    <row r="1675" spans="2:15" x14ac:dyDescent="0.2">
      <c r="B1675" s="10"/>
      <c r="C1675" s="11"/>
      <c r="D1675" s="25"/>
      <c r="F1675" s="27"/>
      <c r="H1675" s="20"/>
      <c r="I1675" s="18"/>
      <c r="J1675" s="18"/>
      <c r="K1675" s="44"/>
      <c r="L1675" s="11"/>
      <c r="M1675" s="11"/>
      <c r="N1675" s="11"/>
      <c r="O1675" s="11"/>
    </row>
    <row r="1676" spans="2:15" x14ac:dyDescent="0.2">
      <c r="B1676" s="10"/>
      <c r="C1676" s="11"/>
      <c r="D1676" s="25"/>
      <c r="F1676" s="27"/>
      <c r="H1676" s="20"/>
      <c r="I1676" s="18"/>
      <c r="J1676" s="18"/>
      <c r="K1676" s="44"/>
      <c r="L1676" s="11"/>
      <c r="M1676" s="11"/>
      <c r="N1676" s="11"/>
      <c r="O1676" s="11"/>
    </row>
    <row r="1677" spans="2:15" x14ac:dyDescent="0.2">
      <c r="B1677" s="10"/>
      <c r="C1677" s="11"/>
      <c r="D1677" s="25"/>
      <c r="F1677" s="27"/>
      <c r="H1677" s="20"/>
      <c r="I1677" s="18"/>
      <c r="J1677" s="18"/>
      <c r="K1677" s="44"/>
      <c r="L1677" s="11"/>
      <c r="M1677" s="11"/>
      <c r="N1677" s="11"/>
      <c r="O1677" s="11"/>
    </row>
    <row r="1678" spans="2:15" x14ac:dyDescent="0.2">
      <c r="B1678" s="10"/>
      <c r="C1678" s="11"/>
      <c r="D1678" s="25"/>
      <c r="F1678" s="27"/>
      <c r="H1678" s="20"/>
      <c r="I1678" s="18"/>
      <c r="J1678" s="18"/>
      <c r="K1678" s="44"/>
      <c r="L1678" s="11"/>
      <c r="M1678" s="11"/>
      <c r="N1678" s="11"/>
      <c r="O1678" s="11"/>
    </row>
    <row r="1679" spans="2:15" x14ac:dyDescent="0.2">
      <c r="B1679" s="10"/>
      <c r="C1679" s="11"/>
      <c r="D1679" s="25"/>
      <c r="F1679" s="27"/>
      <c r="H1679" s="20"/>
      <c r="I1679" s="18"/>
      <c r="J1679" s="18"/>
      <c r="K1679" s="44"/>
      <c r="L1679" s="11"/>
      <c r="M1679" s="11"/>
      <c r="N1679" s="11"/>
      <c r="O1679" s="11"/>
    </row>
    <row r="1680" spans="2:15" x14ac:dyDescent="0.2">
      <c r="B1680" s="10"/>
    </row>
    <row r="1681" spans="2:2" x14ac:dyDescent="0.2">
      <c r="B1681" s="10"/>
    </row>
    <row r="1047436" spans="16:52" x14ac:dyDescent="0.2">
      <c r="P1047436"/>
      <c r="Q1047436"/>
      <c r="R1047436" s="163"/>
      <c r="S1047436"/>
      <c r="U1047436"/>
      <c r="V1047436"/>
      <c r="W1047436"/>
      <c r="X1047436"/>
      <c r="Y1047436"/>
      <c r="Z1047436"/>
      <c r="AA1047436"/>
      <c r="AB1047436"/>
      <c r="AC1047436"/>
      <c r="AD1047436"/>
      <c r="AE1047436"/>
      <c r="AF1047436"/>
      <c r="AG1047436"/>
      <c r="AH1047436"/>
      <c r="AI1047436"/>
      <c r="AJ1047436"/>
      <c r="AK1047436"/>
      <c r="AL1047436"/>
      <c r="AM1047436"/>
      <c r="AN1047436"/>
      <c r="AO1047436"/>
      <c r="AP1047436"/>
      <c r="AQ1047436"/>
      <c r="AR1047436"/>
      <c r="AS1047436"/>
      <c r="AT1047436"/>
      <c r="AU1047436"/>
      <c r="AV1047436"/>
      <c r="AW1047436"/>
      <c r="AX1047436"/>
      <c r="AY1047436"/>
      <c r="AZ1047436"/>
    </row>
    <row r="1047457" spans="2:15" x14ac:dyDescent="0.2">
      <c r="C1047457"/>
      <c r="D1047457"/>
      <c r="E1047457" s="163"/>
      <c r="F1047457"/>
      <c r="H1047457"/>
      <c r="I1047457"/>
      <c r="J1047457"/>
      <c r="K1047457"/>
      <c r="L1047457" s="15"/>
      <c r="M1047457" s="34"/>
      <c r="N1047457"/>
      <c r="O1047457"/>
    </row>
    <row r="1047458" spans="2:15" x14ac:dyDescent="0.2">
      <c r="B1047458"/>
    </row>
  </sheetData>
  <conditionalFormatting sqref="J430:J432 J434:J435 J438:J439 J447:J1341 J11:J43 J95:J96 J223">
    <cfRule type="cellIs" dxfId="5041" priority="1936" operator="equal">
      <formula>0</formula>
    </cfRule>
    <cfRule type="cellIs" dxfId="5040" priority="1940" operator="greaterThan">
      <formula>0.03</formula>
    </cfRule>
    <cfRule type="cellIs" dxfId="5039" priority="1941" operator="lessThanOrEqual">
      <formula>0.03</formula>
    </cfRule>
  </conditionalFormatting>
  <conditionalFormatting sqref="K430:K432 K434:K435 K438:K439 K447:K1341 K11:K43 K95:K96 K223">
    <cfRule type="cellIs" dxfId="5038" priority="1935" operator="equal">
      <formula>0</formula>
    </cfRule>
    <cfRule type="cellIs" dxfId="5037" priority="1937" operator="greaterThan">
      <formula>8</formula>
    </cfRule>
    <cfRule type="cellIs" dxfId="5036" priority="1938" operator="lessThan">
      <formula>7.4</formula>
    </cfRule>
    <cfRule type="cellIs" dxfId="5035" priority="1939" operator="between">
      <formula>7.4</formula>
      <formula>8</formula>
    </cfRule>
  </conditionalFormatting>
  <conditionalFormatting sqref="J236">
    <cfRule type="cellIs" dxfId="5034" priority="1831" operator="equal">
      <formula>0</formula>
    </cfRule>
    <cfRule type="cellIs" dxfId="5033" priority="1835" operator="greaterThan">
      <formula>0.03</formula>
    </cfRule>
    <cfRule type="cellIs" dxfId="5032" priority="1836" operator="lessThanOrEqual">
      <formula>0.03</formula>
    </cfRule>
  </conditionalFormatting>
  <conditionalFormatting sqref="K236">
    <cfRule type="cellIs" dxfId="5031" priority="1830" operator="equal">
      <formula>0</formula>
    </cfRule>
    <cfRule type="cellIs" dxfId="5030" priority="1832" operator="greaterThan">
      <formula>8</formula>
    </cfRule>
    <cfRule type="cellIs" dxfId="5029" priority="1833" operator="lessThan">
      <formula>7.4</formula>
    </cfRule>
    <cfRule type="cellIs" dxfId="5028" priority="1834" operator="between">
      <formula>7.4</formula>
      <formula>8</formula>
    </cfRule>
  </conditionalFormatting>
  <conditionalFormatting sqref="J261">
    <cfRule type="cellIs" dxfId="5027" priority="1824" operator="equal">
      <formula>0</formula>
    </cfRule>
    <cfRule type="cellIs" dxfId="5026" priority="1828" operator="greaterThan">
      <formula>0.03</formula>
    </cfRule>
    <cfRule type="cellIs" dxfId="5025" priority="1829" operator="lessThanOrEqual">
      <formula>0.03</formula>
    </cfRule>
  </conditionalFormatting>
  <conditionalFormatting sqref="K261">
    <cfRule type="cellIs" dxfId="5024" priority="1823" operator="equal">
      <formula>0</formula>
    </cfRule>
    <cfRule type="cellIs" dxfId="5023" priority="1825" operator="greaterThan">
      <formula>8</formula>
    </cfRule>
    <cfRule type="cellIs" dxfId="5022" priority="1826" operator="lessThan">
      <formula>7.4</formula>
    </cfRule>
    <cfRule type="cellIs" dxfId="5021" priority="1827" operator="between">
      <formula>7.4</formula>
      <formula>8</formula>
    </cfRule>
  </conditionalFormatting>
  <conditionalFormatting sqref="J269:J284">
    <cfRule type="cellIs" dxfId="5020" priority="1810" operator="equal">
      <formula>0</formula>
    </cfRule>
    <cfRule type="cellIs" dxfId="5019" priority="1814" operator="greaterThan">
      <formula>0.03</formula>
    </cfRule>
    <cfRule type="cellIs" dxfId="5018" priority="1815" operator="lessThanOrEqual">
      <formula>0.03</formula>
    </cfRule>
  </conditionalFormatting>
  <conditionalFormatting sqref="K269:K284">
    <cfRule type="cellIs" dxfId="5017" priority="1809" operator="equal">
      <formula>0</formula>
    </cfRule>
    <cfRule type="cellIs" dxfId="5016" priority="1811" operator="greaterThan">
      <formula>8</formula>
    </cfRule>
    <cfRule type="cellIs" dxfId="5015" priority="1812" operator="lessThan">
      <formula>7.4</formula>
    </cfRule>
    <cfRule type="cellIs" dxfId="5014" priority="1813" operator="between">
      <formula>7.4</formula>
      <formula>8</formula>
    </cfRule>
  </conditionalFormatting>
  <conditionalFormatting sqref="J285">
    <cfRule type="cellIs" dxfId="5013" priority="1803" operator="equal">
      <formula>0</formula>
    </cfRule>
    <cfRule type="cellIs" dxfId="5012" priority="1807" operator="greaterThan">
      <formula>0.03</formula>
    </cfRule>
    <cfRule type="cellIs" dxfId="5011" priority="1808" operator="lessThanOrEqual">
      <formula>0.03</formula>
    </cfRule>
  </conditionalFormatting>
  <conditionalFormatting sqref="K285">
    <cfRule type="cellIs" dxfId="5010" priority="1802" operator="equal">
      <formula>0</formula>
    </cfRule>
    <cfRule type="cellIs" dxfId="5009" priority="1804" operator="greaterThan">
      <formula>8</formula>
    </cfRule>
    <cfRule type="cellIs" dxfId="5008" priority="1805" operator="lessThan">
      <formula>7.4</formula>
    </cfRule>
    <cfRule type="cellIs" dxfId="5007" priority="1806" operator="between">
      <formula>7.4</formula>
      <formula>8</formula>
    </cfRule>
  </conditionalFormatting>
  <conditionalFormatting sqref="J259">
    <cfRule type="cellIs" dxfId="5006" priority="1817" operator="equal">
      <formula>0</formula>
    </cfRule>
    <cfRule type="cellIs" dxfId="5005" priority="1821" operator="greaterThan">
      <formula>0.03</formula>
    </cfRule>
    <cfRule type="cellIs" dxfId="5004" priority="1822" operator="lessThanOrEqual">
      <formula>0.03</formula>
    </cfRule>
  </conditionalFormatting>
  <conditionalFormatting sqref="K259">
    <cfRule type="cellIs" dxfId="5003" priority="1816" operator="equal">
      <formula>0</formula>
    </cfRule>
    <cfRule type="cellIs" dxfId="5002" priority="1818" operator="greaterThan">
      <formula>8</formula>
    </cfRule>
    <cfRule type="cellIs" dxfId="5001" priority="1819" operator="lessThan">
      <formula>7.4</formula>
    </cfRule>
    <cfRule type="cellIs" dxfId="5000" priority="1820" operator="between">
      <formula>7.4</formula>
      <formula>8</formula>
    </cfRule>
  </conditionalFormatting>
  <conditionalFormatting sqref="J302">
    <cfRule type="cellIs" dxfId="4999" priority="1782" operator="equal">
      <formula>0</formula>
    </cfRule>
    <cfRule type="cellIs" dxfId="4998" priority="1786" operator="greaterThan">
      <formula>0.03</formula>
    </cfRule>
    <cfRule type="cellIs" dxfId="4997" priority="1787" operator="lessThanOrEqual">
      <formula>0.03</formula>
    </cfRule>
  </conditionalFormatting>
  <conditionalFormatting sqref="K302">
    <cfRule type="cellIs" dxfId="4996" priority="1781" operator="equal">
      <formula>0</formula>
    </cfRule>
    <cfRule type="cellIs" dxfId="4995" priority="1783" operator="greaterThan">
      <formula>8</formula>
    </cfRule>
    <cfRule type="cellIs" dxfId="4994" priority="1784" operator="lessThan">
      <formula>7.4</formula>
    </cfRule>
    <cfRule type="cellIs" dxfId="4993" priority="1785" operator="between">
      <formula>7.4</formula>
      <formula>8</formula>
    </cfRule>
  </conditionalFormatting>
  <conditionalFormatting sqref="J227:J228">
    <cfRule type="cellIs" dxfId="4992" priority="1880" operator="equal">
      <formula>0</formula>
    </cfRule>
    <cfRule type="cellIs" dxfId="4991" priority="1884" operator="greaterThan">
      <formula>0.03</formula>
    </cfRule>
    <cfRule type="cellIs" dxfId="4990" priority="1885" operator="lessThanOrEqual">
      <formula>0.03</formula>
    </cfRule>
  </conditionalFormatting>
  <conditionalFormatting sqref="K227:K228">
    <cfRule type="cellIs" dxfId="4989" priority="1879" operator="equal">
      <formula>0</formula>
    </cfRule>
    <cfRule type="cellIs" dxfId="4988" priority="1881" operator="greaterThan">
      <formula>8</formula>
    </cfRule>
    <cfRule type="cellIs" dxfId="4987" priority="1882" operator="lessThan">
      <formula>7.4</formula>
    </cfRule>
    <cfRule type="cellIs" dxfId="4986" priority="1883" operator="between">
      <formula>7.4</formula>
      <formula>8</formula>
    </cfRule>
  </conditionalFormatting>
  <conditionalFormatting sqref="J231:J233">
    <cfRule type="cellIs" dxfId="4985" priority="1873" operator="equal">
      <formula>0</formula>
    </cfRule>
    <cfRule type="cellIs" dxfId="4984" priority="1877" operator="greaterThan">
      <formula>0.03</formula>
    </cfRule>
    <cfRule type="cellIs" dxfId="4983" priority="1878" operator="lessThanOrEqual">
      <formula>0.03</formula>
    </cfRule>
  </conditionalFormatting>
  <conditionalFormatting sqref="K231:K233">
    <cfRule type="cellIs" dxfId="4982" priority="1872" operator="equal">
      <formula>0</formula>
    </cfRule>
    <cfRule type="cellIs" dxfId="4981" priority="1874" operator="greaterThan">
      <formula>8</formula>
    </cfRule>
    <cfRule type="cellIs" dxfId="4980" priority="1875" operator="lessThan">
      <formula>7.4</formula>
    </cfRule>
    <cfRule type="cellIs" dxfId="4979" priority="1876" operator="between">
      <formula>7.4</formula>
      <formula>8</formula>
    </cfRule>
  </conditionalFormatting>
  <conditionalFormatting sqref="J241:J244 J268 J257">
    <cfRule type="cellIs" dxfId="4978" priority="1859" operator="equal">
      <formula>0</formula>
    </cfRule>
    <cfRule type="cellIs" dxfId="4977" priority="1863" operator="greaterThan">
      <formula>0.03</formula>
    </cfRule>
    <cfRule type="cellIs" dxfId="4976" priority="1864" operator="lessThanOrEqual">
      <formula>0.03</formula>
    </cfRule>
  </conditionalFormatting>
  <conditionalFormatting sqref="K241:K244 K268 K257">
    <cfRule type="cellIs" dxfId="4975" priority="1858" operator="equal">
      <formula>0</formula>
    </cfRule>
    <cfRule type="cellIs" dxfId="4974" priority="1860" operator="greaterThan">
      <formula>8</formula>
    </cfRule>
    <cfRule type="cellIs" dxfId="4973" priority="1861" operator="lessThan">
      <formula>7.4</formula>
    </cfRule>
    <cfRule type="cellIs" dxfId="4972" priority="1862" operator="between">
      <formula>7.4</formula>
      <formula>8</formula>
    </cfRule>
  </conditionalFormatting>
  <conditionalFormatting sqref="J245:J256">
    <cfRule type="cellIs" dxfId="4971" priority="1740" operator="equal">
      <formula>0</formula>
    </cfRule>
    <cfRule type="cellIs" dxfId="4970" priority="1744" operator="greaterThan">
      <formula>0.03</formula>
    </cfRule>
    <cfRule type="cellIs" dxfId="4969" priority="1745" operator="lessThanOrEqual">
      <formula>0.03</formula>
    </cfRule>
  </conditionalFormatting>
  <conditionalFormatting sqref="K245:K256">
    <cfRule type="cellIs" dxfId="4968" priority="1739" operator="equal">
      <formula>0</formula>
    </cfRule>
    <cfRule type="cellIs" dxfId="4967" priority="1741" operator="greaterThan">
      <formula>8</formula>
    </cfRule>
    <cfRule type="cellIs" dxfId="4966" priority="1742" operator="lessThan">
      <formula>7.4</formula>
    </cfRule>
    <cfRule type="cellIs" dxfId="4965" priority="1743" operator="between">
      <formula>7.4</formula>
      <formula>8</formula>
    </cfRule>
  </conditionalFormatting>
  <conditionalFormatting sqref="J258 J262:J265 J260">
    <cfRule type="cellIs" dxfId="4964" priority="1845" operator="equal">
      <formula>0</formula>
    </cfRule>
    <cfRule type="cellIs" dxfId="4963" priority="1849" operator="greaterThan">
      <formula>0.03</formula>
    </cfRule>
    <cfRule type="cellIs" dxfId="4962" priority="1850" operator="lessThanOrEqual">
      <formula>0.03</formula>
    </cfRule>
  </conditionalFormatting>
  <conditionalFormatting sqref="K258 K262:K265 K260">
    <cfRule type="cellIs" dxfId="4961" priority="1844" operator="equal">
      <formula>0</formula>
    </cfRule>
    <cfRule type="cellIs" dxfId="4960" priority="1846" operator="greaterThan">
      <formula>8</formula>
    </cfRule>
    <cfRule type="cellIs" dxfId="4959" priority="1847" operator="lessThan">
      <formula>7.4</formula>
    </cfRule>
    <cfRule type="cellIs" dxfId="4958" priority="1848" operator="between">
      <formula>7.4</formula>
      <formula>8</formula>
    </cfRule>
  </conditionalFormatting>
  <conditionalFormatting sqref="J266:J267">
    <cfRule type="cellIs" dxfId="4957" priority="1838" operator="equal">
      <formula>0</formula>
    </cfRule>
    <cfRule type="cellIs" dxfId="4956" priority="1842" operator="greaterThan">
      <formula>0.03</formula>
    </cfRule>
    <cfRule type="cellIs" dxfId="4955" priority="1843" operator="lessThanOrEqual">
      <formula>0.03</formula>
    </cfRule>
  </conditionalFormatting>
  <conditionalFormatting sqref="K266:K267">
    <cfRule type="cellIs" dxfId="4954" priority="1837" operator="equal">
      <formula>0</formula>
    </cfRule>
    <cfRule type="cellIs" dxfId="4953" priority="1839" operator="greaterThan">
      <formula>8</formula>
    </cfRule>
    <cfRule type="cellIs" dxfId="4952" priority="1840" operator="lessThan">
      <formula>7.4</formula>
    </cfRule>
    <cfRule type="cellIs" dxfId="4951" priority="1841" operator="between">
      <formula>7.4</formula>
      <formula>8</formula>
    </cfRule>
  </conditionalFormatting>
  <conditionalFormatting sqref="J293:J301">
    <cfRule type="cellIs" dxfId="4950" priority="1789" operator="equal">
      <formula>0</formula>
    </cfRule>
    <cfRule type="cellIs" dxfId="4949" priority="1793" operator="greaterThan">
      <formula>0.03</formula>
    </cfRule>
    <cfRule type="cellIs" dxfId="4948" priority="1794" operator="lessThanOrEqual">
      <formula>0.03</formula>
    </cfRule>
  </conditionalFormatting>
  <conditionalFormatting sqref="K293:K301">
    <cfRule type="cellIs" dxfId="4947" priority="1788" operator="equal">
      <formula>0</formula>
    </cfRule>
    <cfRule type="cellIs" dxfId="4946" priority="1790" operator="greaterThan">
      <formula>8</formula>
    </cfRule>
    <cfRule type="cellIs" dxfId="4945" priority="1791" operator="lessThan">
      <formula>7.4</formula>
    </cfRule>
    <cfRule type="cellIs" dxfId="4944" priority="1792" operator="between">
      <formula>7.4</formula>
      <formula>8</formula>
    </cfRule>
  </conditionalFormatting>
  <conditionalFormatting sqref="J286:J292 J304:J306">
    <cfRule type="cellIs" dxfId="4943" priority="1796" operator="equal">
      <formula>0</formula>
    </cfRule>
    <cfRule type="cellIs" dxfId="4942" priority="1800" operator="greaterThan">
      <formula>0.03</formula>
    </cfRule>
    <cfRule type="cellIs" dxfId="4941" priority="1801" operator="lessThanOrEqual">
      <formula>0.03</formula>
    </cfRule>
  </conditionalFormatting>
  <conditionalFormatting sqref="K286:K292 K304:K306">
    <cfRule type="cellIs" dxfId="4940" priority="1795" operator="equal">
      <formula>0</formula>
    </cfRule>
    <cfRule type="cellIs" dxfId="4939" priority="1797" operator="greaterThan">
      <formula>8</formula>
    </cfRule>
    <cfRule type="cellIs" dxfId="4938" priority="1798" operator="lessThan">
      <formula>7.4</formula>
    </cfRule>
    <cfRule type="cellIs" dxfId="4937" priority="1799" operator="between">
      <formula>7.4</formula>
      <formula>8</formula>
    </cfRule>
  </conditionalFormatting>
  <conditionalFormatting sqref="J303">
    <cfRule type="cellIs" dxfId="4936" priority="1775" operator="equal">
      <formula>0</formula>
    </cfRule>
    <cfRule type="cellIs" dxfId="4935" priority="1779" operator="greaterThan">
      <formula>0.03</formula>
    </cfRule>
    <cfRule type="cellIs" dxfId="4934" priority="1780" operator="lessThanOrEqual">
      <formula>0.03</formula>
    </cfRule>
  </conditionalFormatting>
  <conditionalFormatting sqref="K303">
    <cfRule type="cellIs" dxfId="4933" priority="1774" operator="equal">
      <formula>0</formula>
    </cfRule>
    <cfRule type="cellIs" dxfId="4932" priority="1776" operator="greaterThan">
      <formula>8</formula>
    </cfRule>
    <cfRule type="cellIs" dxfId="4931" priority="1777" operator="lessThan">
      <formula>7.4</formula>
    </cfRule>
    <cfRule type="cellIs" dxfId="4930" priority="1778" operator="between">
      <formula>7.4</formula>
      <formula>8</formula>
    </cfRule>
  </conditionalFormatting>
  <conditionalFormatting sqref="J308:J310">
    <cfRule type="cellIs" dxfId="4929" priority="1768" operator="equal">
      <formula>0</formula>
    </cfRule>
    <cfRule type="cellIs" dxfId="4928" priority="1772" operator="greaterThan">
      <formula>0.03</formula>
    </cfRule>
    <cfRule type="cellIs" dxfId="4927" priority="1773" operator="lessThanOrEqual">
      <formula>0.03</formula>
    </cfRule>
  </conditionalFormatting>
  <conditionalFormatting sqref="K308:K310">
    <cfRule type="cellIs" dxfId="4926" priority="1767" operator="equal">
      <formula>0</formula>
    </cfRule>
    <cfRule type="cellIs" dxfId="4925" priority="1769" operator="greaterThan">
      <formula>8</formula>
    </cfRule>
    <cfRule type="cellIs" dxfId="4924" priority="1770" operator="lessThan">
      <formula>7.4</formula>
    </cfRule>
    <cfRule type="cellIs" dxfId="4923" priority="1771" operator="between">
      <formula>7.4</formula>
      <formula>8</formula>
    </cfRule>
  </conditionalFormatting>
  <conditionalFormatting sqref="J307">
    <cfRule type="cellIs" dxfId="4922" priority="1761" operator="equal">
      <formula>0</formula>
    </cfRule>
    <cfRule type="cellIs" dxfId="4921" priority="1765" operator="greaterThan">
      <formula>0.03</formula>
    </cfRule>
    <cfRule type="cellIs" dxfId="4920" priority="1766" operator="lessThanOrEqual">
      <formula>0.03</formula>
    </cfRule>
  </conditionalFormatting>
  <conditionalFormatting sqref="K307">
    <cfRule type="cellIs" dxfId="4919" priority="1760" operator="equal">
      <formula>0</formula>
    </cfRule>
    <cfRule type="cellIs" dxfId="4918" priority="1762" operator="greaterThan">
      <formula>8</formula>
    </cfRule>
    <cfRule type="cellIs" dxfId="4917" priority="1763" operator="lessThan">
      <formula>7.4</formula>
    </cfRule>
    <cfRule type="cellIs" dxfId="4916" priority="1764" operator="between">
      <formula>7.4</formula>
      <formula>8</formula>
    </cfRule>
  </conditionalFormatting>
  <conditionalFormatting sqref="J312:J314">
    <cfRule type="cellIs" dxfId="4915" priority="1754" operator="equal">
      <formula>0</formula>
    </cfRule>
    <cfRule type="cellIs" dxfId="4914" priority="1758" operator="greaterThan">
      <formula>0.03</formula>
    </cfRule>
    <cfRule type="cellIs" dxfId="4913" priority="1759" operator="lessThanOrEqual">
      <formula>0.03</formula>
    </cfRule>
  </conditionalFormatting>
  <conditionalFormatting sqref="K312:K314">
    <cfRule type="cellIs" dxfId="4912" priority="1753" operator="equal">
      <formula>0</formula>
    </cfRule>
    <cfRule type="cellIs" dxfId="4911" priority="1755" operator="greaterThan">
      <formula>8</formula>
    </cfRule>
    <cfRule type="cellIs" dxfId="4910" priority="1756" operator="lessThan">
      <formula>7.4</formula>
    </cfRule>
    <cfRule type="cellIs" dxfId="4909" priority="1757" operator="between">
      <formula>7.4</formula>
      <formula>8</formula>
    </cfRule>
  </conditionalFormatting>
  <conditionalFormatting sqref="J311">
    <cfRule type="cellIs" dxfId="4908" priority="1747" operator="equal">
      <formula>0</formula>
    </cfRule>
    <cfRule type="cellIs" dxfId="4907" priority="1751" operator="greaterThan">
      <formula>0.03</formula>
    </cfRule>
    <cfRule type="cellIs" dxfId="4906" priority="1752" operator="lessThanOrEqual">
      <formula>0.03</formula>
    </cfRule>
  </conditionalFormatting>
  <conditionalFormatting sqref="K311">
    <cfRule type="cellIs" dxfId="4905" priority="1746" operator="equal">
      <formula>0</formula>
    </cfRule>
    <cfRule type="cellIs" dxfId="4904" priority="1748" operator="greaterThan">
      <formula>8</formula>
    </cfRule>
    <cfRule type="cellIs" dxfId="4903" priority="1749" operator="lessThan">
      <formula>7.4</formula>
    </cfRule>
    <cfRule type="cellIs" dxfId="4902" priority="1750" operator="between">
      <formula>7.4</formula>
      <formula>8</formula>
    </cfRule>
  </conditionalFormatting>
  <conditionalFormatting sqref="J321:J325">
    <cfRule type="cellIs" dxfId="4901" priority="1719" operator="equal">
      <formula>0</formula>
    </cfRule>
    <cfRule type="cellIs" dxfId="4900" priority="1723" operator="greaterThan">
      <formula>0.03</formula>
    </cfRule>
    <cfRule type="cellIs" dxfId="4899" priority="1724" operator="lessThanOrEqual">
      <formula>0.03</formula>
    </cfRule>
  </conditionalFormatting>
  <conditionalFormatting sqref="K321:K325">
    <cfRule type="cellIs" dxfId="4898" priority="1718" operator="equal">
      <formula>0</formula>
    </cfRule>
    <cfRule type="cellIs" dxfId="4897" priority="1720" operator="greaterThan">
      <formula>8</formula>
    </cfRule>
    <cfRule type="cellIs" dxfId="4896" priority="1721" operator="lessThan">
      <formula>7.4</formula>
    </cfRule>
    <cfRule type="cellIs" dxfId="4895" priority="1722" operator="between">
      <formula>7.4</formula>
      <formula>8</formula>
    </cfRule>
  </conditionalFormatting>
  <conditionalFormatting sqref="J316 J318 J320">
    <cfRule type="cellIs" dxfId="4894" priority="1733" operator="equal">
      <formula>0</formula>
    </cfRule>
    <cfRule type="cellIs" dxfId="4893" priority="1737" operator="greaterThan">
      <formula>0.03</formula>
    </cfRule>
    <cfRule type="cellIs" dxfId="4892" priority="1738" operator="lessThanOrEqual">
      <formula>0.03</formula>
    </cfRule>
  </conditionalFormatting>
  <conditionalFormatting sqref="K316 K318 K320">
    <cfRule type="cellIs" dxfId="4891" priority="1732" operator="equal">
      <formula>0</formula>
    </cfRule>
    <cfRule type="cellIs" dxfId="4890" priority="1734" operator="greaterThan">
      <formula>8</formula>
    </cfRule>
    <cfRule type="cellIs" dxfId="4889" priority="1735" operator="lessThan">
      <formula>7.4</formula>
    </cfRule>
    <cfRule type="cellIs" dxfId="4888" priority="1736" operator="between">
      <formula>7.4</formula>
      <formula>8</formula>
    </cfRule>
  </conditionalFormatting>
  <conditionalFormatting sqref="J315 J317 J319">
    <cfRule type="cellIs" dxfId="4887" priority="1726" operator="equal">
      <formula>0</formula>
    </cfRule>
    <cfRule type="cellIs" dxfId="4886" priority="1730" operator="greaterThan">
      <formula>0.03</formula>
    </cfRule>
    <cfRule type="cellIs" dxfId="4885" priority="1731" operator="lessThanOrEqual">
      <formula>0.03</formula>
    </cfRule>
  </conditionalFormatting>
  <conditionalFormatting sqref="K315 K317 K319">
    <cfRule type="cellIs" dxfId="4884" priority="1725" operator="equal">
      <formula>0</formula>
    </cfRule>
    <cfRule type="cellIs" dxfId="4883" priority="1727" operator="greaterThan">
      <formula>8</formula>
    </cfRule>
    <cfRule type="cellIs" dxfId="4882" priority="1728" operator="lessThan">
      <formula>7.4</formula>
    </cfRule>
    <cfRule type="cellIs" dxfId="4881" priority="1729" operator="between">
      <formula>7.4</formula>
      <formula>8</formula>
    </cfRule>
  </conditionalFormatting>
  <conditionalFormatting sqref="J328 J330">
    <cfRule type="cellIs" dxfId="4880" priority="1698" operator="equal">
      <formula>0</formula>
    </cfRule>
    <cfRule type="cellIs" dxfId="4879" priority="1702" operator="greaterThan">
      <formula>0.03</formula>
    </cfRule>
    <cfRule type="cellIs" dxfId="4878" priority="1703" operator="lessThanOrEqual">
      <formula>0.03</formula>
    </cfRule>
  </conditionalFormatting>
  <conditionalFormatting sqref="K328 K330">
    <cfRule type="cellIs" dxfId="4877" priority="1697" operator="equal">
      <formula>0</formula>
    </cfRule>
    <cfRule type="cellIs" dxfId="4876" priority="1699" operator="greaterThan">
      <formula>8</formula>
    </cfRule>
    <cfRule type="cellIs" dxfId="4875" priority="1700" operator="lessThan">
      <formula>7.4</formula>
    </cfRule>
    <cfRule type="cellIs" dxfId="4874" priority="1701" operator="between">
      <formula>7.4</formula>
      <formula>8</formula>
    </cfRule>
  </conditionalFormatting>
  <conditionalFormatting sqref="J326">
    <cfRule type="cellIs" dxfId="4873" priority="1712" operator="equal">
      <formula>0</formula>
    </cfRule>
    <cfRule type="cellIs" dxfId="4872" priority="1716" operator="greaterThan">
      <formula>0.03</formula>
    </cfRule>
    <cfRule type="cellIs" dxfId="4871" priority="1717" operator="lessThanOrEqual">
      <formula>0.03</formula>
    </cfRule>
  </conditionalFormatting>
  <conditionalFormatting sqref="K326">
    <cfRule type="cellIs" dxfId="4870" priority="1711" operator="equal">
      <formula>0</formula>
    </cfRule>
    <cfRule type="cellIs" dxfId="4869" priority="1713" operator="greaterThan">
      <formula>8</formula>
    </cfRule>
    <cfRule type="cellIs" dxfId="4868" priority="1714" operator="lessThan">
      <formula>7.4</formula>
    </cfRule>
    <cfRule type="cellIs" dxfId="4867" priority="1715" operator="between">
      <formula>7.4</formula>
      <formula>8</formula>
    </cfRule>
  </conditionalFormatting>
  <conditionalFormatting sqref="J327 J329">
    <cfRule type="cellIs" dxfId="4866" priority="1705" operator="equal">
      <formula>0</formula>
    </cfRule>
    <cfRule type="cellIs" dxfId="4865" priority="1709" operator="greaterThan">
      <formula>0.03</formula>
    </cfRule>
    <cfRule type="cellIs" dxfId="4864" priority="1710" operator="lessThanOrEqual">
      <formula>0.03</formula>
    </cfRule>
  </conditionalFormatting>
  <conditionalFormatting sqref="K327 K329">
    <cfRule type="cellIs" dxfId="4863" priority="1704" operator="equal">
      <formula>0</formula>
    </cfRule>
    <cfRule type="cellIs" dxfId="4862" priority="1706" operator="greaterThan">
      <formula>8</formula>
    </cfRule>
    <cfRule type="cellIs" dxfId="4861" priority="1707" operator="lessThan">
      <formula>7.4</formula>
    </cfRule>
    <cfRule type="cellIs" dxfId="4860" priority="1708" operator="between">
      <formula>7.4</formula>
      <formula>8</formula>
    </cfRule>
  </conditionalFormatting>
  <conditionalFormatting sqref="J332:J333">
    <cfRule type="cellIs" dxfId="4859" priority="1691" operator="equal">
      <formula>0</formula>
    </cfRule>
    <cfRule type="cellIs" dxfId="4858" priority="1695" operator="greaterThan">
      <formula>0.03</formula>
    </cfRule>
    <cfRule type="cellIs" dxfId="4857" priority="1696" operator="lessThanOrEqual">
      <formula>0.03</formula>
    </cfRule>
  </conditionalFormatting>
  <conditionalFormatting sqref="K332:K333">
    <cfRule type="cellIs" dxfId="4856" priority="1690" operator="equal">
      <formula>0</formula>
    </cfRule>
    <cfRule type="cellIs" dxfId="4855" priority="1692" operator="greaterThan">
      <formula>8</formula>
    </cfRule>
    <cfRule type="cellIs" dxfId="4854" priority="1693" operator="lessThan">
      <formula>7.4</formula>
    </cfRule>
    <cfRule type="cellIs" dxfId="4853" priority="1694" operator="between">
      <formula>7.4</formula>
      <formula>8</formula>
    </cfRule>
  </conditionalFormatting>
  <conditionalFormatting sqref="J331">
    <cfRule type="cellIs" dxfId="4852" priority="1684" operator="equal">
      <formula>0</formula>
    </cfRule>
    <cfRule type="cellIs" dxfId="4851" priority="1688" operator="greaterThan">
      <formula>0.03</formula>
    </cfRule>
    <cfRule type="cellIs" dxfId="4850" priority="1689" operator="lessThanOrEqual">
      <formula>0.03</formula>
    </cfRule>
  </conditionalFormatting>
  <conditionalFormatting sqref="K331">
    <cfRule type="cellIs" dxfId="4849" priority="1683" operator="equal">
      <formula>0</formula>
    </cfRule>
    <cfRule type="cellIs" dxfId="4848" priority="1685" operator="greaterThan">
      <formula>8</formula>
    </cfRule>
    <cfRule type="cellIs" dxfId="4847" priority="1686" operator="lessThan">
      <formula>7.4</formula>
    </cfRule>
    <cfRule type="cellIs" dxfId="4846" priority="1687" operator="between">
      <formula>7.4</formula>
      <formula>8</formula>
    </cfRule>
  </conditionalFormatting>
  <conditionalFormatting sqref="J335:J336 J338:J339 J341:J342">
    <cfRule type="cellIs" dxfId="4845" priority="1677" operator="equal">
      <formula>0</formula>
    </cfRule>
    <cfRule type="cellIs" dxfId="4844" priority="1681" operator="greaterThan">
      <formula>0.03</formula>
    </cfRule>
    <cfRule type="cellIs" dxfId="4843" priority="1682" operator="lessThanOrEqual">
      <formula>0.03</formula>
    </cfRule>
  </conditionalFormatting>
  <conditionalFormatting sqref="K335:K336 K338:K339 K341:K342">
    <cfRule type="cellIs" dxfId="4842" priority="1676" operator="equal">
      <formula>0</formula>
    </cfRule>
    <cfRule type="cellIs" dxfId="4841" priority="1678" operator="greaterThan">
      <formula>8</formula>
    </cfRule>
    <cfRule type="cellIs" dxfId="4840" priority="1679" operator="lessThan">
      <formula>7.4</formula>
    </cfRule>
    <cfRule type="cellIs" dxfId="4839" priority="1680" operator="between">
      <formula>7.4</formula>
      <formula>8</formula>
    </cfRule>
  </conditionalFormatting>
  <conditionalFormatting sqref="J334 J337 J340">
    <cfRule type="cellIs" dxfId="4838" priority="1670" operator="equal">
      <formula>0</formula>
    </cfRule>
    <cfRule type="cellIs" dxfId="4837" priority="1674" operator="greaterThan">
      <formula>0.03</formula>
    </cfRule>
    <cfRule type="cellIs" dxfId="4836" priority="1675" operator="lessThanOrEqual">
      <formula>0.03</formula>
    </cfRule>
  </conditionalFormatting>
  <conditionalFormatting sqref="K334 K337 K340">
    <cfRule type="cellIs" dxfId="4835" priority="1669" operator="equal">
      <formula>0</formula>
    </cfRule>
    <cfRule type="cellIs" dxfId="4834" priority="1671" operator="greaterThan">
      <formula>8</formula>
    </cfRule>
    <cfRule type="cellIs" dxfId="4833" priority="1672" operator="lessThan">
      <formula>7.4</formula>
    </cfRule>
    <cfRule type="cellIs" dxfId="4832" priority="1673" operator="between">
      <formula>7.4</formula>
      <formula>8</formula>
    </cfRule>
  </conditionalFormatting>
  <conditionalFormatting sqref="J343">
    <cfRule type="cellIs" dxfId="4831" priority="1663" operator="equal">
      <formula>0</formula>
    </cfRule>
    <cfRule type="cellIs" dxfId="4830" priority="1667" operator="greaterThan">
      <formula>0.03</formula>
    </cfRule>
    <cfRule type="cellIs" dxfId="4829" priority="1668" operator="lessThanOrEqual">
      <formula>0.03</formula>
    </cfRule>
  </conditionalFormatting>
  <conditionalFormatting sqref="K343">
    <cfRule type="cellIs" dxfId="4828" priority="1662" operator="equal">
      <formula>0</formula>
    </cfRule>
    <cfRule type="cellIs" dxfId="4827" priority="1664" operator="greaterThan">
      <formula>8</formula>
    </cfRule>
    <cfRule type="cellIs" dxfId="4826" priority="1665" operator="lessThan">
      <formula>7.4</formula>
    </cfRule>
    <cfRule type="cellIs" dxfId="4825" priority="1666" operator="between">
      <formula>7.4</formula>
      <formula>8</formula>
    </cfRule>
  </conditionalFormatting>
  <conditionalFormatting sqref="J344:J348 J355:J359">
    <cfRule type="cellIs" dxfId="4824" priority="1656" operator="equal">
      <formula>0</formula>
    </cfRule>
    <cfRule type="cellIs" dxfId="4823" priority="1660" operator="greaterThan">
      <formula>0.03</formula>
    </cfRule>
    <cfRule type="cellIs" dxfId="4822" priority="1661" operator="lessThanOrEqual">
      <formula>0.03</formula>
    </cfRule>
  </conditionalFormatting>
  <conditionalFormatting sqref="K344:K348 K355:K359">
    <cfRule type="cellIs" dxfId="4821" priority="1655" operator="equal">
      <formula>0</formula>
    </cfRule>
    <cfRule type="cellIs" dxfId="4820" priority="1657" operator="greaterThan">
      <formula>8</formula>
    </cfRule>
    <cfRule type="cellIs" dxfId="4819" priority="1658" operator="lessThan">
      <formula>7.4</formula>
    </cfRule>
    <cfRule type="cellIs" dxfId="4818" priority="1659" operator="between">
      <formula>7.4</formula>
      <formula>8</formula>
    </cfRule>
  </conditionalFormatting>
  <conditionalFormatting sqref="J360:J361">
    <cfRule type="cellIs" dxfId="4817" priority="1649" operator="equal">
      <formula>0</formula>
    </cfRule>
    <cfRule type="cellIs" dxfId="4816" priority="1653" operator="greaterThan">
      <formula>0.03</formula>
    </cfRule>
    <cfRule type="cellIs" dxfId="4815" priority="1654" operator="lessThanOrEqual">
      <formula>0.03</formula>
    </cfRule>
  </conditionalFormatting>
  <conditionalFormatting sqref="K360:K361">
    <cfRule type="cellIs" dxfId="4814" priority="1648" operator="equal">
      <formula>0</formula>
    </cfRule>
    <cfRule type="cellIs" dxfId="4813" priority="1650" operator="greaterThan">
      <formula>8</formula>
    </cfRule>
    <cfRule type="cellIs" dxfId="4812" priority="1651" operator="lessThan">
      <formula>7.4</formula>
    </cfRule>
    <cfRule type="cellIs" dxfId="4811" priority="1652" operator="between">
      <formula>7.4</formula>
      <formula>8</formula>
    </cfRule>
  </conditionalFormatting>
  <conditionalFormatting sqref="J363 J365 J367 J369 J371">
    <cfRule type="cellIs" dxfId="4810" priority="1642" operator="equal">
      <formula>0</formula>
    </cfRule>
    <cfRule type="cellIs" dxfId="4809" priority="1646" operator="greaterThan">
      <formula>0.03</formula>
    </cfRule>
    <cfRule type="cellIs" dxfId="4808" priority="1647" operator="lessThanOrEqual">
      <formula>0.03</formula>
    </cfRule>
  </conditionalFormatting>
  <conditionalFormatting sqref="K363 K365 K367 K369 K371">
    <cfRule type="cellIs" dxfId="4807" priority="1641" operator="equal">
      <formula>0</formula>
    </cfRule>
    <cfRule type="cellIs" dxfId="4806" priority="1643" operator="greaterThan">
      <formula>8</formula>
    </cfRule>
    <cfRule type="cellIs" dxfId="4805" priority="1644" operator="lessThan">
      <formula>7.4</formula>
    </cfRule>
    <cfRule type="cellIs" dxfId="4804" priority="1645" operator="between">
      <formula>7.4</formula>
      <formula>8</formula>
    </cfRule>
  </conditionalFormatting>
  <conditionalFormatting sqref="J362 J364 J366 J368 J370">
    <cfRule type="cellIs" dxfId="4803" priority="1635" operator="equal">
      <formula>0</formula>
    </cfRule>
    <cfRule type="cellIs" dxfId="4802" priority="1639" operator="greaterThan">
      <formula>0.03</formula>
    </cfRule>
    <cfRule type="cellIs" dxfId="4801" priority="1640" operator="lessThanOrEqual">
      <formula>0.03</formula>
    </cfRule>
  </conditionalFormatting>
  <conditionalFormatting sqref="K362 K364 K366 K368 K370">
    <cfRule type="cellIs" dxfId="4800" priority="1634" operator="equal">
      <formula>0</formula>
    </cfRule>
    <cfRule type="cellIs" dxfId="4799" priority="1636" operator="greaterThan">
      <formula>8</formula>
    </cfRule>
    <cfRule type="cellIs" dxfId="4798" priority="1637" operator="lessThan">
      <formula>7.4</formula>
    </cfRule>
    <cfRule type="cellIs" dxfId="4797" priority="1638" operator="between">
      <formula>7.4</formula>
      <formula>8</formula>
    </cfRule>
  </conditionalFormatting>
  <conditionalFormatting sqref="J372">
    <cfRule type="cellIs" dxfId="4796" priority="1628" operator="equal">
      <formula>0</formula>
    </cfRule>
    <cfRule type="cellIs" dxfId="4795" priority="1632" operator="greaterThan">
      <formula>0.03</formula>
    </cfRule>
    <cfRule type="cellIs" dxfId="4794" priority="1633" operator="lessThanOrEqual">
      <formula>0.03</formula>
    </cfRule>
  </conditionalFormatting>
  <conditionalFormatting sqref="K372">
    <cfRule type="cellIs" dxfId="4793" priority="1627" operator="equal">
      <formula>0</formula>
    </cfRule>
    <cfRule type="cellIs" dxfId="4792" priority="1629" operator="greaterThan">
      <formula>8</formula>
    </cfRule>
    <cfRule type="cellIs" dxfId="4791" priority="1630" operator="lessThan">
      <formula>7.4</formula>
    </cfRule>
    <cfRule type="cellIs" dxfId="4790" priority="1631" operator="between">
      <formula>7.4</formula>
      <formula>8</formula>
    </cfRule>
  </conditionalFormatting>
  <conditionalFormatting sqref="J373">
    <cfRule type="cellIs" dxfId="4789" priority="1621" operator="equal">
      <formula>0</formula>
    </cfRule>
    <cfRule type="cellIs" dxfId="4788" priority="1625" operator="greaterThan">
      <formula>0.03</formula>
    </cfRule>
    <cfRule type="cellIs" dxfId="4787" priority="1626" operator="lessThanOrEqual">
      <formula>0.03</formula>
    </cfRule>
  </conditionalFormatting>
  <conditionalFormatting sqref="K373">
    <cfRule type="cellIs" dxfId="4786" priority="1620" operator="equal">
      <formula>0</formula>
    </cfRule>
    <cfRule type="cellIs" dxfId="4785" priority="1622" operator="greaterThan">
      <formula>8</formula>
    </cfRule>
    <cfRule type="cellIs" dxfId="4784" priority="1623" operator="lessThan">
      <formula>7.4</formula>
    </cfRule>
    <cfRule type="cellIs" dxfId="4783" priority="1624" operator="between">
      <formula>7.4</formula>
      <formula>8</formula>
    </cfRule>
  </conditionalFormatting>
  <conditionalFormatting sqref="J374">
    <cfRule type="cellIs" dxfId="4782" priority="1614" operator="equal">
      <formula>0</formula>
    </cfRule>
    <cfRule type="cellIs" dxfId="4781" priority="1618" operator="greaterThan">
      <formula>0.03</formula>
    </cfRule>
    <cfRule type="cellIs" dxfId="4780" priority="1619" operator="lessThanOrEqual">
      <formula>0.03</formula>
    </cfRule>
  </conditionalFormatting>
  <conditionalFormatting sqref="K374">
    <cfRule type="cellIs" dxfId="4779" priority="1613" operator="equal">
      <formula>0</formula>
    </cfRule>
    <cfRule type="cellIs" dxfId="4778" priority="1615" operator="greaterThan">
      <formula>8</formula>
    </cfRule>
    <cfRule type="cellIs" dxfId="4777" priority="1616" operator="lessThan">
      <formula>7.4</formula>
    </cfRule>
    <cfRule type="cellIs" dxfId="4776" priority="1617" operator="between">
      <formula>7.4</formula>
      <formula>8</formula>
    </cfRule>
  </conditionalFormatting>
  <conditionalFormatting sqref="J376:J391 J427">
    <cfRule type="cellIs" dxfId="4775" priority="1607" operator="equal">
      <formula>0</formula>
    </cfRule>
    <cfRule type="cellIs" dxfId="4774" priority="1611" operator="greaterThan">
      <formula>0.03</formula>
    </cfRule>
    <cfRule type="cellIs" dxfId="4773" priority="1612" operator="lessThanOrEqual">
      <formula>0.03</formula>
    </cfRule>
  </conditionalFormatting>
  <conditionalFormatting sqref="K376:K391 K427">
    <cfRule type="cellIs" dxfId="4772" priority="1606" operator="equal">
      <formula>0</formula>
    </cfRule>
    <cfRule type="cellIs" dxfId="4771" priority="1608" operator="greaterThan">
      <formula>8</formula>
    </cfRule>
    <cfRule type="cellIs" dxfId="4770" priority="1609" operator="lessThan">
      <formula>7.4</formula>
    </cfRule>
    <cfRule type="cellIs" dxfId="4769" priority="1610" operator="between">
      <formula>7.4</formula>
      <formula>8</formula>
    </cfRule>
  </conditionalFormatting>
  <conditionalFormatting sqref="J375">
    <cfRule type="cellIs" dxfId="4768" priority="1600" operator="equal">
      <formula>0</formula>
    </cfRule>
    <cfRule type="cellIs" dxfId="4767" priority="1604" operator="greaterThan">
      <formula>0.03</formula>
    </cfRule>
    <cfRule type="cellIs" dxfId="4766" priority="1605" operator="lessThanOrEqual">
      <formula>0.03</formula>
    </cfRule>
  </conditionalFormatting>
  <conditionalFormatting sqref="K375">
    <cfRule type="cellIs" dxfId="4765" priority="1599" operator="equal">
      <formula>0</formula>
    </cfRule>
    <cfRule type="cellIs" dxfId="4764" priority="1601" operator="greaterThan">
      <formula>8</formula>
    </cfRule>
    <cfRule type="cellIs" dxfId="4763" priority="1602" operator="lessThan">
      <formula>7.4</formula>
    </cfRule>
    <cfRule type="cellIs" dxfId="4762" priority="1603" operator="between">
      <formula>7.4</formula>
      <formula>8</formula>
    </cfRule>
  </conditionalFormatting>
  <conditionalFormatting sqref="J433">
    <cfRule type="cellIs" dxfId="4761" priority="1593" operator="equal">
      <formula>0</formula>
    </cfRule>
    <cfRule type="cellIs" dxfId="4760" priority="1597" operator="greaterThan">
      <formula>0.03</formula>
    </cfRule>
    <cfRule type="cellIs" dxfId="4759" priority="1598" operator="lessThanOrEqual">
      <formula>0.03</formula>
    </cfRule>
  </conditionalFormatting>
  <conditionalFormatting sqref="K433">
    <cfRule type="cellIs" dxfId="4758" priority="1592" operator="equal">
      <formula>0</formula>
    </cfRule>
    <cfRule type="cellIs" dxfId="4757" priority="1594" operator="greaterThan">
      <formula>8</formula>
    </cfRule>
    <cfRule type="cellIs" dxfId="4756" priority="1595" operator="lessThan">
      <formula>7.4</formula>
    </cfRule>
    <cfRule type="cellIs" dxfId="4755" priority="1596" operator="between">
      <formula>7.4</formula>
      <formula>8</formula>
    </cfRule>
  </conditionalFormatting>
  <conditionalFormatting sqref="J437">
    <cfRule type="cellIs" dxfId="4754" priority="1586" operator="equal">
      <formula>0</formula>
    </cfRule>
    <cfRule type="cellIs" dxfId="4753" priority="1590" operator="greaterThan">
      <formula>0.03</formula>
    </cfRule>
    <cfRule type="cellIs" dxfId="4752" priority="1591" operator="lessThanOrEqual">
      <formula>0.03</formula>
    </cfRule>
  </conditionalFormatting>
  <conditionalFormatting sqref="K437">
    <cfRule type="cellIs" dxfId="4751" priority="1585" operator="equal">
      <formula>0</formula>
    </cfRule>
    <cfRule type="cellIs" dxfId="4750" priority="1587" operator="greaterThan">
      <formula>8</formula>
    </cfRule>
    <cfRule type="cellIs" dxfId="4749" priority="1588" operator="lessThan">
      <formula>7.4</formula>
    </cfRule>
    <cfRule type="cellIs" dxfId="4748" priority="1589" operator="between">
      <formula>7.4</formula>
      <formula>8</formula>
    </cfRule>
  </conditionalFormatting>
  <conditionalFormatting sqref="J436">
    <cfRule type="cellIs" dxfId="4747" priority="1579" operator="equal">
      <formula>0</formula>
    </cfRule>
    <cfRule type="cellIs" dxfId="4746" priority="1583" operator="greaterThan">
      <formula>0.03</formula>
    </cfRule>
    <cfRule type="cellIs" dxfId="4745" priority="1584" operator="lessThanOrEqual">
      <formula>0.03</formula>
    </cfRule>
  </conditionalFormatting>
  <conditionalFormatting sqref="K436">
    <cfRule type="cellIs" dxfId="4744" priority="1578" operator="equal">
      <formula>0</formula>
    </cfRule>
    <cfRule type="cellIs" dxfId="4743" priority="1580" operator="greaterThan">
      <formula>8</formula>
    </cfRule>
    <cfRule type="cellIs" dxfId="4742" priority="1581" operator="lessThan">
      <formula>7.4</formula>
    </cfRule>
    <cfRule type="cellIs" dxfId="4741" priority="1582" operator="between">
      <formula>7.4</formula>
      <formula>8</formula>
    </cfRule>
  </conditionalFormatting>
  <conditionalFormatting sqref="J349:J354">
    <cfRule type="cellIs" dxfId="4740" priority="1572" operator="equal">
      <formula>0</formula>
    </cfRule>
    <cfRule type="cellIs" dxfId="4739" priority="1576" operator="greaterThan">
      <formula>0.03</formula>
    </cfRule>
    <cfRule type="cellIs" dxfId="4738" priority="1577" operator="lessThanOrEqual">
      <formula>0.03</formula>
    </cfRule>
  </conditionalFormatting>
  <conditionalFormatting sqref="K349:K354">
    <cfRule type="cellIs" dxfId="4737" priority="1571" operator="equal">
      <formula>0</formula>
    </cfRule>
    <cfRule type="cellIs" dxfId="4736" priority="1573" operator="greaterThan">
      <formula>8</formula>
    </cfRule>
    <cfRule type="cellIs" dxfId="4735" priority="1574" operator="lessThan">
      <formula>7.4</formula>
    </cfRule>
    <cfRule type="cellIs" dxfId="4734" priority="1575" operator="between">
      <formula>7.4</formula>
      <formula>8</formula>
    </cfRule>
  </conditionalFormatting>
  <conditionalFormatting sqref="J440">
    <cfRule type="cellIs" dxfId="4733" priority="1565" operator="equal">
      <formula>0</formula>
    </cfRule>
    <cfRule type="cellIs" dxfId="4732" priority="1569" operator="greaterThan">
      <formula>0.03</formula>
    </cfRule>
    <cfRule type="cellIs" dxfId="4731" priority="1570" operator="lessThanOrEqual">
      <formula>0.03</formula>
    </cfRule>
  </conditionalFormatting>
  <conditionalFormatting sqref="K440">
    <cfRule type="cellIs" dxfId="4730" priority="1564" operator="equal">
      <formula>0</formula>
    </cfRule>
    <cfRule type="cellIs" dxfId="4729" priority="1566" operator="greaterThan">
      <formula>8</formula>
    </cfRule>
    <cfRule type="cellIs" dxfId="4728" priority="1567" operator="lessThan">
      <formula>7.4</formula>
    </cfRule>
    <cfRule type="cellIs" dxfId="4727" priority="1568" operator="between">
      <formula>7.4</formula>
      <formula>8</formula>
    </cfRule>
  </conditionalFormatting>
  <conditionalFormatting sqref="J392:J398 J400:J401">
    <cfRule type="cellIs" dxfId="4726" priority="1558" operator="equal">
      <formula>0</formula>
    </cfRule>
    <cfRule type="cellIs" dxfId="4725" priority="1562" operator="greaterThan">
      <formula>0.03</formula>
    </cfRule>
    <cfRule type="cellIs" dxfId="4724" priority="1563" operator="lessThanOrEqual">
      <formula>0.03</formula>
    </cfRule>
  </conditionalFormatting>
  <conditionalFormatting sqref="K392:K398 K400:K401">
    <cfRule type="cellIs" dxfId="4723" priority="1557" operator="equal">
      <formula>0</formula>
    </cfRule>
    <cfRule type="cellIs" dxfId="4722" priority="1559" operator="greaterThan">
      <formula>8</formula>
    </cfRule>
    <cfRule type="cellIs" dxfId="4721" priority="1560" operator="lessThan">
      <formula>7.4</formula>
    </cfRule>
    <cfRule type="cellIs" dxfId="4720" priority="1561" operator="between">
      <formula>7.4</formula>
      <formula>8</formula>
    </cfRule>
  </conditionalFormatting>
  <conditionalFormatting sqref="J399">
    <cfRule type="cellIs" dxfId="4719" priority="1551" operator="equal">
      <formula>0</formula>
    </cfRule>
    <cfRule type="cellIs" dxfId="4718" priority="1555" operator="greaterThan">
      <formula>0.03</formula>
    </cfRule>
    <cfRule type="cellIs" dxfId="4717" priority="1556" operator="lessThanOrEqual">
      <formula>0.03</formula>
    </cfRule>
  </conditionalFormatting>
  <conditionalFormatting sqref="K399">
    <cfRule type="cellIs" dxfId="4716" priority="1550" operator="equal">
      <formula>0</formula>
    </cfRule>
    <cfRule type="cellIs" dxfId="4715" priority="1552" operator="greaterThan">
      <formula>8</formula>
    </cfRule>
    <cfRule type="cellIs" dxfId="4714" priority="1553" operator="lessThan">
      <formula>7.4</formula>
    </cfRule>
    <cfRule type="cellIs" dxfId="4713" priority="1554" operator="between">
      <formula>7.4</formula>
      <formula>8</formula>
    </cfRule>
  </conditionalFormatting>
  <conditionalFormatting sqref="J441:J443">
    <cfRule type="cellIs" dxfId="4712" priority="1544" operator="equal">
      <formula>0</formula>
    </cfRule>
    <cfRule type="cellIs" dxfId="4711" priority="1548" operator="greaterThan">
      <formula>0.03</formula>
    </cfRule>
    <cfRule type="cellIs" dxfId="4710" priority="1549" operator="lessThanOrEqual">
      <formula>0.03</formula>
    </cfRule>
  </conditionalFormatting>
  <conditionalFormatting sqref="K441:K443">
    <cfRule type="cellIs" dxfId="4709" priority="1543" operator="equal">
      <formula>0</formula>
    </cfRule>
    <cfRule type="cellIs" dxfId="4708" priority="1545" operator="greaterThan">
      <formula>8</formula>
    </cfRule>
    <cfRule type="cellIs" dxfId="4707" priority="1546" operator="lessThan">
      <formula>7.4</formula>
    </cfRule>
    <cfRule type="cellIs" dxfId="4706" priority="1547" operator="between">
      <formula>7.4</formula>
      <formula>8</formula>
    </cfRule>
  </conditionalFormatting>
  <conditionalFormatting sqref="J444:J445">
    <cfRule type="cellIs" dxfId="4705" priority="1537" operator="equal">
      <formula>0</formula>
    </cfRule>
    <cfRule type="cellIs" dxfId="4704" priority="1541" operator="greaterThan">
      <formula>0.03</formula>
    </cfRule>
    <cfRule type="cellIs" dxfId="4703" priority="1542" operator="lessThanOrEqual">
      <formula>0.03</formula>
    </cfRule>
  </conditionalFormatting>
  <conditionalFormatting sqref="K444:K445">
    <cfRule type="cellIs" dxfId="4702" priority="1536" operator="equal">
      <formula>0</formula>
    </cfRule>
    <cfRule type="cellIs" dxfId="4701" priority="1538" operator="greaterThan">
      <formula>8</formula>
    </cfRule>
    <cfRule type="cellIs" dxfId="4700" priority="1539" operator="lessThan">
      <formula>7.4</formula>
    </cfRule>
    <cfRule type="cellIs" dxfId="4699" priority="1540" operator="between">
      <formula>7.4</formula>
      <formula>8</formula>
    </cfRule>
  </conditionalFormatting>
  <conditionalFormatting sqref="J446">
    <cfRule type="cellIs" dxfId="4698" priority="1530" operator="equal">
      <formula>0</formula>
    </cfRule>
    <cfRule type="cellIs" dxfId="4697" priority="1534" operator="greaterThan">
      <formula>0.03</formula>
    </cfRule>
    <cfRule type="cellIs" dxfId="4696" priority="1535" operator="lessThanOrEqual">
      <formula>0.03</formula>
    </cfRule>
  </conditionalFormatting>
  <conditionalFormatting sqref="K446">
    <cfRule type="cellIs" dxfId="4695" priority="1529" operator="equal">
      <formula>0</formula>
    </cfRule>
    <cfRule type="cellIs" dxfId="4694" priority="1531" operator="greaterThan">
      <formula>8</formula>
    </cfRule>
    <cfRule type="cellIs" dxfId="4693" priority="1532" operator="lessThan">
      <formula>7.4</formula>
    </cfRule>
    <cfRule type="cellIs" dxfId="4692" priority="1533" operator="between">
      <formula>7.4</formula>
      <formula>8</formula>
    </cfRule>
  </conditionalFormatting>
  <conditionalFormatting sqref="J402">
    <cfRule type="cellIs" dxfId="4691" priority="1523" operator="equal">
      <formula>0</formula>
    </cfRule>
    <cfRule type="cellIs" dxfId="4690" priority="1527" operator="greaterThan">
      <formula>0.03</formula>
    </cfRule>
    <cfRule type="cellIs" dxfId="4689" priority="1528" operator="lessThanOrEqual">
      <formula>0.03</formula>
    </cfRule>
  </conditionalFormatting>
  <conditionalFormatting sqref="K402">
    <cfRule type="cellIs" dxfId="4688" priority="1522" operator="equal">
      <formula>0</formula>
    </cfRule>
    <cfRule type="cellIs" dxfId="4687" priority="1524" operator="greaterThan">
      <formula>8</formula>
    </cfRule>
    <cfRule type="cellIs" dxfId="4686" priority="1525" operator="lessThan">
      <formula>7.4</formula>
    </cfRule>
    <cfRule type="cellIs" dxfId="4685" priority="1526" operator="between">
      <formula>7.4</formula>
      <formula>8</formula>
    </cfRule>
  </conditionalFormatting>
  <conditionalFormatting sqref="J418:J426 J403:J409">
    <cfRule type="cellIs" dxfId="4684" priority="1509" operator="equal">
      <formula>0</formula>
    </cfRule>
    <cfRule type="cellIs" dxfId="4683" priority="1513" operator="greaterThan">
      <formula>0.03</formula>
    </cfRule>
    <cfRule type="cellIs" dxfId="4682" priority="1514" operator="lessThanOrEqual">
      <formula>0.03</formula>
    </cfRule>
  </conditionalFormatting>
  <conditionalFormatting sqref="K418:K426 K403:K409">
    <cfRule type="cellIs" dxfId="4681" priority="1508" operator="equal">
      <formula>0</formula>
    </cfRule>
    <cfRule type="cellIs" dxfId="4680" priority="1510" operator="greaterThan">
      <formula>8</formula>
    </cfRule>
    <cfRule type="cellIs" dxfId="4679" priority="1511" operator="lessThan">
      <formula>7.4</formula>
    </cfRule>
    <cfRule type="cellIs" dxfId="4678" priority="1512" operator="between">
      <formula>7.4</formula>
      <formula>8</formula>
    </cfRule>
  </conditionalFormatting>
  <conditionalFormatting sqref="J428:J429">
    <cfRule type="cellIs" dxfId="4677" priority="1516" operator="equal">
      <formula>0</formula>
    </cfRule>
    <cfRule type="cellIs" dxfId="4676" priority="1520" operator="greaterThan">
      <formula>0.03</formula>
    </cfRule>
    <cfRule type="cellIs" dxfId="4675" priority="1521" operator="lessThanOrEqual">
      <formula>0.03</formula>
    </cfRule>
  </conditionalFormatting>
  <conditionalFormatting sqref="K428:K429">
    <cfRule type="cellIs" dxfId="4674" priority="1515" operator="equal">
      <formula>0</formula>
    </cfRule>
    <cfRule type="cellIs" dxfId="4673" priority="1517" operator="greaterThan">
      <formula>8</formula>
    </cfRule>
    <cfRule type="cellIs" dxfId="4672" priority="1518" operator="lessThan">
      <formula>7.4</formula>
    </cfRule>
    <cfRule type="cellIs" dxfId="4671" priority="1519" operator="between">
      <formula>7.4</formula>
      <formula>8</formula>
    </cfRule>
  </conditionalFormatting>
  <conditionalFormatting sqref="J410">
    <cfRule type="cellIs" dxfId="4670" priority="1502" operator="equal">
      <formula>0</formula>
    </cfRule>
    <cfRule type="cellIs" dxfId="4669" priority="1506" operator="greaterThan">
      <formula>0.03</formula>
    </cfRule>
    <cfRule type="cellIs" dxfId="4668" priority="1507" operator="lessThanOrEqual">
      <formula>0.03</formula>
    </cfRule>
  </conditionalFormatting>
  <conditionalFormatting sqref="K410">
    <cfRule type="cellIs" dxfId="4667" priority="1501" operator="equal">
      <formula>0</formula>
    </cfRule>
    <cfRule type="cellIs" dxfId="4666" priority="1503" operator="greaterThan">
      <formula>8</formula>
    </cfRule>
    <cfRule type="cellIs" dxfId="4665" priority="1504" operator="lessThan">
      <formula>7.4</formula>
    </cfRule>
    <cfRule type="cellIs" dxfId="4664" priority="1505" operator="between">
      <formula>7.4</formula>
      <formula>8</formula>
    </cfRule>
  </conditionalFormatting>
  <conditionalFormatting sqref="J414">
    <cfRule type="cellIs" dxfId="4663" priority="1495" operator="equal">
      <formula>0</formula>
    </cfRule>
    <cfRule type="cellIs" dxfId="4662" priority="1499" operator="greaterThan">
      <formula>0.03</formula>
    </cfRule>
    <cfRule type="cellIs" dxfId="4661" priority="1500" operator="lessThanOrEqual">
      <formula>0.03</formula>
    </cfRule>
  </conditionalFormatting>
  <conditionalFormatting sqref="K414">
    <cfRule type="cellIs" dxfId="4660" priority="1494" operator="equal">
      <formula>0</formula>
    </cfRule>
    <cfRule type="cellIs" dxfId="4659" priority="1496" operator="greaterThan">
      <formula>8</formula>
    </cfRule>
    <cfRule type="cellIs" dxfId="4658" priority="1497" operator="lessThan">
      <formula>7.4</formula>
    </cfRule>
    <cfRule type="cellIs" dxfId="4657" priority="1498" operator="between">
      <formula>7.4</formula>
      <formula>8</formula>
    </cfRule>
  </conditionalFormatting>
  <conditionalFormatting sqref="J411">
    <cfRule type="cellIs" dxfId="4656" priority="1488" operator="equal">
      <formula>0</formula>
    </cfRule>
    <cfRule type="cellIs" dxfId="4655" priority="1492" operator="greaterThan">
      <formula>0.03</formula>
    </cfRule>
    <cfRule type="cellIs" dxfId="4654" priority="1493" operator="lessThanOrEqual">
      <formula>0.03</formula>
    </cfRule>
  </conditionalFormatting>
  <conditionalFormatting sqref="K411">
    <cfRule type="cellIs" dxfId="4653" priority="1487" operator="equal">
      <formula>0</formula>
    </cfRule>
    <cfRule type="cellIs" dxfId="4652" priority="1489" operator="greaterThan">
      <formula>8</formula>
    </cfRule>
    <cfRule type="cellIs" dxfId="4651" priority="1490" operator="lessThan">
      <formula>7.4</formula>
    </cfRule>
    <cfRule type="cellIs" dxfId="4650" priority="1491" operator="between">
      <formula>7.4</formula>
      <formula>8</formula>
    </cfRule>
  </conditionalFormatting>
  <conditionalFormatting sqref="J412">
    <cfRule type="cellIs" dxfId="4649" priority="1481" operator="equal">
      <formula>0</formula>
    </cfRule>
    <cfRule type="cellIs" dxfId="4648" priority="1485" operator="greaterThan">
      <formula>0.03</formula>
    </cfRule>
    <cfRule type="cellIs" dxfId="4647" priority="1486" operator="lessThanOrEqual">
      <formula>0.03</formula>
    </cfRule>
  </conditionalFormatting>
  <conditionalFormatting sqref="K412">
    <cfRule type="cellIs" dxfId="4646" priority="1480" operator="equal">
      <formula>0</formula>
    </cfRule>
    <cfRule type="cellIs" dxfId="4645" priority="1482" operator="greaterThan">
      <formula>8</formula>
    </cfRule>
    <cfRule type="cellIs" dxfId="4644" priority="1483" operator="lessThan">
      <formula>7.4</formula>
    </cfRule>
    <cfRule type="cellIs" dxfId="4643" priority="1484" operator="between">
      <formula>7.4</formula>
      <formula>8</formula>
    </cfRule>
  </conditionalFormatting>
  <conditionalFormatting sqref="J413">
    <cfRule type="cellIs" dxfId="4642" priority="1474" operator="equal">
      <formula>0</formula>
    </cfRule>
    <cfRule type="cellIs" dxfId="4641" priority="1478" operator="greaterThan">
      <formula>0.03</formula>
    </cfRule>
    <cfRule type="cellIs" dxfId="4640" priority="1479" operator="lessThanOrEqual">
      <formula>0.03</formula>
    </cfRule>
  </conditionalFormatting>
  <conditionalFormatting sqref="K413">
    <cfRule type="cellIs" dxfId="4639" priority="1473" operator="equal">
      <formula>0</formula>
    </cfRule>
    <cfRule type="cellIs" dxfId="4638" priority="1475" operator="greaterThan">
      <formula>8</formula>
    </cfRule>
    <cfRule type="cellIs" dxfId="4637" priority="1476" operator="lessThan">
      <formula>7.4</formula>
    </cfRule>
    <cfRule type="cellIs" dxfId="4636" priority="1477" operator="between">
      <formula>7.4</formula>
      <formula>8</formula>
    </cfRule>
  </conditionalFormatting>
  <conditionalFormatting sqref="J415">
    <cfRule type="cellIs" dxfId="4635" priority="1467" operator="equal">
      <formula>0</formula>
    </cfRule>
    <cfRule type="cellIs" dxfId="4634" priority="1471" operator="greaterThan">
      <formula>0.03</formula>
    </cfRule>
    <cfRule type="cellIs" dxfId="4633" priority="1472" operator="lessThanOrEqual">
      <formula>0.03</formula>
    </cfRule>
  </conditionalFormatting>
  <conditionalFormatting sqref="K415">
    <cfRule type="cellIs" dxfId="4632" priority="1466" operator="equal">
      <formula>0</formula>
    </cfRule>
    <cfRule type="cellIs" dxfId="4631" priority="1468" operator="greaterThan">
      <formula>8</formula>
    </cfRule>
    <cfRule type="cellIs" dxfId="4630" priority="1469" operator="lessThan">
      <formula>7.4</formula>
    </cfRule>
    <cfRule type="cellIs" dxfId="4629" priority="1470" operator="between">
      <formula>7.4</formula>
      <formula>8</formula>
    </cfRule>
  </conditionalFormatting>
  <conditionalFormatting sqref="J416">
    <cfRule type="cellIs" dxfId="4628" priority="1460" operator="equal">
      <formula>0</formula>
    </cfRule>
    <cfRule type="cellIs" dxfId="4627" priority="1464" operator="greaterThan">
      <formula>0.03</formula>
    </cfRule>
    <cfRule type="cellIs" dxfId="4626" priority="1465" operator="lessThanOrEqual">
      <formula>0.03</formula>
    </cfRule>
  </conditionalFormatting>
  <conditionalFormatting sqref="K416">
    <cfRule type="cellIs" dxfId="4625" priority="1459" operator="equal">
      <formula>0</formula>
    </cfRule>
    <cfRule type="cellIs" dxfId="4624" priority="1461" operator="greaterThan">
      <formula>8</formula>
    </cfRule>
    <cfRule type="cellIs" dxfId="4623" priority="1462" operator="lessThan">
      <formula>7.4</formula>
    </cfRule>
    <cfRule type="cellIs" dxfId="4622" priority="1463" operator="between">
      <formula>7.4</formula>
      <formula>8</formula>
    </cfRule>
  </conditionalFormatting>
  <conditionalFormatting sqref="J417">
    <cfRule type="cellIs" dxfId="4621" priority="1453" operator="equal">
      <formula>0</formula>
    </cfRule>
    <cfRule type="cellIs" dxfId="4620" priority="1457" operator="greaterThan">
      <formula>0.03</formula>
    </cfRule>
    <cfRule type="cellIs" dxfId="4619" priority="1458" operator="lessThanOrEqual">
      <formula>0.03</formula>
    </cfRule>
  </conditionalFormatting>
  <conditionalFormatting sqref="K417">
    <cfRule type="cellIs" dxfId="4618" priority="1452" operator="equal">
      <formula>0</formula>
    </cfRule>
    <cfRule type="cellIs" dxfId="4617" priority="1454" operator="greaterThan">
      <formula>8</formula>
    </cfRule>
    <cfRule type="cellIs" dxfId="4616" priority="1455" operator="lessThan">
      <formula>7.4</formula>
    </cfRule>
    <cfRule type="cellIs" dxfId="4615" priority="1456" operator="between">
      <formula>7.4</formula>
      <formula>8</formula>
    </cfRule>
  </conditionalFormatting>
  <conditionalFormatting sqref="J2">
    <cfRule type="cellIs" dxfId="4614" priority="1446" operator="equal">
      <formula>0</formula>
    </cfRule>
    <cfRule type="cellIs" dxfId="4613" priority="1450" operator="greaterThan">
      <formula>0.03</formula>
    </cfRule>
    <cfRule type="cellIs" dxfId="4612" priority="1451" operator="lessThanOrEqual">
      <formula>0.03</formula>
    </cfRule>
  </conditionalFormatting>
  <conditionalFormatting sqref="K2">
    <cfRule type="cellIs" dxfId="4611" priority="1445" operator="equal">
      <formula>0</formula>
    </cfRule>
    <cfRule type="cellIs" dxfId="4610" priority="1447" operator="greaterThan">
      <formula>8</formula>
    </cfRule>
    <cfRule type="cellIs" dxfId="4609" priority="1448" operator="lessThan">
      <formula>7.4</formula>
    </cfRule>
    <cfRule type="cellIs" dxfId="4608" priority="1449" operator="between">
      <formula>7.4</formula>
      <formula>8</formula>
    </cfRule>
  </conditionalFormatting>
  <conditionalFormatting sqref="J3">
    <cfRule type="cellIs" dxfId="4607" priority="1439" operator="equal">
      <formula>0</formula>
    </cfRule>
    <cfRule type="cellIs" dxfId="4606" priority="1443" operator="greaterThan">
      <formula>0.03</formula>
    </cfRule>
    <cfRule type="cellIs" dxfId="4605" priority="1444" operator="lessThanOrEqual">
      <formula>0.03</formula>
    </cfRule>
  </conditionalFormatting>
  <conditionalFormatting sqref="K3">
    <cfRule type="cellIs" dxfId="4604" priority="1438" operator="equal">
      <formula>0</formula>
    </cfRule>
    <cfRule type="cellIs" dxfId="4603" priority="1440" operator="greaterThan">
      <formula>8</formula>
    </cfRule>
    <cfRule type="cellIs" dxfId="4602" priority="1441" operator="lessThan">
      <formula>7.4</formula>
    </cfRule>
    <cfRule type="cellIs" dxfId="4601" priority="1442" operator="between">
      <formula>7.4</formula>
      <formula>8</formula>
    </cfRule>
  </conditionalFormatting>
  <conditionalFormatting sqref="J4:J9">
    <cfRule type="cellIs" dxfId="4600" priority="1432" operator="equal">
      <formula>0</formula>
    </cfRule>
    <cfRule type="cellIs" dxfId="4599" priority="1436" operator="greaterThan">
      <formula>0.03</formula>
    </cfRule>
    <cfRule type="cellIs" dxfId="4598" priority="1437" operator="lessThanOrEqual">
      <formula>0.03</formula>
    </cfRule>
  </conditionalFormatting>
  <conditionalFormatting sqref="K4:K9">
    <cfRule type="cellIs" dxfId="4597" priority="1431" operator="equal">
      <formula>0</formula>
    </cfRule>
    <cfRule type="cellIs" dxfId="4596" priority="1433" operator="greaterThan">
      <formula>8</formula>
    </cfRule>
    <cfRule type="cellIs" dxfId="4595" priority="1434" operator="lessThan">
      <formula>7.4</formula>
    </cfRule>
    <cfRule type="cellIs" dxfId="4594" priority="1435" operator="between">
      <formula>7.4</formula>
      <formula>8</formula>
    </cfRule>
  </conditionalFormatting>
  <conditionalFormatting sqref="J10:J43">
    <cfRule type="cellIs" dxfId="4593" priority="1425" operator="equal">
      <formula>0</formula>
    </cfRule>
    <cfRule type="cellIs" dxfId="4592" priority="1429" operator="greaterThan">
      <formula>0.03</formula>
    </cfRule>
    <cfRule type="cellIs" dxfId="4591" priority="1430" operator="lessThanOrEqual">
      <formula>0.03</formula>
    </cfRule>
  </conditionalFormatting>
  <conditionalFormatting sqref="K10:K43">
    <cfRule type="cellIs" dxfId="4590" priority="1424" operator="equal">
      <formula>0</formula>
    </cfRule>
    <cfRule type="cellIs" dxfId="4589" priority="1426" operator="greaterThan">
      <formula>8</formula>
    </cfRule>
    <cfRule type="cellIs" dxfId="4588" priority="1427" operator="lessThan">
      <formula>7.4</formula>
    </cfRule>
    <cfRule type="cellIs" dxfId="4587" priority="1428" operator="between">
      <formula>7.4</formula>
      <formula>8</formula>
    </cfRule>
  </conditionalFormatting>
  <conditionalFormatting sqref="J44">
    <cfRule type="cellIs" dxfId="4586" priority="1418" operator="equal">
      <formula>0</formula>
    </cfRule>
    <cfRule type="cellIs" dxfId="4585" priority="1422" operator="greaterThan">
      <formula>0.03</formula>
    </cfRule>
    <cfRule type="cellIs" dxfId="4584" priority="1423" operator="lessThanOrEqual">
      <formula>0.03</formula>
    </cfRule>
  </conditionalFormatting>
  <conditionalFormatting sqref="K44">
    <cfRule type="cellIs" dxfId="4583" priority="1417" operator="equal">
      <formula>0</formula>
    </cfRule>
    <cfRule type="cellIs" dxfId="4582" priority="1419" operator="greaterThan">
      <formula>8</formula>
    </cfRule>
    <cfRule type="cellIs" dxfId="4581" priority="1420" operator="lessThan">
      <formula>7.4</formula>
    </cfRule>
    <cfRule type="cellIs" dxfId="4580" priority="1421" operator="between">
      <formula>7.4</formula>
      <formula>8</formula>
    </cfRule>
  </conditionalFormatting>
  <conditionalFormatting sqref="J44">
    <cfRule type="cellIs" dxfId="4579" priority="1411" operator="equal">
      <formula>0</formula>
    </cfRule>
    <cfRule type="cellIs" dxfId="4578" priority="1415" operator="greaterThan">
      <formula>0.03</formula>
    </cfRule>
    <cfRule type="cellIs" dxfId="4577" priority="1416" operator="lessThanOrEqual">
      <formula>0.03</formula>
    </cfRule>
  </conditionalFormatting>
  <conditionalFormatting sqref="K44">
    <cfRule type="cellIs" dxfId="4576" priority="1410" operator="equal">
      <formula>0</formula>
    </cfRule>
    <cfRule type="cellIs" dxfId="4575" priority="1412" operator="greaterThan">
      <formula>8</formula>
    </cfRule>
    <cfRule type="cellIs" dxfId="4574" priority="1413" operator="lessThan">
      <formula>7.4</formula>
    </cfRule>
    <cfRule type="cellIs" dxfId="4573" priority="1414" operator="between">
      <formula>7.4</formula>
      <formula>8</formula>
    </cfRule>
  </conditionalFormatting>
  <conditionalFormatting sqref="J46">
    <cfRule type="cellIs" dxfId="4572" priority="1390" operator="equal">
      <formula>0</formula>
    </cfRule>
    <cfRule type="cellIs" dxfId="4571" priority="1394" operator="greaterThan">
      <formula>0.03</formula>
    </cfRule>
    <cfRule type="cellIs" dxfId="4570" priority="1395" operator="lessThanOrEqual">
      <formula>0.03</formula>
    </cfRule>
  </conditionalFormatting>
  <conditionalFormatting sqref="K46">
    <cfRule type="cellIs" dxfId="4569" priority="1389" operator="equal">
      <formula>0</formula>
    </cfRule>
    <cfRule type="cellIs" dxfId="4568" priority="1391" operator="greaterThan">
      <formula>8</formula>
    </cfRule>
    <cfRule type="cellIs" dxfId="4567" priority="1392" operator="lessThan">
      <formula>7.4</formula>
    </cfRule>
    <cfRule type="cellIs" dxfId="4566" priority="1393" operator="between">
      <formula>7.4</formula>
      <formula>8</formula>
    </cfRule>
  </conditionalFormatting>
  <conditionalFormatting sqref="J46">
    <cfRule type="cellIs" dxfId="4565" priority="1383" operator="equal">
      <formula>0</formula>
    </cfRule>
    <cfRule type="cellIs" dxfId="4564" priority="1387" operator="greaterThan">
      <formula>0.03</formula>
    </cfRule>
    <cfRule type="cellIs" dxfId="4563" priority="1388" operator="lessThanOrEqual">
      <formula>0.03</formula>
    </cfRule>
  </conditionalFormatting>
  <conditionalFormatting sqref="K46">
    <cfRule type="cellIs" dxfId="4562" priority="1382" operator="equal">
      <formula>0</formula>
    </cfRule>
    <cfRule type="cellIs" dxfId="4561" priority="1384" operator="greaterThan">
      <formula>8</formula>
    </cfRule>
    <cfRule type="cellIs" dxfId="4560" priority="1385" operator="lessThan">
      <formula>7.4</formula>
    </cfRule>
    <cfRule type="cellIs" dxfId="4559" priority="1386" operator="between">
      <formula>7.4</formula>
      <formula>8</formula>
    </cfRule>
  </conditionalFormatting>
  <conditionalFormatting sqref="J47">
    <cfRule type="cellIs" dxfId="4558" priority="1376" operator="equal">
      <formula>0</formula>
    </cfRule>
    <cfRule type="cellIs" dxfId="4557" priority="1380" operator="greaterThan">
      <formula>0.03</formula>
    </cfRule>
    <cfRule type="cellIs" dxfId="4556" priority="1381" operator="lessThanOrEqual">
      <formula>0.03</formula>
    </cfRule>
  </conditionalFormatting>
  <conditionalFormatting sqref="K47">
    <cfRule type="cellIs" dxfId="4555" priority="1375" operator="equal">
      <formula>0</formula>
    </cfRule>
    <cfRule type="cellIs" dxfId="4554" priority="1377" operator="greaterThan">
      <formula>8</formula>
    </cfRule>
    <cfRule type="cellIs" dxfId="4553" priority="1378" operator="lessThan">
      <formula>7.4</formula>
    </cfRule>
    <cfRule type="cellIs" dxfId="4552" priority="1379" operator="between">
      <formula>7.4</formula>
      <formula>8</formula>
    </cfRule>
  </conditionalFormatting>
  <conditionalFormatting sqref="J47">
    <cfRule type="cellIs" dxfId="4551" priority="1369" operator="equal">
      <formula>0</formula>
    </cfRule>
    <cfRule type="cellIs" dxfId="4550" priority="1373" operator="greaterThan">
      <formula>0.03</formula>
    </cfRule>
    <cfRule type="cellIs" dxfId="4549" priority="1374" operator="lessThanOrEqual">
      <formula>0.03</formula>
    </cfRule>
  </conditionalFormatting>
  <conditionalFormatting sqref="K47">
    <cfRule type="cellIs" dxfId="4548" priority="1368" operator="equal">
      <formula>0</formula>
    </cfRule>
    <cfRule type="cellIs" dxfId="4547" priority="1370" operator="greaterThan">
      <formula>8</formula>
    </cfRule>
    <cfRule type="cellIs" dxfId="4546" priority="1371" operator="lessThan">
      <formula>7.4</formula>
    </cfRule>
    <cfRule type="cellIs" dxfId="4545" priority="1372" operator="between">
      <formula>7.4</formula>
      <formula>8</formula>
    </cfRule>
  </conditionalFormatting>
  <conditionalFormatting sqref="J48">
    <cfRule type="cellIs" dxfId="4544" priority="1362" operator="equal">
      <formula>0</formula>
    </cfRule>
    <cfRule type="cellIs" dxfId="4543" priority="1366" operator="greaterThan">
      <formula>0.03</formula>
    </cfRule>
    <cfRule type="cellIs" dxfId="4542" priority="1367" operator="lessThanOrEqual">
      <formula>0.03</formula>
    </cfRule>
  </conditionalFormatting>
  <conditionalFormatting sqref="K48">
    <cfRule type="cellIs" dxfId="4541" priority="1361" operator="equal">
      <formula>0</formula>
    </cfRule>
    <cfRule type="cellIs" dxfId="4540" priority="1363" operator="greaterThan">
      <formula>8</formula>
    </cfRule>
    <cfRule type="cellIs" dxfId="4539" priority="1364" operator="lessThan">
      <formula>7.4</formula>
    </cfRule>
    <cfRule type="cellIs" dxfId="4538" priority="1365" operator="between">
      <formula>7.4</formula>
      <formula>8</formula>
    </cfRule>
  </conditionalFormatting>
  <conditionalFormatting sqref="J48">
    <cfRule type="cellIs" dxfId="4537" priority="1355" operator="equal">
      <formula>0</formula>
    </cfRule>
    <cfRule type="cellIs" dxfId="4536" priority="1359" operator="greaterThan">
      <formula>0.03</formula>
    </cfRule>
    <cfRule type="cellIs" dxfId="4535" priority="1360" operator="lessThanOrEqual">
      <formula>0.03</formula>
    </cfRule>
  </conditionalFormatting>
  <conditionalFormatting sqref="K48">
    <cfRule type="cellIs" dxfId="4534" priority="1354" operator="equal">
      <formula>0</formula>
    </cfRule>
    <cfRule type="cellIs" dxfId="4533" priority="1356" operator="greaterThan">
      <formula>8</formula>
    </cfRule>
    <cfRule type="cellIs" dxfId="4532" priority="1357" operator="lessThan">
      <formula>7.4</formula>
    </cfRule>
    <cfRule type="cellIs" dxfId="4531" priority="1358" operator="between">
      <formula>7.4</formula>
      <formula>8</formula>
    </cfRule>
  </conditionalFormatting>
  <conditionalFormatting sqref="J49">
    <cfRule type="cellIs" dxfId="4530" priority="1348" operator="equal">
      <formula>0</formula>
    </cfRule>
    <cfRule type="cellIs" dxfId="4529" priority="1352" operator="greaterThan">
      <formula>0.03</formula>
    </cfRule>
    <cfRule type="cellIs" dxfId="4528" priority="1353" operator="lessThanOrEqual">
      <formula>0.03</formula>
    </cfRule>
  </conditionalFormatting>
  <conditionalFormatting sqref="K49">
    <cfRule type="cellIs" dxfId="4527" priority="1347" operator="equal">
      <formula>0</formula>
    </cfRule>
    <cfRule type="cellIs" dxfId="4526" priority="1349" operator="greaterThan">
      <formula>8</formula>
    </cfRule>
    <cfRule type="cellIs" dxfId="4525" priority="1350" operator="lessThan">
      <formula>7.4</formula>
    </cfRule>
    <cfRule type="cellIs" dxfId="4524" priority="1351" operator="between">
      <formula>7.4</formula>
      <formula>8</formula>
    </cfRule>
  </conditionalFormatting>
  <conditionalFormatting sqref="J49">
    <cfRule type="cellIs" dxfId="4523" priority="1341" operator="equal">
      <formula>0</formula>
    </cfRule>
    <cfRule type="cellIs" dxfId="4522" priority="1345" operator="greaterThan">
      <formula>0.03</formula>
    </cfRule>
    <cfRule type="cellIs" dxfId="4521" priority="1346" operator="lessThanOrEqual">
      <formula>0.03</formula>
    </cfRule>
  </conditionalFormatting>
  <conditionalFormatting sqref="K49">
    <cfRule type="cellIs" dxfId="4520" priority="1340" operator="equal">
      <formula>0</formula>
    </cfRule>
    <cfRule type="cellIs" dxfId="4519" priority="1342" operator="greaterThan">
      <formula>8</formula>
    </cfRule>
    <cfRule type="cellIs" dxfId="4518" priority="1343" operator="lessThan">
      <formula>7.4</formula>
    </cfRule>
    <cfRule type="cellIs" dxfId="4517" priority="1344" operator="between">
      <formula>7.4</formula>
      <formula>8</formula>
    </cfRule>
  </conditionalFormatting>
  <conditionalFormatting sqref="J50">
    <cfRule type="cellIs" dxfId="4516" priority="1334" operator="equal">
      <formula>0</formula>
    </cfRule>
    <cfRule type="cellIs" dxfId="4515" priority="1338" operator="greaterThan">
      <formula>0.03</formula>
    </cfRule>
    <cfRule type="cellIs" dxfId="4514" priority="1339" operator="lessThanOrEqual">
      <formula>0.03</formula>
    </cfRule>
  </conditionalFormatting>
  <conditionalFormatting sqref="K50">
    <cfRule type="cellIs" dxfId="4513" priority="1333" operator="equal">
      <formula>0</formula>
    </cfRule>
    <cfRule type="cellIs" dxfId="4512" priority="1335" operator="greaterThan">
      <formula>8</formula>
    </cfRule>
    <cfRule type="cellIs" dxfId="4511" priority="1336" operator="lessThan">
      <formula>7.4</formula>
    </cfRule>
    <cfRule type="cellIs" dxfId="4510" priority="1337" operator="between">
      <formula>7.4</formula>
      <formula>8</formula>
    </cfRule>
  </conditionalFormatting>
  <conditionalFormatting sqref="J50">
    <cfRule type="cellIs" dxfId="4509" priority="1327" operator="equal">
      <formula>0</formula>
    </cfRule>
    <cfRule type="cellIs" dxfId="4508" priority="1331" operator="greaterThan">
      <formula>0.03</formula>
    </cfRule>
    <cfRule type="cellIs" dxfId="4507" priority="1332" operator="lessThanOrEqual">
      <formula>0.03</formula>
    </cfRule>
  </conditionalFormatting>
  <conditionalFormatting sqref="K50">
    <cfRule type="cellIs" dxfId="4506" priority="1326" operator="equal">
      <formula>0</formula>
    </cfRule>
    <cfRule type="cellIs" dxfId="4505" priority="1328" operator="greaterThan">
      <formula>8</formula>
    </cfRule>
    <cfRule type="cellIs" dxfId="4504" priority="1329" operator="lessThan">
      <formula>7.4</formula>
    </cfRule>
    <cfRule type="cellIs" dxfId="4503" priority="1330" operator="between">
      <formula>7.4</formula>
      <formula>8</formula>
    </cfRule>
  </conditionalFormatting>
  <conditionalFormatting sqref="J51">
    <cfRule type="cellIs" dxfId="4502" priority="1320" operator="equal">
      <formula>0</formula>
    </cfRule>
    <cfRule type="cellIs" dxfId="4501" priority="1324" operator="greaterThan">
      <formula>0.03</formula>
    </cfRule>
    <cfRule type="cellIs" dxfId="4500" priority="1325" operator="lessThanOrEqual">
      <formula>0.03</formula>
    </cfRule>
  </conditionalFormatting>
  <conditionalFormatting sqref="K51">
    <cfRule type="cellIs" dxfId="4499" priority="1319" operator="equal">
      <formula>0</formula>
    </cfRule>
    <cfRule type="cellIs" dxfId="4498" priority="1321" operator="greaterThan">
      <formula>8</formula>
    </cfRule>
    <cfRule type="cellIs" dxfId="4497" priority="1322" operator="lessThan">
      <formula>7.4</formula>
    </cfRule>
    <cfRule type="cellIs" dxfId="4496" priority="1323" operator="between">
      <formula>7.4</formula>
      <formula>8</formula>
    </cfRule>
  </conditionalFormatting>
  <conditionalFormatting sqref="J51">
    <cfRule type="cellIs" dxfId="4495" priority="1313" operator="equal">
      <formula>0</formula>
    </cfRule>
    <cfRule type="cellIs" dxfId="4494" priority="1317" operator="greaterThan">
      <formula>0.03</formula>
    </cfRule>
    <cfRule type="cellIs" dxfId="4493" priority="1318" operator="lessThanOrEqual">
      <formula>0.03</formula>
    </cfRule>
  </conditionalFormatting>
  <conditionalFormatting sqref="K51">
    <cfRule type="cellIs" dxfId="4492" priority="1312" operator="equal">
      <formula>0</formula>
    </cfRule>
    <cfRule type="cellIs" dxfId="4491" priority="1314" operator="greaterThan">
      <formula>8</formula>
    </cfRule>
    <cfRule type="cellIs" dxfId="4490" priority="1315" operator="lessThan">
      <formula>7.4</formula>
    </cfRule>
    <cfRule type="cellIs" dxfId="4489" priority="1316" operator="between">
      <formula>7.4</formula>
      <formula>8</formula>
    </cfRule>
  </conditionalFormatting>
  <conditionalFormatting sqref="J52">
    <cfRule type="cellIs" dxfId="4488" priority="1306" operator="equal">
      <formula>0</formula>
    </cfRule>
    <cfRule type="cellIs" dxfId="4487" priority="1310" operator="greaterThan">
      <formula>0.03</formula>
    </cfRule>
    <cfRule type="cellIs" dxfId="4486" priority="1311" operator="lessThanOrEqual">
      <formula>0.03</formula>
    </cfRule>
  </conditionalFormatting>
  <conditionalFormatting sqref="K52">
    <cfRule type="cellIs" dxfId="4485" priority="1305" operator="equal">
      <formula>0</formula>
    </cfRule>
    <cfRule type="cellIs" dxfId="4484" priority="1307" operator="greaterThan">
      <formula>8</formula>
    </cfRule>
    <cfRule type="cellIs" dxfId="4483" priority="1308" operator="lessThan">
      <formula>7.4</formula>
    </cfRule>
    <cfRule type="cellIs" dxfId="4482" priority="1309" operator="between">
      <formula>7.4</formula>
      <formula>8</formula>
    </cfRule>
  </conditionalFormatting>
  <conditionalFormatting sqref="J52">
    <cfRule type="cellIs" dxfId="4481" priority="1299" operator="equal">
      <formula>0</formula>
    </cfRule>
    <cfRule type="cellIs" dxfId="4480" priority="1303" operator="greaterThan">
      <formula>0.03</formula>
    </cfRule>
    <cfRule type="cellIs" dxfId="4479" priority="1304" operator="lessThanOrEqual">
      <formula>0.03</formula>
    </cfRule>
  </conditionalFormatting>
  <conditionalFormatting sqref="K52">
    <cfRule type="cellIs" dxfId="4478" priority="1298" operator="equal">
      <formula>0</formula>
    </cfRule>
    <cfRule type="cellIs" dxfId="4477" priority="1300" operator="greaterThan">
      <formula>8</formula>
    </cfRule>
    <cfRule type="cellIs" dxfId="4476" priority="1301" operator="lessThan">
      <formula>7.4</formula>
    </cfRule>
    <cfRule type="cellIs" dxfId="4475" priority="1302" operator="between">
      <formula>7.4</formula>
      <formula>8</formula>
    </cfRule>
  </conditionalFormatting>
  <conditionalFormatting sqref="J53">
    <cfRule type="cellIs" dxfId="4474" priority="1292" operator="equal">
      <formula>0</formula>
    </cfRule>
    <cfRule type="cellIs" dxfId="4473" priority="1296" operator="greaterThan">
      <formula>0.03</formula>
    </cfRule>
    <cfRule type="cellIs" dxfId="4472" priority="1297" operator="lessThanOrEqual">
      <formula>0.03</formula>
    </cfRule>
  </conditionalFormatting>
  <conditionalFormatting sqref="K53">
    <cfRule type="cellIs" dxfId="4471" priority="1291" operator="equal">
      <formula>0</formula>
    </cfRule>
    <cfRule type="cellIs" dxfId="4470" priority="1293" operator="greaterThan">
      <formula>8</formula>
    </cfRule>
    <cfRule type="cellIs" dxfId="4469" priority="1294" operator="lessThan">
      <formula>7.4</formula>
    </cfRule>
    <cfRule type="cellIs" dxfId="4468" priority="1295" operator="between">
      <formula>7.4</formula>
      <formula>8</formula>
    </cfRule>
  </conditionalFormatting>
  <conditionalFormatting sqref="J53">
    <cfRule type="cellIs" dxfId="4467" priority="1285" operator="equal">
      <formula>0</formula>
    </cfRule>
    <cfRule type="cellIs" dxfId="4466" priority="1289" operator="greaterThan">
      <formula>0.03</formula>
    </cfRule>
    <cfRule type="cellIs" dxfId="4465" priority="1290" operator="lessThanOrEqual">
      <formula>0.03</formula>
    </cfRule>
  </conditionalFormatting>
  <conditionalFormatting sqref="K53">
    <cfRule type="cellIs" dxfId="4464" priority="1284" operator="equal">
      <formula>0</formula>
    </cfRule>
    <cfRule type="cellIs" dxfId="4463" priority="1286" operator="greaterThan">
      <formula>8</formula>
    </cfRule>
    <cfRule type="cellIs" dxfId="4462" priority="1287" operator="lessThan">
      <formula>7.4</formula>
    </cfRule>
    <cfRule type="cellIs" dxfId="4461" priority="1288" operator="between">
      <formula>7.4</formula>
      <formula>8</formula>
    </cfRule>
  </conditionalFormatting>
  <conditionalFormatting sqref="J54">
    <cfRule type="cellIs" dxfId="4460" priority="1278" operator="equal">
      <formula>0</formula>
    </cfRule>
    <cfRule type="cellIs" dxfId="4459" priority="1282" operator="greaterThan">
      <formula>0.03</formula>
    </cfRule>
    <cfRule type="cellIs" dxfId="4458" priority="1283" operator="lessThanOrEqual">
      <formula>0.03</formula>
    </cfRule>
  </conditionalFormatting>
  <conditionalFormatting sqref="K54">
    <cfRule type="cellIs" dxfId="4457" priority="1277" operator="equal">
      <formula>0</formula>
    </cfRule>
    <cfRule type="cellIs" dxfId="4456" priority="1279" operator="greaterThan">
      <formula>8</formula>
    </cfRule>
    <cfRule type="cellIs" dxfId="4455" priority="1280" operator="lessThan">
      <formula>7.4</formula>
    </cfRule>
    <cfRule type="cellIs" dxfId="4454" priority="1281" operator="between">
      <formula>7.4</formula>
      <formula>8</formula>
    </cfRule>
  </conditionalFormatting>
  <conditionalFormatting sqref="J54">
    <cfRule type="cellIs" dxfId="4453" priority="1271" operator="equal">
      <formula>0</formula>
    </cfRule>
    <cfRule type="cellIs" dxfId="4452" priority="1275" operator="greaterThan">
      <formula>0.03</formula>
    </cfRule>
    <cfRule type="cellIs" dxfId="4451" priority="1276" operator="lessThanOrEqual">
      <formula>0.03</formula>
    </cfRule>
  </conditionalFormatting>
  <conditionalFormatting sqref="K54">
    <cfRule type="cellIs" dxfId="4450" priority="1270" operator="equal">
      <formula>0</formula>
    </cfRule>
    <cfRule type="cellIs" dxfId="4449" priority="1272" operator="greaterThan">
      <formula>8</formula>
    </cfRule>
    <cfRule type="cellIs" dxfId="4448" priority="1273" operator="lessThan">
      <formula>7.4</formula>
    </cfRule>
    <cfRule type="cellIs" dxfId="4447" priority="1274" operator="between">
      <formula>7.4</formula>
      <formula>8</formula>
    </cfRule>
  </conditionalFormatting>
  <conditionalFormatting sqref="J79">
    <cfRule type="cellIs" dxfId="4446" priority="1264" operator="equal">
      <formula>0</formula>
    </cfRule>
    <cfRule type="cellIs" dxfId="4445" priority="1268" operator="greaterThan">
      <formula>0.03</formula>
    </cfRule>
    <cfRule type="cellIs" dxfId="4444" priority="1269" operator="lessThanOrEqual">
      <formula>0.03</formula>
    </cfRule>
  </conditionalFormatting>
  <conditionalFormatting sqref="K79">
    <cfRule type="cellIs" dxfId="4443" priority="1263" operator="equal">
      <formula>0</formula>
    </cfRule>
    <cfRule type="cellIs" dxfId="4442" priority="1265" operator="greaterThan">
      <formula>8</formula>
    </cfRule>
    <cfRule type="cellIs" dxfId="4441" priority="1266" operator="lessThan">
      <formula>7.4</formula>
    </cfRule>
    <cfRule type="cellIs" dxfId="4440" priority="1267" operator="between">
      <formula>7.4</formula>
      <formula>8</formula>
    </cfRule>
  </conditionalFormatting>
  <conditionalFormatting sqref="J62:J63">
    <cfRule type="cellIs" dxfId="4439" priority="1257" operator="equal">
      <formula>0</formula>
    </cfRule>
    <cfRule type="cellIs" dxfId="4438" priority="1261" operator="greaterThan">
      <formula>0.03</formula>
    </cfRule>
    <cfRule type="cellIs" dxfId="4437" priority="1262" operator="lessThanOrEqual">
      <formula>0.03</formula>
    </cfRule>
  </conditionalFormatting>
  <conditionalFormatting sqref="K62:K63">
    <cfRule type="cellIs" dxfId="4436" priority="1256" operator="equal">
      <formula>0</formula>
    </cfRule>
    <cfRule type="cellIs" dxfId="4435" priority="1258" operator="greaterThan">
      <formula>8</formula>
    </cfRule>
    <cfRule type="cellIs" dxfId="4434" priority="1259" operator="lessThan">
      <formula>7.4</formula>
    </cfRule>
    <cfRule type="cellIs" dxfId="4433" priority="1260" operator="between">
      <formula>7.4</formula>
      <formula>8</formula>
    </cfRule>
  </conditionalFormatting>
  <conditionalFormatting sqref="J62:J63">
    <cfRule type="cellIs" dxfId="4432" priority="1250" operator="equal">
      <formula>0</formula>
    </cfRule>
    <cfRule type="cellIs" dxfId="4431" priority="1254" operator="greaterThan">
      <formula>0.03</formula>
    </cfRule>
    <cfRule type="cellIs" dxfId="4430" priority="1255" operator="lessThanOrEqual">
      <formula>0.03</formula>
    </cfRule>
  </conditionalFormatting>
  <conditionalFormatting sqref="K62:K63">
    <cfRule type="cellIs" dxfId="4429" priority="1249" operator="equal">
      <formula>0</formula>
    </cfRule>
    <cfRule type="cellIs" dxfId="4428" priority="1251" operator="greaterThan">
      <formula>8</formula>
    </cfRule>
    <cfRule type="cellIs" dxfId="4427" priority="1252" operator="lessThan">
      <formula>7.4</formula>
    </cfRule>
    <cfRule type="cellIs" dxfId="4426" priority="1253" operator="between">
      <formula>7.4</formula>
      <formula>8</formula>
    </cfRule>
  </conditionalFormatting>
  <conditionalFormatting sqref="J61">
    <cfRule type="cellIs" dxfId="4425" priority="1243" operator="equal">
      <formula>0</formula>
    </cfRule>
    <cfRule type="cellIs" dxfId="4424" priority="1247" operator="greaterThan">
      <formula>0.03</formula>
    </cfRule>
    <cfRule type="cellIs" dxfId="4423" priority="1248" operator="lessThanOrEqual">
      <formula>0.03</formula>
    </cfRule>
  </conditionalFormatting>
  <conditionalFormatting sqref="K61">
    <cfRule type="cellIs" dxfId="4422" priority="1242" operator="equal">
      <formula>0</formula>
    </cfRule>
    <cfRule type="cellIs" dxfId="4421" priority="1244" operator="greaterThan">
      <formula>8</formula>
    </cfRule>
    <cfRule type="cellIs" dxfId="4420" priority="1245" operator="lessThan">
      <formula>7.4</formula>
    </cfRule>
    <cfRule type="cellIs" dxfId="4419" priority="1246" operator="between">
      <formula>7.4</formula>
      <formula>8</formula>
    </cfRule>
  </conditionalFormatting>
  <conditionalFormatting sqref="J61">
    <cfRule type="cellIs" dxfId="4418" priority="1236" operator="equal">
      <formula>0</formula>
    </cfRule>
    <cfRule type="cellIs" dxfId="4417" priority="1240" operator="greaterThan">
      <formula>0.03</formula>
    </cfRule>
    <cfRule type="cellIs" dxfId="4416" priority="1241" operator="lessThanOrEqual">
      <formula>0.03</formula>
    </cfRule>
  </conditionalFormatting>
  <conditionalFormatting sqref="K61">
    <cfRule type="cellIs" dxfId="4415" priority="1235" operator="equal">
      <formula>0</formula>
    </cfRule>
    <cfRule type="cellIs" dxfId="4414" priority="1237" operator="greaterThan">
      <formula>8</formula>
    </cfRule>
    <cfRule type="cellIs" dxfId="4413" priority="1238" operator="lessThan">
      <formula>7.4</formula>
    </cfRule>
    <cfRule type="cellIs" dxfId="4412" priority="1239" operator="between">
      <formula>7.4</formula>
      <formula>8</formula>
    </cfRule>
  </conditionalFormatting>
  <conditionalFormatting sqref="J55 J57:J60">
    <cfRule type="cellIs" dxfId="4411" priority="1229" operator="equal">
      <formula>0</formula>
    </cfRule>
    <cfRule type="cellIs" dxfId="4410" priority="1233" operator="greaterThan">
      <formula>0.03</formula>
    </cfRule>
    <cfRule type="cellIs" dxfId="4409" priority="1234" operator="lessThanOrEqual">
      <formula>0.03</formula>
    </cfRule>
  </conditionalFormatting>
  <conditionalFormatting sqref="K55 K57:K60">
    <cfRule type="cellIs" dxfId="4408" priority="1228" operator="equal">
      <formula>0</formula>
    </cfRule>
    <cfRule type="cellIs" dxfId="4407" priority="1230" operator="greaterThan">
      <formula>8</formula>
    </cfRule>
    <cfRule type="cellIs" dxfId="4406" priority="1231" operator="lessThan">
      <formula>7.4</formula>
    </cfRule>
    <cfRule type="cellIs" dxfId="4405" priority="1232" operator="between">
      <formula>7.4</formula>
      <formula>8</formula>
    </cfRule>
  </conditionalFormatting>
  <conditionalFormatting sqref="J55 J57:J60">
    <cfRule type="cellIs" dxfId="4404" priority="1222" operator="equal">
      <formula>0</formula>
    </cfRule>
    <cfRule type="cellIs" dxfId="4403" priority="1226" operator="greaterThan">
      <formula>0.03</formula>
    </cfRule>
    <cfRule type="cellIs" dxfId="4402" priority="1227" operator="lessThanOrEqual">
      <formula>0.03</formula>
    </cfRule>
  </conditionalFormatting>
  <conditionalFormatting sqref="K55 K57:K60">
    <cfRule type="cellIs" dxfId="4401" priority="1221" operator="equal">
      <formula>0</formula>
    </cfRule>
    <cfRule type="cellIs" dxfId="4400" priority="1223" operator="greaterThan">
      <formula>8</formula>
    </cfRule>
    <cfRule type="cellIs" dxfId="4399" priority="1224" operator="lessThan">
      <formula>7.4</formula>
    </cfRule>
    <cfRule type="cellIs" dxfId="4398" priority="1225" operator="between">
      <formula>7.4</formula>
      <formula>8</formula>
    </cfRule>
  </conditionalFormatting>
  <conditionalFormatting sqref="J71:K71 J73:K73 J75:K75 J77:K77">
    <cfRule type="cellIs" dxfId="4397" priority="1218" operator="equal">
      <formula>0</formula>
    </cfRule>
    <cfRule type="cellIs" dxfId="4396" priority="1219" operator="greaterThan">
      <formula>0.03</formula>
    </cfRule>
    <cfRule type="cellIs" dxfId="4395" priority="1220" operator="lessThanOrEqual">
      <formula>0.03</formula>
    </cfRule>
  </conditionalFormatting>
  <conditionalFormatting sqref="J71:K71 J73:K73 J75:K75 J77:K77">
    <cfRule type="cellIs" dxfId="4394" priority="1215" operator="equal">
      <formula>0</formula>
    </cfRule>
    <cfRule type="cellIs" dxfId="4393" priority="1216" operator="greaterThan">
      <formula>0.03</formula>
    </cfRule>
    <cfRule type="cellIs" dxfId="4392" priority="1217" operator="lessThanOrEqual">
      <formula>0.03</formula>
    </cfRule>
  </conditionalFormatting>
  <conditionalFormatting sqref="J69">
    <cfRule type="cellIs" dxfId="4391" priority="1209" operator="equal">
      <formula>0</formula>
    </cfRule>
    <cfRule type="cellIs" dxfId="4390" priority="1213" operator="greaterThan">
      <formula>0.03</formula>
    </cfRule>
    <cfRule type="cellIs" dxfId="4389" priority="1214" operator="lessThanOrEqual">
      <formula>0.03</formula>
    </cfRule>
  </conditionalFormatting>
  <conditionalFormatting sqref="K69">
    <cfRule type="cellIs" dxfId="4388" priority="1208" operator="equal">
      <formula>0</formula>
    </cfRule>
    <cfRule type="cellIs" dxfId="4387" priority="1210" operator="greaterThan">
      <formula>8</formula>
    </cfRule>
    <cfRule type="cellIs" dxfId="4386" priority="1211" operator="lessThan">
      <formula>7.4</formula>
    </cfRule>
    <cfRule type="cellIs" dxfId="4385" priority="1212" operator="between">
      <formula>7.4</formula>
      <formula>8</formula>
    </cfRule>
  </conditionalFormatting>
  <conditionalFormatting sqref="J69">
    <cfRule type="cellIs" dxfId="4384" priority="1202" operator="equal">
      <formula>0</formula>
    </cfRule>
    <cfRule type="cellIs" dxfId="4383" priority="1206" operator="greaterThan">
      <formula>0.03</formula>
    </cfRule>
    <cfRule type="cellIs" dxfId="4382" priority="1207" operator="lessThanOrEqual">
      <formula>0.03</formula>
    </cfRule>
  </conditionalFormatting>
  <conditionalFormatting sqref="K69">
    <cfRule type="cellIs" dxfId="4381" priority="1201" operator="equal">
      <formula>0</formula>
    </cfRule>
    <cfRule type="cellIs" dxfId="4380" priority="1203" operator="greaterThan">
      <formula>8</formula>
    </cfRule>
    <cfRule type="cellIs" dxfId="4379" priority="1204" operator="lessThan">
      <formula>7.4</formula>
    </cfRule>
    <cfRule type="cellIs" dxfId="4378" priority="1205" operator="between">
      <formula>7.4</formula>
      <formula>8</formula>
    </cfRule>
  </conditionalFormatting>
  <conditionalFormatting sqref="J70">
    <cfRule type="cellIs" dxfId="4377" priority="1195" operator="equal">
      <formula>0</formula>
    </cfRule>
    <cfRule type="cellIs" dxfId="4376" priority="1199" operator="greaterThan">
      <formula>0.03</formula>
    </cfRule>
    <cfRule type="cellIs" dxfId="4375" priority="1200" operator="lessThanOrEqual">
      <formula>0.03</formula>
    </cfRule>
  </conditionalFormatting>
  <conditionalFormatting sqref="K70">
    <cfRule type="cellIs" dxfId="4374" priority="1194" operator="equal">
      <formula>0</formula>
    </cfRule>
    <cfRule type="cellIs" dxfId="4373" priority="1196" operator="greaterThan">
      <formula>8</formula>
    </cfRule>
    <cfRule type="cellIs" dxfId="4372" priority="1197" operator="lessThan">
      <formula>7.4</formula>
    </cfRule>
    <cfRule type="cellIs" dxfId="4371" priority="1198" operator="between">
      <formula>7.4</formula>
      <formula>8</formula>
    </cfRule>
  </conditionalFormatting>
  <conditionalFormatting sqref="J70">
    <cfRule type="cellIs" dxfId="4370" priority="1188" operator="equal">
      <formula>0</formula>
    </cfRule>
    <cfRule type="cellIs" dxfId="4369" priority="1192" operator="greaterThan">
      <formula>0.03</formula>
    </cfRule>
    <cfRule type="cellIs" dxfId="4368" priority="1193" operator="lessThanOrEqual">
      <formula>0.03</formula>
    </cfRule>
  </conditionalFormatting>
  <conditionalFormatting sqref="K70">
    <cfRule type="cellIs" dxfId="4367" priority="1187" operator="equal">
      <formula>0</formula>
    </cfRule>
    <cfRule type="cellIs" dxfId="4366" priority="1189" operator="greaterThan">
      <formula>8</formula>
    </cfRule>
    <cfRule type="cellIs" dxfId="4365" priority="1190" operator="lessThan">
      <formula>7.4</formula>
    </cfRule>
    <cfRule type="cellIs" dxfId="4364" priority="1191" operator="between">
      <formula>7.4</formula>
      <formula>8</formula>
    </cfRule>
  </conditionalFormatting>
  <conditionalFormatting sqref="J72">
    <cfRule type="cellIs" dxfId="4363" priority="1181" operator="equal">
      <formula>0</formula>
    </cfRule>
    <cfRule type="cellIs" dxfId="4362" priority="1185" operator="greaterThan">
      <formula>0.03</formula>
    </cfRule>
    <cfRule type="cellIs" dxfId="4361" priority="1186" operator="lessThanOrEqual">
      <formula>0.03</formula>
    </cfRule>
  </conditionalFormatting>
  <conditionalFormatting sqref="K72">
    <cfRule type="cellIs" dxfId="4360" priority="1180" operator="equal">
      <formula>0</formula>
    </cfRule>
    <cfRule type="cellIs" dxfId="4359" priority="1182" operator="greaterThan">
      <formula>8</formula>
    </cfRule>
    <cfRule type="cellIs" dxfId="4358" priority="1183" operator="lessThan">
      <formula>7.4</formula>
    </cfRule>
    <cfRule type="cellIs" dxfId="4357" priority="1184" operator="between">
      <formula>7.4</formula>
      <formula>8</formula>
    </cfRule>
  </conditionalFormatting>
  <conditionalFormatting sqref="J72">
    <cfRule type="cellIs" dxfId="4356" priority="1174" operator="equal">
      <formula>0</formula>
    </cfRule>
    <cfRule type="cellIs" dxfId="4355" priority="1178" operator="greaterThan">
      <formula>0.03</formula>
    </cfRule>
    <cfRule type="cellIs" dxfId="4354" priority="1179" operator="lessThanOrEqual">
      <formula>0.03</formula>
    </cfRule>
  </conditionalFormatting>
  <conditionalFormatting sqref="K72">
    <cfRule type="cellIs" dxfId="4353" priority="1173" operator="equal">
      <formula>0</formula>
    </cfRule>
    <cfRule type="cellIs" dxfId="4352" priority="1175" operator="greaterThan">
      <formula>8</formula>
    </cfRule>
    <cfRule type="cellIs" dxfId="4351" priority="1176" operator="lessThan">
      <formula>7.4</formula>
    </cfRule>
    <cfRule type="cellIs" dxfId="4350" priority="1177" operator="between">
      <formula>7.4</formula>
      <formula>8</formula>
    </cfRule>
  </conditionalFormatting>
  <conditionalFormatting sqref="J56">
    <cfRule type="cellIs" dxfId="4349" priority="1167" operator="equal">
      <formula>0</formula>
    </cfRule>
    <cfRule type="cellIs" dxfId="4348" priority="1171" operator="greaterThan">
      <formula>0.03</formula>
    </cfRule>
    <cfRule type="cellIs" dxfId="4347" priority="1172" operator="lessThanOrEqual">
      <formula>0.03</formula>
    </cfRule>
  </conditionalFormatting>
  <conditionalFormatting sqref="K56">
    <cfRule type="cellIs" dxfId="4346" priority="1166" operator="equal">
      <formula>0</formula>
    </cfRule>
    <cfRule type="cellIs" dxfId="4345" priority="1168" operator="greaterThan">
      <formula>8</formula>
    </cfRule>
    <cfRule type="cellIs" dxfId="4344" priority="1169" operator="lessThan">
      <formula>7.4</formula>
    </cfRule>
    <cfRule type="cellIs" dxfId="4343" priority="1170" operator="between">
      <formula>7.4</formula>
      <formula>8</formula>
    </cfRule>
  </conditionalFormatting>
  <conditionalFormatting sqref="J56">
    <cfRule type="cellIs" dxfId="4342" priority="1160" operator="equal">
      <formula>0</formula>
    </cfRule>
    <cfRule type="cellIs" dxfId="4341" priority="1164" operator="greaterThan">
      <formula>0.03</formula>
    </cfRule>
    <cfRule type="cellIs" dxfId="4340" priority="1165" operator="lessThanOrEqual">
      <formula>0.03</formula>
    </cfRule>
  </conditionalFormatting>
  <conditionalFormatting sqref="K56">
    <cfRule type="cellIs" dxfId="4339" priority="1159" operator="equal">
      <formula>0</formula>
    </cfRule>
    <cfRule type="cellIs" dxfId="4338" priority="1161" operator="greaterThan">
      <formula>8</formula>
    </cfRule>
    <cfRule type="cellIs" dxfId="4337" priority="1162" operator="lessThan">
      <formula>7.4</formula>
    </cfRule>
    <cfRule type="cellIs" dxfId="4336" priority="1163" operator="between">
      <formula>7.4</formula>
      <formula>8</formula>
    </cfRule>
  </conditionalFormatting>
  <conditionalFormatting sqref="J45">
    <cfRule type="cellIs" dxfId="4335" priority="1153" operator="equal">
      <formula>0</formula>
    </cfRule>
    <cfRule type="cellIs" dxfId="4334" priority="1157" operator="greaterThan">
      <formula>0.03</formula>
    </cfRule>
    <cfRule type="cellIs" dxfId="4333" priority="1158" operator="lessThanOrEqual">
      <formula>0.03</formula>
    </cfRule>
  </conditionalFormatting>
  <conditionalFormatting sqref="K45">
    <cfRule type="cellIs" dxfId="4332" priority="1152" operator="equal">
      <formula>0</formula>
    </cfRule>
    <cfRule type="cellIs" dxfId="4331" priority="1154" operator="greaterThan">
      <formula>8</formula>
    </cfRule>
    <cfRule type="cellIs" dxfId="4330" priority="1155" operator="lessThan">
      <formula>7.4</formula>
    </cfRule>
    <cfRule type="cellIs" dxfId="4329" priority="1156" operator="between">
      <formula>7.4</formula>
      <formula>8</formula>
    </cfRule>
  </conditionalFormatting>
  <conditionalFormatting sqref="J45">
    <cfRule type="cellIs" dxfId="4328" priority="1146" operator="equal">
      <formula>0</formula>
    </cfRule>
    <cfRule type="cellIs" dxfId="4327" priority="1150" operator="greaterThan">
      <formula>0.03</formula>
    </cfRule>
    <cfRule type="cellIs" dxfId="4326" priority="1151" operator="lessThanOrEqual">
      <formula>0.03</formula>
    </cfRule>
  </conditionalFormatting>
  <conditionalFormatting sqref="K45">
    <cfRule type="cellIs" dxfId="4325" priority="1145" operator="equal">
      <formula>0</formula>
    </cfRule>
    <cfRule type="cellIs" dxfId="4324" priority="1147" operator="greaterThan">
      <formula>8</formula>
    </cfRule>
    <cfRule type="cellIs" dxfId="4323" priority="1148" operator="lessThan">
      <formula>7.4</formula>
    </cfRule>
    <cfRule type="cellIs" dxfId="4322" priority="1149" operator="between">
      <formula>7.4</formula>
      <formula>8</formula>
    </cfRule>
  </conditionalFormatting>
  <conditionalFormatting sqref="J74">
    <cfRule type="cellIs" dxfId="4321" priority="1139" operator="equal">
      <formula>0</formula>
    </cfRule>
    <cfRule type="cellIs" dxfId="4320" priority="1143" operator="greaterThan">
      <formula>0.03</formula>
    </cfRule>
    <cfRule type="cellIs" dxfId="4319" priority="1144" operator="lessThanOrEqual">
      <formula>0.03</formula>
    </cfRule>
  </conditionalFormatting>
  <conditionalFormatting sqref="K74">
    <cfRule type="cellIs" dxfId="4318" priority="1138" operator="equal">
      <formula>0</formula>
    </cfRule>
    <cfRule type="cellIs" dxfId="4317" priority="1140" operator="greaterThan">
      <formula>8</formula>
    </cfRule>
    <cfRule type="cellIs" dxfId="4316" priority="1141" operator="lessThan">
      <formula>7.4</formula>
    </cfRule>
    <cfRule type="cellIs" dxfId="4315" priority="1142" operator="between">
      <formula>7.4</formula>
      <formula>8</formula>
    </cfRule>
  </conditionalFormatting>
  <conditionalFormatting sqref="J74">
    <cfRule type="cellIs" dxfId="4314" priority="1132" operator="equal">
      <formula>0</formula>
    </cfRule>
    <cfRule type="cellIs" dxfId="4313" priority="1136" operator="greaterThan">
      <formula>0.03</formula>
    </cfRule>
    <cfRule type="cellIs" dxfId="4312" priority="1137" operator="lessThanOrEqual">
      <formula>0.03</formula>
    </cfRule>
  </conditionalFormatting>
  <conditionalFormatting sqref="K74">
    <cfRule type="cellIs" dxfId="4311" priority="1131" operator="equal">
      <formula>0</formula>
    </cfRule>
    <cfRule type="cellIs" dxfId="4310" priority="1133" operator="greaterThan">
      <formula>8</formula>
    </cfRule>
    <cfRule type="cellIs" dxfId="4309" priority="1134" operator="lessThan">
      <formula>7.4</formula>
    </cfRule>
    <cfRule type="cellIs" dxfId="4308" priority="1135" operator="between">
      <formula>7.4</formula>
      <formula>8</formula>
    </cfRule>
  </conditionalFormatting>
  <conditionalFormatting sqref="J76">
    <cfRule type="cellIs" dxfId="4307" priority="1125" operator="equal">
      <formula>0</formula>
    </cfRule>
    <cfRule type="cellIs" dxfId="4306" priority="1129" operator="greaterThan">
      <formula>0.03</formula>
    </cfRule>
    <cfRule type="cellIs" dxfId="4305" priority="1130" operator="lessThanOrEqual">
      <formula>0.03</formula>
    </cfRule>
  </conditionalFormatting>
  <conditionalFormatting sqref="K76">
    <cfRule type="cellIs" dxfId="4304" priority="1124" operator="equal">
      <formula>0</formula>
    </cfRule>
    <cfRule type="cellIs" dxfId="4303" priority="1126" operator="greaterThan">
      <formula>8</formula>
    </cfRule>
    <cfRule type="cellIs" dxfId="4302" priority="1127" operator="lessThan">
      <formula>7.4</formula>
    </cfRule>
    <cfRule type="cellIs" dxfId="4301" priority="1128" operator="between">
      <formula>7.4</formula>
      <formula>8</formula>
    </cfRule>
  </conditionalFormatting>
  <conditionalFormatting sqref="J76">
    <cfRule type="cellIs" dxfId="4300" priority="1118" operator="equal">
      <formula>0</formula>
    </cfRule>
    <cfRule type="cellIs" dxfId="4299" priority="1122" operator="greaterThan">
      <formula>0.03</formula>
    </cfRule>
    <cfRule type="cellIs" dxfId="4298" priority="1123" operator="lessThanOrEqual">
      <formula>0.03</formula>
    </cfRule>
  </conditionalFormatting>
  <conditionalFormatting sqref="K76">
    <cfRule type="cellIs" dxfId="4297" priority="1117" operator="equal">
      <formula>0</formula>
    </cfRule>
    <cfRule type="cellIs" dxfId="4296" priority="1119" operator="greaterThan">
      <formula>8</formula>
    </cfRule>
    <cfRule type="cellIs" dxfId="4295" priority="1120" operator="lessThan">
      <formula>7.4</formula>
    </cfRule>
    <cfRule type="cellIs" dxfId="4294" priority="1121" operator="between">
      <formula>7.4</formula>
      <formula>8</formula>
    </cfRule>
  </conditionalFormatting>
  <conditionalFormatting sqref="J78">
    <cfRule type="cellIs" dxfId="4293" priority="1111" operator="equal">
      <formula>0</formula>
    </cfRule>
    <cfRule type="cellIs" dxfId="4292" priority="1115" operator="greaterThan">
      <formula>0.03</formula>
    </cfRule>
    <cfRule type="cellIs" dxfId="4291" priority="1116" operator="lessThanOrEqual">
      <formula>0.03</formula>
    </cfRule>
  </conditionalFormatting>
  <conditionalFormatting sqref="K78">
    <cfRule type="cellIs" dxfId="4290" priority="1110" operator="equal">
      <formula>0</formula>
    </cfRule>
    <cfRule type="cellIs" dxfId="4289" priority="1112" operator="greaterThan">
      <formula>8</formula>
    </cfRule>
    <cfRule type="cellIs" dxfId="4288" priority="1113" operator="lessThan">
      <formula>7.4</formula>
    </cfRule>
    <cfRule type="cellIs" dxfId="4287" priority="1114" operator="between">
      <formula>7.4</formula>
      <formula>8</formula>
    </cfRule>
  </conditionalFormatting>
  <conditionalFormatting sqref="J78">
    <cfRule type="cellIs" dxfId="4286" priority="1104" operator="equal">
      <formula>0</formula>
    </cfRule>
    <cfRule type="cellIs" dxfId="4285" priority="1108" operator="greaterThan">
      <formula>0.03</formula>
    </cfRule>
    <cfRule type="cellIs" dxfId="4284" priority="1109" operator="lessThanOrEqual">
      <formula>0.03</formula>
    </cfRule>
  </conditionalFormatting>
  <conditionalFormatting sqref="K78">
    <cfRule type="cellIs" dxfId="4283" priority="1103" operator="equal">
      <formula>0</formula>
    </cfRule>
    <cfRule type="cellIs" dxfId="4282" priority="1105" operator="greaterThan">
      <formula>8</formula>
    </cfRule>
    <cfRule type="cellIs" dxfId="4281" priority="1106" operator="lessThan">
      <formula>7.4</formula>
    </cfRule>
    <cfRule type="cellIs" dxfId="4280" priority="1107" operator="between">
      <formula>7.4</formula>
      <formula>8</formula>
    </cfRule>
  </conditionalFormatting>
  <conditionalFormatting sqref="J64:J68">
    <cfRule type="cellIs" dxfId="4279" priority="1097" operator="equal">
      <formula>0</formula>
    </cfRule>
    <cfRule type="cellIs" dxfId="4278" priority="1101" operator="greaterThan">
      <formula>0.03</formula>
    </cfRule>
    <cfRule type="cellIs" dxfId="4277" priority="1102" operator="lessThanOrEqual">
      <formula>0.03</formula>
    </cfRule>
  </conditionalFormatting>
  <conditionalFormatting sqref="K64:K68">
    <cfRule type="cellIs" dxfId="4276" priority="1096" operator="equal">
      <formula>0</formula>
    </cfRule>
    <cfRule type="cellIs" dxfId="4275" priority="1098" operator="greaterThan">
      <formula>8</formula>
    </cfRule>
    <cfRule type="cellIs" dxfId="4274" priority="1099" operator="lessThan">
      <formula>7.4</formula>
    </cfRule>
    <cfRule type="cellIs" dxfId="4273" priority="1100" operator="between">
      <formula>7.4</formula>
      <formula>8</formula>
    </cfRule>
  </conditionalFormatting>
  <conditionalFormatting sqref="J64:J68">
    <cfRule type="cellIs" dxfId="4272" priority="1090" operator="equal">
      <formula>0</formula>
    </cfRule>
    <cfRule type="cellIs" dxfId="4271" priority="1094" operator="greaterThan">
      <formula>0.03</formula>
    </cfRule>
    <cfRule type="cellIs" dxfId="4270" priority="1095" operator="lessThanOrEqual">
      <formula>0.03</formula>
    </cfRule>
  </conditionalFormatting>
  <conditionalFormatting sqref="K64:K68">
    <cfRule type="cellIs" dxfId="4269" priority="1089" operator="equal">
      <formula>0</formula>
    </cfRule>
    <cfRule type="cellIs" dxfId="4268" priority="1091" operator="greaterThan">
      <formula>8</formula>
    </cfRule>
    <cfRule type="cellIs" dxfId="4267" priority="1092" operator="lessThan">
      <formula>7.4</formula>
    </cfRule>
    <cfRule type="cellIs" dxfId="4266" priority="1093" operator="between">
      <formula>7.4</formula>
      <formula>8</formula>
    </cfRule>
  </conditionalFormatting>
  <conditionalFormatting sqref="J87">
    <cfRule type="cellIs" dxfId="4265" priority="1064" operator="greaterThan">
      <formula>0.03</formula>
    </cfRule>
    <cfRule type="cellIs" dxfId="4264" priority="1065" operator="lessThanOrEqual">
      <formula>0.03</formula>
    </cfRule>
  </conditionalFormatting>
  <conditionalFormatting sqref="K87">
    <cfRule type="cellIs" dxfId="4263" priority="1066" operator="between">
      <formula>7.6</formula>
      <formula>8</formula>
    </cfRule>
    <cfRule type="cellIs" dxfId="4262" priority="1067" operator="greaterThan">
      <formula>8</formula>
    </cfRule>
    <cfRule type="cellIs" dxfId="4261" priority="1068" operator="lessThan">
      <formula>7.6</formula>
    </cfRule>
  </conditionalFormatting>
  <conditionalFormatting sqref="J86">
    <cfRule type="cellIs" dxfId="4260" priority="1059" operator="greaterThan">
      <formula>0.03</formula>
    </cfRule>
    <cfRule type="cellIs" dxfId="4259" priority="1060" operator="lessThanOrEqual">
      <formula>0.03</formula>
    </cfRule>
  </conditionalFormatting>
  <conditionalFormatting sqref="K86">
    <cfRule type="cellIs" dxfId="4258" priority="1061" operator="between">
      <formula>7.6</formula>
      <formula>8</formula>
    </cfRule>
    <cfRule type="cellIs" dxfId="4257" priority="1062" operator="greaterThan">
      <formula>8</formula>
    </cfRule>
    <cfRule type="cellIs" dxfId="4256" priority="1063" operator="lessThan">
      <formula>7.6</formula>
    </cfRule>
  </conditionalFormatting>
  <conditionalFormatting sqref="J85">
    <cfRule type="cellIs" dxfId="4255" priority="1054" operator="greaterThan">
      <formula>0.03</formula>
    </cfRule>
    <cfRule type="cellIs" dxfId="4254" priority="1055" operator="lessThanOrEqual">
      <formula>0.03</formula>
    </cfRule>
  </conditionalFormatting>
  <conditionalFormatting sqref="K85">
    <cfRule type="cellIs" dxfId="4253" priority="1056" operator="between">
      <formula>7.6</formula>
      <formula>8</formula>
    </cfRule>
    <cfRule type="cellIs" dxfId="4252" priority="1057" operator="greaterThan">
      <formula>8</formula>
    </cfRule>
    <cfRule type="cellIs" dxfId="4251" priority="1058" operator="lessThan">
      <formula>7.6</formula>
    </cfRule>
  </conditionalFormatting>
  <conditionalFormatting sqref="J80:J83">
    <cfRule type="cellIs" dxfId="4250" priority="1043" operator="equal">
      <formula>0</formula>
    </cfRule>
    <cfRule type="cellIs" dxfId="4249" priority="1047" operator="greaterThan">
      <formula>0.03</formula>
    </cfRule>
    <cfRule type="cellIs" dxfId="4248" priority="1048" operator="lessThanOrEqual">
      <formula>0.03</formula>
    </cfRule>
  </conditionalFormatting>
  <conditionalFormatting sqref="K80:K83">
    <cfRule type="cellIs" dxfId="4247" priority="1042" operator="equal">
      <formula>0</formula>
    </cfRule>
    <cfRule type="cellIs" dxfId="4246" priority="1044" operator="greaterThan">
      <formula>8</formula>
    </cfRule>
    <cfRule type="cellIs" dxfId="4245" priority="1045" operator="lessThan">
      <formula>7.4</formula>
    </cfRule>
    <cfRule type="cellIs" dxfId="4244" priority="1046" operator="between">
      <formula>7.4</formula>
      <formula>8</formula>
    </cfRule>
  </conditionalFormatting>
  <conditionalFormatting sqref="J80:J83">
    <cfRule type="cellIs" dxfId="4243" priority="1036" operator="equal">
      <formula>0</formula>
    </cfRule>
    <cfRule type="cellIs" dxfId="4242" priority="1040" operator="greaterThan">
      <formula>0.03</formula>
    </cfRule>
    <cfRule type="cellIs" dxfId="4241" priority="1041" operator="lessThanOrEqual">
      <formula>0.03</formula>
    </cfRule>
  </conditionalFormatting>
  <conditionalFormatting sqref="K80:K83">
    <cfRule type="cellIs" dxfId="4240" priority="1035" operator="equal">
      <formula>0</formula>
    </cfRule>
    <cfRule type="cellIs" dxfId="4239" priority="1037" operator="greaterThan">
      <formula>8</formula>
    </cfRule>
    <cfRule type="cellIs" dxfId="4238" priority="1038" operator="lessThan">
      <formula>7.4</formula>
    </cfRule>
    <cfRule type="cellIs" dxfId="4237" priority="1039" operator="between">
      <formula>7.4</formula>
      <formula>8</formula>
    </cfRule>
  </conditionalFormatting>
  <conditionalFormatting sqref="J84">
    <cfRule type="cellIs" dxfId="4236" priority="1029" operator="equal">
      <formula>0</formula>
    </cfRule>
    <cfRule type="cellIs" dxfId="4235" priority="1033" operator="greaterThan">
      <formula>0.03</formula>
    </cfRule>
    <cfRule type="cellIs" dxfId="4234" priority="1034" operator="lessThanOrEqual">
      <formula>0.03</formula>
    </cfRule>
  </conditionalFormatting>
  <conditionalFormatting sqref="K84">
    <cfRule type="cellIs" dxfId="4233" priority="1028" operator="equal">
      <formula>0</formula>
    </cfRule>
    <cfRule type="cellIs" dxfId="4232" priority="1030" operator="greaterThan">
      <formula>8</formula>
    </cfRule>
    <cfRule type="cellIs" dxfId="4231" priority="1031" operator="lessThan">
      <formula>7.4</formula>
    </cfRule>
    <cfRule type="cellIs" dxfId="4230" priority="1032" operator="between">
      <formula>7.4</formula>
      <formula>8</formula>
    </cfRule>
  </conditionalFormatting>
  <conditionalFormatting sqref="J84">
    <cfRule type="cellIs" dxfId="4229" priority="1022" operator="equal">
      <formula>0</formula>
    </cfRule>
    <cfRule type="cellIs" dxfId="4228" priority="1026" operator="greaterThan">
      <formula>0.03</formula>
    </cfRule>
    <cfRule type="cellIs" dxfId="4227" priority="1027" operator="lessThanOrEqual">
      <formula>0.03</formula>
    </cfRule>
  </conditionalFormatting>
  <conditionalFormatting sqref="K84">
    <cfRule type="cellIs" dxfId="4226" priority="1021" operator="equal">
      <formula>0</formula>
    </cfRule>
    <cfRule type="cellIs" dxfId="4225" priority="1023" operator="greaterThan">
      <formula>8</formula>
    </cfRule>
    <cfRule type="cellIs" dxfId="4224" priority="1024" operator="lessThan">
      <formula>7.4</formula>
    </cfRule>
    <cfRule type="cellIs" dxfId="4223" priority="1025" operator="between">
      <formula>7.4</formula>
      <formula>8</formula>
    </cfRule>
  </conditionalFormatting>
  <conditionalFormatting sqref="J93:J94">
    <cfRule type="cellIs" dxfId="4222" priority="1015" operator="equal">
      <formula>0</formula>
    </cfRule>
    <cfRule type="cellIs" dxfId="4221" priority="1019" operator="greaterThan">
      <formula>0.03</formula>
    </cfRule>
    <cfRule type="cellIs" dxfId="4220" priority="1020" operator="lessThanOrEqual">
      <formula>0.03</formula>
    </cfRule>
  </conditionalFormatting>
  <conditionalFormatting sqref="K93:K94">
    <cfRule type="cellIs" dxfId="4219" priority="1014" operator="equal">
      <formula>0</formula>
    </cfRule>
    <cfRule type="cellIs" dxfId="4218" priority="1016" operator="greaterThan">
      <formula>8</formula>
    </cfRule>
    <cfRule type="cellIs" dxfId="4217" priority="1017" operator="lessThan">
      <formula>7.4</formula>
    </cfRule>
    <cfRule type="cellIs" dxfId="4216" priority="1018" operator="between">
      <formula>7.4</formula>
      <formula>8</formula>
    </cfRule>
  </conditionalFormatting>
  <conditionalFormatting sqref="J92">
    <cfRule type="cellIs" dxfId="4215" priority="952" operator="equal">
      <formula>0</formula>
    </cfRule>
    <cfRule type="cellIs" dxfId="4214" priority="956" operator="greaterThan">
      <formula>0.03</formula>
    </cfRule>
    <cfRule type="cellIs" dxfId="4213" priority="957" operator="lessThanOrEqual">
      <formula>0.03</formula>
    </cfRule>
  </conditionalFormatting>
  <conditionalFormatting sqref="K92">
    <cfRule type="cellIs" dxfId="4212" priority="951" operator="equal">
      <formula>0</formula>
    </cfRule>
    <cfRule type="cellIs" dxfId="4211" priority="953" operator="greaterThan">
      <formula>8</formula>
    </cfRule>
    <cfRule type="cellIs" dxfId="4210" priority="954" operator="lessThan">
      <formula>7.4</formula>
    </cfRule>
    <cfRule type="cellIs" dxfId="4209" priority="955" operator="between">
      <formula>7.4</formula>
      <formula>8</formula>
    </cfRule>
  </conditionalFormatting>
  <conditionalFormatting sqref="J105:J106">
    <cfRule type="cellIs" dxfId="4208" priority="1001" operator="equal">
      <formula>0</formula>
    </cfRule>
    <cfRule type="cellIs" dxfId="4207" priority="1005" operator="greaterThan">
      <formula>0.03</formula>
    </cfRule>
    <cfRule type="cellIs" dxfId="4206" priority="1006" operator="lessThanOrEqual">
      <formula>0.03</formula>
    </cfRule>
  </conditionalFormatting>
  <conditionalFormatting sqref="K105:K106">
    <cfRule type="cellIs" dxfId="4205" priority="1000" operator="equal">
      <formula>0</formula>
    </cfRule>
    <cfRule type="cellIs" dxfId="4204" priority="1002" operator="greaterThan">
      <formula>8</formula>
    </cfRule>
    <cfRule type="cellIs" dxfId="4203" priority="1003" operator="lessThan">
      <formula>7.4</formula>
    </cfRule>
    <cfRule type="cellIs" dxfId="4202" priority="1004" operator="between">
      <formula>7.4</formula>
      <formula>8</formula>
    </cfRule>
  </conditionalFormatting>
  <conditionalFormatting sqref="J110">
    <cfRule type="cellIs" dxfId="4201" priority="931" operator="equal">
      <formula>0</formula>
    </cfRule>
    <cfRule type="cellIs" dxfId="4200" priority="935" operator="greaterThan">
      <formula>0.03</formula>
    </cfRule>
    <cfRule type="cellIs" dxfId="4199" priority="936" operator="lessThanOrEqual">
      <formula>0.03</formula>
    </cfRule>
  </conditionalFormatting>
  <conditionalFormatting sqref="K110">
    <cfRule type="cellIs" dxfId="4198" priority="930" operator="equal">
      <formula>0</formula>
    </cfRule>
    <cfRule type="cellIs" dxfId="4197" priority="932" operator="greaterThan">
      <formula>8</formula>
    </cfRule>
    <cfRule type="cellIs" dxfId="4196" priority="933" operator="lessThan">
      <formula>7.4</formula>
    </cfRule>
    <cfRule type="cellIs" dxfId="4195" priority="934" operator="between">
      <formula>7.4</formula>
      <formula>8</formula>
    </cfRule>
  </conditionalFormatting>
  <conditionalFormatting sqref="J111:J112">
    <cfRule type="cellIs" dxfId="4194" priority="987" operator="equal">
      <formula>0</formula>
    </cfRule>
    <cfRule type="cellIs" dxfId="4193" priority="991" operator="greaterThan">
      <formula>0.03</formula>
    </cfRule>
    <cfRule type="cellIs" dxfId="4192" priority="992" operator="lessThanOrEqual">
      <formula>0.03</formula>
    </cfRule>
  </conditionalFormatting>
  <conditionalFormatting sqref="K111:K112">
    <cfRule type="cellIs" dxfId="4191" priority="986" operator="equal">
      <formula>0</formula>
    </cfRule>
    <cfRule type="cellIs" dxfId="4190" priority="988" operator="greaterThan">
      <formula>8</formula>
    </cfRule>
    <cfRule type="cellIs" dxfId="4189" priority="989" operator="lessThan">
      <formula>7.4</formula>
    </cfRule>
    <cfRule type="cellIs" dxfId="4188" priority="990" operator="between">
      <formula>7.4</formula>
      <formula>8</formula>
    </cfRule>
  </conditionalFormatting>
  <conditionalFormatting sqref="J119">
    <cfRule type="cellIs" dxfId="4187" priority="910" operator="equal">
      <formula>0</formula>
    </cfRule>
    <cfRule type="cellIs" dxfId="4186" priority="914" operator="greaterThan">
      <formula>0.03</formula>
    </cfRule>
    <cfRule type="cellIs" dxfId="4185" priority="915" operator="lessThanOrEqual">
      <formula>0.03</formula>
    </cfRule>
  </conditionalFormatting>
  <conditionalFormatting sqref="K119">
    <cfRule type="cellIs" dxfId="4184" priority="909" operator="equal">
      <formula>0</formula>
    </cfRule>
    <cfRule type="cellIs" dxfId="4183" priority="911" operator="greaterThan">
      <formula>8</formula>
    </cfRule>
    <cfRule type="cellIs" dxfId="4182" priority="912" operator="lessThan">
      <formula>7.4</formula>
    </cfRule>
    <cfRule type="cellIs" dxfId="4181" priority="913" operator="between">
      <formula>7.4</formula>
      <formula>8</formula>
    </cfRule>
  </conditionalFormatting>
  <conditionalFormatting sqref="J120:J121">
    <cfRule type="cellIs" dxfId="4180" priority="973" operator="equal">
      <formula>0</formula>
    </cfRule>
    <cfRule type="cellIs" dxfId="4179" priority="977" operator="greaterThan">
      <formula>0.03</formula>
    </cfRule>
    <cfRule type="cellIs" dxfId="4178" priority="978" operator="lessThanOrEqual">
      <formula>0.03</formula>
    </cfRule>
  </conditionalFormatting>
  <conditionalFormatting sqref="K120:K121">
    <cfRule type="cellIs" dxfId="4177" priority="972" operator="equal">
      <formula>0</formula>
    </cfRule>
    <cfRule type="cellIs" dxfId="4176" priority="974" operator="greaterThan">
      <formula>8</formula>
    </cfRule>
    <cfRule type="cellIs" dxfId="4175" priority="975" operator="lessThan">
      <formula>7.4</formula>
    </cfRule>
    <cfRule type="cellIs" dxfId="4174" priority="976" operator="between">
      <formula>7.4</formula>
      <formula>8</formula>
    </cfRule>
  </conditionalFormatting>
  <conditionalFormatting sqref="J92">
    <cfRule type="cellIs" dxfId="4173" priority="959" operator="equal">
      <formula>0</formula>
    </cfRule>
    <cfRule type="cellIs" dxfId="4172" priority="963" operator="greaterThan">
      <formula>0.03</formula>
    </cfRule>
    <cfRule type="cellIs" dxfId="4171" priority="964" operator="lessThanOrEqual">
      <formula>0.03</formula>
    </cfRule>
  </conditionalFormatting>
  <conditionalFormatting sqref="K92">
    <cfRule type="cellIs" dxfId="4170" priority="958" operator="equal">
      <formula>0</formula>
    </cfRule>
    <cfRule type="cellIs" dxfId="4169" priority="960" operator="greaterThan">
      <formula>8</formula>
    </cfRule>
    <cfRule type="cellIs" dxfId="4168" priority="961" operator="lessThan">
      <formula>7.4</formula>
    </cfRule>
    <cfRule type="cellIs" dxfId="4167" priority="962" operator="between">
      <formula>7.4</formula>
      <formula>8</formula>
    </cfRule>
  </conditionalFormatting>
  <conditionalFormatting sqref="J104">
    <cfRule type="cellIs" dxfId="4166" priority="945" operator="equal">
      <formula>0</formula>
    </cfRule>
    <cfRule type="cellIs" dxfId="4165" priority="949" operator="greaterThan">
      <formula>0.03</formula>
    </cfRule>
    <cfRule type="cellIs" dxfId="4164" priority="950" operator="lessThanOrEqual">
      <formula>0.03</formula>
    </cfRule>
  </conditionalFormatting>
  <conditionalFormatting sqref="K104">
    <cfRule type="cellIs" dxfId="4163" priority="944" operator="equal">
      <formula>0</formula>
    </cfRule>
    <cfRule type="cellIs" dxfId="4162" priority="946" operator="greaterThan">
      <formula>8</formula>
    </cfRule>
    <cfRule type="cellIs" dxfId="4161" priority="947" operator="lessThan">
      <formula>7.4</formula>
    </cfRule>
    <cfRule type="cellIs" dxfId="4160" priority="948" operator="between">
      <formula>7.4</formula>
      <formula>8</formula>
    </cfRule>
  </conditionalFormatting>
  <conditionalFormatting sqref="J104">
    <cfRule type="cellIs" dxfId="4159" priority="938" operator="equal">
      <formula>0</formula>
    </cfRule>
    <cfRule type="cellIs" dxfId="4158" priority="942" operator="greaterThan">
      <formula>0.03</formula>
    </cfRule>
    <cfRule type="cellIs" dxfId="4157" priority="943" operator="lessThanOrEqual">
      <formula>0.03</formula>
    </cfRule>
  </conditionalFormatting>
  <conditionalFormatting sqref="K104">
    <cfRule type="cellIs" dxfId="4156" priority="937" operator="equal">
      <formula>0</formula>
    </cfRule>
    <cfRule type="cellIs" dxfId="4155" priority="939" operator="greaterThan">
      <formula>8</formula>
    </cfRule>
    <cfRule type="cellIs" dxfId="4154" priority="940" operator="lessThan">
      <formula>7.4</formula>
    </cfRule>
    <cfRule type="cellIs" dxfId="4153" priority="941" operator="between">
      <formula>7.4</formula>
      <formula>8</formula>
    </cfRule>
  </conditionalFormatting>
  <conditionalFormatting sqref="J110">
    <cfRule type="cellIs" dxfId="4152" priority="924" operator="equal">
      <formula>0</formula>
    </cfRule>
    <cfRule type="cellIs" dxfId="4151" priority="928" operator="greaterThan">
      <formula>0.03</formula>
    </cfRule>
    <cfRule type="cellIs" dxfId="4150" priority="929" operator="lessThanOrEqual">
      <formula>0.03</formula>
    </cfRule>
  </conditionalFormatting>
  <conditionalFormatting sqref="K110">
    <cfRule type="cellIs" dxfId="4149" priority="923" operator="equal">
      <formula>0</formula>
    </cfRule>
    <cfRule type="cellIs" dxfId="4148" priority="925" operator="greaterThan">
      <formula>8</formula>
    </cfRule>
    <cfRule type="cellIs" dxfId="4147" priority="926" operator="lessThan">
      <formula>7.4</formula>
    </cfRule>
    <cfRule type="cellIs" dxfId="4146" priority="927" operator="between">
      <formula>7.4</formula>
      <formula>8</formula>
    </cfRule>
  </conditionalFormatting>
  <conditionalFormatting sqref="J119">
    <cfRule type="cellIs" dxfId="4145" priority="917" operator="equal">
      <formula>0</formula>
    </cfRule>
    <cfRule type="cellIs" dxfId="4144" priority="921" operator="greaterThan">
      <formula>0.03</formula>
    </cfRule>
    <cfRule type="cellIs" dxfId="4143" priority="922" operator="lessThanOrEqual">
      <formula>0.03</formula>
    </cfRule>
  </conditionalFormatting>
  <conditionalFormatting sqref="K119">
    <cfRule type="cellIs" dxfId="4142" priority="916" operator="equal">
      <formula>0</formula>
    </cfRule>
    <cfRule type="cellIs" dxfId="4141" priority="918" operator="greaterThan">
      <formula>8</formula>
    </cfRule>
    <cfRule type="cellIs" dxfId="4140" priority="919" operator="lessThan">
      <formula>7.4</formula>
    </cfRule>
    <cfRule type="cellIs" dxfId="4139" priority="920" operator="between">
      <formula>7.4</formula>
      <formula>8</formula>
    </cfRule>
  </conditionalFormatting>
  <conditionalFormatting sqref="J97">
    <cfRule type="cellIs" dxfId="4138" priority="903" operator="equal">
      <formula>0</formula>
    </cfRule>
    <cfRule type="cellIs" dxfId="4137" priority="907" operator="greaterThan">
      <formula>0.03</formula>
    </cfRule>
    <cfRule type="cellIs" dxfId="4136" priority="908" operator="lessThanOrEqual">
      <formula>0.03</formula>
    </cfRule>
  </conditionalFormatting>
  <conditionalFormatting sqref="K97">
    <cfRule type="cellIs" dxfId="4135" priority="902" operator="equal">
      <formula>0</formula>
    </cfRule>
    <cfRule type="cellIs" dxfId="4134" priority="904" operator="greaterThan">
      <formula>8</formula>
    </cfRule>
    <cfRule type="cellIs" dxfId="4133" priority="905" operator="lessThan">
      <formula>7.4</formula>
    </cfRule>
    <cfRule type="cellIs" dxfId="4132" priority="906" operator="between">
      <formula>7.4</formula>
      <formula>8</formula>
    </cfRule>
  </conditionalFormatting>
  <conditionalFormatting sqref="J102:J103">
    <cfRule type="cellIs" dxfId="4131" priority="882" operator="equal">
      <formula>0</formula>
    </cfRule>
    <cfRule type="cellIs" dxfId="4130" priority="886" operator="greaterThan">
      <formula>0.03</formula>
    </cfRule>
    <cfRule type="cellIs" dxfId="4129" priority="887" operator="lessThanOrEqual">
      <formula>0.03</formula>
    </cfRule>
  </conditionalFormatting>
  <conditionalFormatting sqref="K102:K103">
    <cfRule type="cellIs" dxfId="4128" priority="881" operator="equal">
      <formula>0</formula>
    </cfRule>
    <cfRule type="cellIs" dxfId="4127" priority="883" operator="greaterThan">
      <formula>8</formula>
    </cfRule>
    <cfRule type="cellIs" dxfId="4126" priority="884" operator="lessThan">
      <formula>7.4</formula>
    </cfRule>
    <cfRule type="cellIs" dxfId="4125" priority="885" operator="between">
      <formula>7.4</formula>
      <formula>8</formula>
    </cfRule>
  </conditionalFormatting>
  <conditionalFormatting sqref="J101">
    <cfRule type="cellIs" dxfId="4124" priority="875" operator="equal">
      <formula>0</formula>
    </cfRule>
    <cfRule type="cellIs" dxfId="4123" priority="879" operator="greaterThan">
      <formula>0.03</formula>
    </cfRule>
    <cfRule type="cellIs" dxfId="4122" priority="880" operator="lessThanOrEqual">
      <formula>0.03</formula>
    </cfRule>
  </conditionalFormatting>
  <conditionalFormatting sqref="K101">
    <cfRule type="cellIs" dxfId="4121" priority="874" operator="equal">
      <formula>0</formula>
    </cfRule>
    <cfRule type="cellIs" dxfId="4120" priority="876" operator="greaterThan">
      <formula>8</formula>
    </cfRule>
    <cfRule type="cellIs" dxfId="4119" priority="877" operator="lessThan">
      <formula>7.4</formula>
    </cfRule>
    <cfRule type="cellIs" dxfId="4118" priority="878" operator="between">
      <formula>7.4</formula>
      <formula>8</formula>
    </cfRule>
  </conditionalFormatting>
  <conditionalFormatting sqref="J101">
    <cfRule type="cellIs" dxfId="4117" priority="868" operator="equal">
      <formula>0</formula>
    </cfRule>
    <cfRule type="cellIs" dxfId="4116" priority="872" operator="greaterThan">
      <formula>0.03</formula>
    </cfRule>
    <cfRule type="cellIs" dxfId="4115" priority="873" operator="lessThanOrEqual">
      <formula>0.03</formula>
    </cfRule>
  </conditionalFormatting>
  <conditionalFormatting sqref="K101">
    <cfRule type="cellIs" dxfId="4114" priority="867" operator="equal">
      <formula>0</formula>
    </cfRule>
    <cfRule type="cellIs" dxfId="4113" priority="869" operator="greaterThan">
      <formula>8</formula>
    </cfRule>
    <cfRule type="cellIs" dxfId="4112" priority="870" operator="lessThan">
      <formula>7.4</formula>
    </cfRule>
    <cfRule type="cellIs" dxfId="4111" priority="871" operator="between">
      <formula>7.4</formula>
      <formula>8</formula>
    </cfRule>
  </conditionalFormatting>
  <conditionalFormatting sqref="J113">
    <cfRule type="cellIs" dxfId="4110" priority="854" operator="equal">
      <formula>0</formula>
    </cfRule>
    <cfRule type="cellIs" dxfId="4109" priority="858" operator="greaterThan">
      <formula>0.03</formula>
    </cfRule>
    <cfRule type="cellIs" dxfId="4108" priority="859" operator="lessThanOrEqual">
      <formula>0.03</formula>
    </cfRule>
  </conditionalFormatting>
  <conditionalFormatting sqref="K113">
    <cfRule type="cellIs" dxfId="4107" priority="853" operator="equal">
      <formula>0</formula>
    </cfRule>
    <cfRule type="cellIs" dxfId="4106" priority="855" operator="greaterThan">
      <formula>8</formula>
    </cfRule>
    <cfRule type="cellIs" dxfId="4105" priority="856" operator="lessThan">
      <formula>7.4</formula>
    </cfRule>
    <cfRule type="cellIs" dxfId="4104" priority="857" operator="between">
      <formula>7.4</formula>
      <formula>8</formula>
    </cfRule>
  </conditionalFormatting>
  <conditionalFormatting sqref="J114:J115">
    <cfRule type="cellIs" dxfId="4103" priority="861" operator="equal">
      <formula>0</formula>
    </cfRule>
    <cfRule type="cellIs" dxfId="4102" priority="865" operator="greaterThan">
      <formula>0.03</formula>
    </cfRule>
    <cfRule type="cellIs" dxfId="4101" priority="866" operator="lessThanOrEqual">
      <formula>0.03</formula>
    </cfRule>
  </conditionalFormatting>
  <conditionalFormatting sqref="K114:K115">
    <cfRule type="cellIs" dxfId="4100" priority="860" operator="equal">
      <formula>0</formula>
    </cfRule>
    <cfRule type="cellIs" dxfId="4099" priority="862" operator="greaterThan">
      <formula>8</formula>
    </cfRule>
    <cfRule type="cellIs" dxfId="4098" priority="863" operator="lessThan">
      <formula>7.4</formula>
    </cfRule>
    <cfRule type="cellIs" dxfId="4097" priority="864" operator="between">
      <formula>7.4</formula>
      <formula>8</formula>
    </cfRule>
  </conditionalFormatting>
  <conditionalFormatting sqref="J113">
    <cfRule type="cellIs" dxfId="4096" priority="847" operator="equal">
      <formula>0</formula>
    </cfRule>
    <cfRule type="cellIs" dxfId="4095" priority="851" operator="greaterThan">
      <formula>0.03</formula>
    </cfRule>
    <cfRule type="cellIs" dxfId="4094" priority="852" operator="lessThanOrEqual">
      <formula>0.03</formula>
    </cfRule>
  </conditionalFormatting>
  <conditionalFormatting sqref="K113">
    <cfRule type="cellIs" dxfId="4093" priority="846" operator="equal">
      <formula>0</formula>
    </cfRule>
    <cfRule type="cellIs" dxfId="4092" priority="848" operator="greaterThan">
      <formula>8</formula>
    </cfRule>
    <cfRule type="cellIs" dxfId="4091" priority="849" operator="lessThan">
      <formula>7.4</formula>
    </cfRule>
    <cfRule type="cellIs" dxfId="4090" priority="850" operator="between">
      <formula>7.4</formula>
      <formula>8</formula>
    </cfRule>
  </conditionalFormatting>
  <conditionalFormatting sqref="J122">
    <cfRule type="cellIs" dxfId="4089" priority="826" operator="equal">
      <formula>0</formula>
    </cfRule>
    <cfRule type="cellIs" dxfId="4088" priority="830" operator="greaterThan">
      <formula>0.03</formula>
    </cfRule>
    <cfRule type="cellIs" dxfId="4087" priority="831" operator="lessThanOrEqual">
      <formula>0.03</formula>
    </cfRule>
  </conditionalFormatting>
  <conditionalFormatting sqref="K122">
    <cfRule type="cellIs" dxfId="4086" priority="825" operator="equal">
      <formula>0</formula>
    </cfRule>
    <cfRule type="cellIs" dxfId="4085" priority="827" operator="greaterThan">
      <formula>8</formula>
    </cfRule>
    <cfRule type="cellIs" dxfId="4084" priority="828" operator="lessThan">
      <formula>7.4</formula>
    </cfRule>
    <cfRule type="cellIs" dxfId="4083" priority="829" operator="between">
      <formula>7.4</formula>
      <formula>8</formula>
    </cfRule>
  </conditionalFormatting>
  <conditionalFormatting sqref="J123:J124">
    <cfRule type="cellIs" dxfId="4082" priority="840" operator="equal">
      <formula>0</formula>
    </cfRule>
    <cfRule type="cellIs" dxfId="4081" priority="844" operator="greaterThan">
      <formula>0.03</formula>
    </cfRule>
    <cfRule type="cellIs" dxfId="4080" priority="845" operator="lessThanOrEqual">
      <formula>0.03</formula>
    </cfRule>
  </conditionalFormatting>
  <conditionalFormatting sqref="K123:K124">
    <cfRule type="cellIs" dxfId="4079" priority="839" operator="equal">
      <formula>0</formula>
    </cfRule>
    <cfRule type="cellIs" dxfId="4078" priority="841" operator="greaterThan">
      <formula>8</formula>
    </cfRule>
    <cfRule type="cellIs" dxfId="4077" priority="842" operator="lessThan">
      <formula>7.4</formula>
    </cfRule>
    <cfRule type="cellIs" dxfId="4076" priority="843" operator="between">
      <formula>7.4</formula>
      <formula>8</formula>
    </cfRule>
  </conditionalFormatting>
  <conditionalFormatting sqref="J122">
    <cfRule type="cellIs" dxfId="4075" priority="833" operator="equal">
      <formula>0</formula>
    </cfRule>
    <cfRule type="cellIs" dxfId="4074" priority="837" operator="greaterThan">
      <formula>0.03</formula>
    </cfRule>
    <cfRule type="cellIs" dxfId="4073" priority="838" operator="lessThanOrEqual">
      <formula>0.03</formula>
    </cfRule>
  </conditionalFormatting>
  <conditionalFormatting sqref="K122">
    <cfRule type="cellIs" dxfId="4072" priority="832" operator="equal">
      <formula>0</formula>
    </cfRule>
    <cfRule type="cellIs" dxfId="4071" priority="834" operator="greaterThan">
      <formula>8</formula>
    </cfRule>
    <cfRule type="cellIs" dxfId="4070" priority="835" operator="lessThan">
      <formula>7.4</formula>
    </cfRule>
    <cfRule type="cellIs" dxfId="4069" priority="836" operator="between">
      <formula>7.4</formula>
      <formula>8</formula>
    </cfRule>
  </conditionalFormatting>
  <conditionalFormatting sqref="J235:K235">
    <cfRule type="cellIs" dxfId="4068" priority="762" operator="equal">
      <formula>0</formula>
    </cfRule>
    <cfRule type="cellIs" dxfId="4067" priority="763" operator="greaterThan">
      <formula>0.03</formula>
    </cfRule>
    <cfRule type="cellIs" dxfId="4066" priority="764" operator="lessThanOrEqual">
      <formula>0.03</formula>
    </cfRule>
  </conditionalFormatting>
  <conditionalFormatting sqref="J235:K235">
    <cfRule type="cellIs" dxfId="4065" priority="759" operator="equal">
      <formula>0</formula>
    </cfRule>
    <cfRule type="cellIs" dxfId="4064" priority="760" operator="greaterThan">
      <formula>0.03</formula>
    </cfRule>
    <cfRule type="cellIs" dxfId="4063" priority="761" operator="lessThanOrEqual">
      <formula>0.03</formula>
    </cfRule>
  </conditionalFormatting>
  <conditionalFormatting sqref="J234">
    <cfRule type="cellIs" dxfId="4062" priority="753" operator="equal">
      <formula>0</formula>
    </cfRule>
    <cfRule type="cellIs" dxfId="4061" priority="757" operator="greaterThan">
      <formula>0.03</formula>
    </cfRule>
    <cfRule type="cellIs" dxfId="4060" priority="758" operator="lessThanOrEqual">
      <formula>0.03</formula>
    </cfRule>
  </conditionalFormatting>
  <conditionalFormatting sqref="K234">
    <cfRule type="cellIs" dxfId="4059" priority="752" operator="equal">
      <formula>0</formula>
    </cfRule>
    <cfRule type="cellIs" dxfId="4058" priority="754" operator="greaterThan">
      <formula>8</formula>
    </cfRule>
    <cfRule type="cellIs" dxfId="4057" priority="755" operator="lessThan">
      <formula>7.4</formula>
    </cfRule>
    <cfRule type="cellIs" dxfId="4056" priority="756" operator="between">
      <formula>7.4</formula>
      <formula>8</formula>
    </cfRule>
  </conditionalFormatting>
  <conditionalFormatting sqref="J234">
    <cfRule type="cellIs" dxfId="4055" priority="746" operator="equal">
      <formula>0</formula>
    </cfRule>
    <cfRule type="cellIs" dxfId="4054" priority="750" operator="greaterThan">
      <formula>0.03</formula>
    </cfRule>
    <cfRule type="cellIs" dxfId="4053" priority="751" operator="lessThanOrEqual">
      <formula>0.03</formula>
    </cfRule>
  </conditionalFormatting>
  <conditionalFormatting sqref="K234">
    <cfRule type="cellIs" dxfId="4052" priority="745" operator="equal">
      <formula>0</formula>
    </cfRule>
    <cfRule type="cellIs" dxfId="4051" priority="747" operator="greaterThan">
      <formula>8</formula>
    </cfRule>
    <cfRule type="cellIs" dxfId="4050" priority="748" operator="lessThan">
      <formula>7.4</formula>
    </cfRule>
    <cfRule type="cellIs" dxfId="4049" priority="749" operator="between">
      <formula>7.4</formula>
      <formula>8</formula>
    </cfRule>
  </conditionalFormatting>
  <conditionalFormatting sqref="J128:J137">
    <cfRule type="cellIs" dxfId="4048" priority="739" operator="equal">
      <formula>0</formula>
    </cfRule>
    <cfRule type="cellIs" dxfId="4047" priority="743" operator="greaterThan">
      <formula>0.03</formula>
    </cfRule>
    <cfRule type="cellIs" dxfId="4046" priority="744" operator="lessThanOrEqual">
      <formula>0.03</formula>
    </cfRule>
  </conditionalFormatting>
  <conditionalFormatting sqref="K128:K137">
    <cfRule type="cellIs" dxfId="4045" priority="738" operator="equal">
      <formula>0</formula>
    </cfRule>
    <cfRule type="cellIs" dxfId="4044" priority="740" operator="greaterThan">
      <formula>8</formula>
    </cfRule>
    <cfRule type="cellIs" dxfId="4043" priority="741" operator="lessThan">
      <formula>7.4</formula>
    </cfRule>
    <cfRule type="cellIs" dxfId="4042" priority="742" operator="between">
      <formula>7.4</formula>
      <formula>8</formula>
    </cfRule>
  </conditionalFormatting>
  <conditionalFormatting sqref="J128:J137">
    <cfRule type="cellIs" dxfId="4041" priority="732" operator="equal">
      <formula>0</formula>
    </cfRule>
    <cfRule type="cellIs" dxfId="4040" priority="736" operator="greaterThan">
      <formula>0.03</formula>
    </cfRule>
    <cfRule type="cellIs" dxfId="4039" priority="737" operator="lessThanOrEqual">
      <formula>0.03</formula>
    </cfRule>
  </conditionalFormatting>
  <conditionalFormatting sqref="K128:K137">
    <cfRule type="cellIs" dxfId="4038" priority="731" operator="equal">
      <formula>0</formula>
    </cfRule>
    <cfRule type="cellIs" dxfId="4037" priority="733" operator="greaterThan">
      <formula>8</formula>
    </cfRule>
    <cfRule type="cellIs" dxfId="4036" priority="734" operator="lessThan">
      <formula>7.4</formula>
    </cfRule>
    <cfRule type="cellIs" dxfId="4035" priority="735" operator="between">
      <formula>7.4</formula>
      <formula>8</formula>
    </cfRule>
  </conditionalFormatting>
  <conditionalFormatting sqref="J91">
    <cfRule type="cellIs" dxfId="4034" priority="726" operator="greaterThan">
      <formula>0.03</formula>
    </cfRule>
    <cfRule type="cellIs" dxfId="4033" priority="727" operator="lessThanOrEqual">
      <formula>0.03</formula>
    </cfRule>
  </conditionalFormatting>
  <conditionalFormatting sqref="K91">
    <cfRule type="cellIs" dxfId="4032" priority="728" operator="between">
      <formula>7.6</formula>
      <formula>8</formula>
    </cfRule>
    <cfRule type="cellIs" dxfId="4031" priority="729" operator="greaterThan">
      <formula>8</formula>
    </cfRule>
    <cfRule type="cellIs" dxfId="4030" priority="730" operator="lessThan">
      <formula>7.6</formula>
    </cfRule>
  </conditionalFormatting>
  <conditionalFormatting sqref="J90">
    <cfRule type="cellIs" dxfId="4029" priority="721" operator="greaterThan">
      <formula>0.03</formula>
    </cfRule>
    <cfRule type="cellIs" dxfId="4028" priority="722" operator="lessThanOrEqual">
      <formula>0.03</formula>
    </cfRule>
  </conditionalFormatting>
  <conditionalFormatting sqref="K90">
    <cfRule type="cellIs" dxfId="4027" priority="723" operator="between">
      <formula>7.6</formula>
      <formula>8</formula>
    </cfRule>
    <cfRule type="cellIs" dxfId="4026" priority="724" operator="greaterThan">
      <formula>8</formula>
    </cfRule>
    <cfRule type="cellIs" dxfId="4025" priority="725" operator="lessThan">
      <formula>7.6</formula>
    </cfRule>
  </conditionalFormatting>
  <conditionalFormatting sqref="J89">
    <cfRule type="cellIs" dxfId="4024" priority="716" operator="greaterThan">
      <formula>0.03</formula>
    </cfRule>
    <cfRule type="cellIs" dxfId="4023" priority="717" operator="lessThanOrEqual">
      <formula>0.03</formula>
    </cfRule>
  </conditionalFormatting>
  <conditionalFormatting sqref="K89">
    <cfRule type="cellIs" dxfId="4022" priority="718" operator="between">
      <formula>7.6</formula>
      <formula>8</formula>
    </cfRule>
    <cfRule type="cellIs" dxfId="4021" priority="719" operator="greaterThan">
      <formula>8</formula>
    </cfRule>
    <cfRule type="cellIs" dxfId="4020" priority="720" operator="lessThan">
      <formula>7.6</formula>
    </cfRule>
  </conditionalFormatting>
  <conditionalFormatting sqref="J88">
    <cfRule type="cellIs" dxfId="4019" priority="710" operator="equal">
      <formula>0</formula>
    </cfRule>
    <cfRule type="cellIs" dxfId="4018" priority="714" operator="greaterThan">
      <formula>0.03</formula>
    </cfRule>
    <cfRule type="cellIs" dxfId="4017" priority="715" operator="lessThanOrEqual">
      <formula>0.03</formula>
    </cfRule>
  </conditionalFormatting>
  <conditionalFormatting sqref="K88">
    <cfRule type="cellIs" dxfId="4016" priority="709" operator="equal">
      <formula>0</formula>
    </cfRule>
    <cfRule type="cellIs" dxfId="4015" priority="711" operator="greaterThan">
      <formula>8</formula>
    </cfRule>
    <cfRule type="cellIs" dxfId="4014" priority="712" operator="lessThan">
      <formula>7.4</formula>
    </cfRule>
    <cfRule type="cellIs" dxfId="4013" priority="713" operator="between">
      <formula>7.4</formula>
      <formula>8</formula>
    </cfRule>
  </conditionalFormatting>
  <conditionalFormatting sqref="J88">
    <cfRule type="cellIs" dxfId="4012" priority="703" operator="equal">
      <formula>0</formula>
    </cfRule>
    <cfRule type="cellIs" dxfId="4011" priority="707" operator="greaterThan">
      <formula>0.03</formula>
    </cfRule>
    <cfRule type="cellIs" dxfId="4010" priority="708" operator="lessThanOrEqual">
      <formula>0.03</formula>
    </cfRule>
  </conditionalFormatting>
  <conditionalFormatting sqref="K88">
    <cfRule type="cellIs" dxfId="4009" priority="702" operator="equal">
      <formula>0</formula>
    </cfRule>
    <cfRule type="cellIs" dxfId="4008" priority="704" operator="greaterThan">
      <formula>8</formula>
    </cfRule>
    <cfRule type="cellIs" dxfId="4007" priority="705" operator="lessThan">
      <formula>7.4</formula>
    </cfRule>
    <cfRule type="cellIs" dxfId="4006" priority="706" operator="between">
      <formula>7.4</formula>
      <formula>8</formula>
    </cfRule>
  </conditionalFormatting>
  <conditionalFormatting sqref="J98:J99">
    <cfRule type="cellIs" dxfId="4005" priority="696" operator="equal">
      <formula>0</formula>
    </cfRule>
    <cfRule type="cellIs" dxfId="4004" priority="700" operator="greaterThan">
      <formula>0.03</formula>
    </cfRule>
    <cfRule type="cellIs" dxfId="4003" priority="701" operator="lessThanOrEqual">
      <formula>0.03</formula>
    </cfRule>
  </conditionalFormatting>
  <conditionalFormatting sqref="K98:K99">
    <cfRule type="cellIs" dxfId="4002" priority="695" operator="equal">
      <formula>0</formula>
    </cfRule>
    <cfRule type="cellIs" dxfId="4001" priority="697" operator="greaterThan">
      <formula>8</formula>
    </cfRule>
    <cfRule type="cellIs" dxfId="4000" priority="698" operator="lessThan">
      <formula>7.4</formula>
    </cfRule>
    <cfRule type="cellIs" dxfId="3999" priority="699" operator="between">
      <formula>7.4</formula>
      <formula>8</formula>
    </cfRule>
  </conditionalFormatting>
  <conditionalFormatting sqref="J100">
    <cfRule type="cellIs" dxfId="3998" priority="689" operator="equal">
      <formula>0</formula>
    </cfRule>
    <cfRule type="cellIs" dxfId="3997" priority="693" operator="greaterThan">
      <formula>0.03</formula>
    </cfRule>
    <cfRule type="cellIs" dxfId="3996" priority="694" operator="lessThanOrEqual">
      <formula>0.03</formula>
    </cfRule>
  </conditionalFormatting>
  <conditionalFormatting sqref="K100">
    <cfRule type="cellIs" dxfId="3995" priority="688" operator="equal">
      <formula>0</formula>
    </cfRule>
    <cfRule type="cellIs" dxfId="3994" priority="690" operator="greaterThan">
      <formula>8</formula>
    </cfRule>
    <cfRule type="cellIs" dxfId="3993" priority="691" operator="lessThan">
      <formula>7.4</formula>
    </cfRule>
    <cfRule type="cellIs" dxfId="3992" priority="692" operator="between">
      <formula>7.4</formula>
      <formula>8</formula>
    </cfRule>
  </conditionalFormatting>
  <conditionalFormatting sqref="J108:J109">
    <cfRule type="cellIs" dxfId="3991" priority="682" operator="equal">
      <formula>0</formula>
    </cfRule>
    <cfRule type="cellIs" dxfId="3990" priority="686" operator="greaterThan">
      <formula>0.03</formula>
    </cfRule>
    <cfRule type="cellIs" dxfId="3989" priority="687" operator="lessThanOrEqual">
      <formula>0.03</formula>
    </cfRule>
  </conditionalFormatting>
  <conditionalFormatting sqref="K108:K109">
    <cfRule type="cellIs" dxfId="3988" priority="681" operator="equal">
      <formula>0</formula>
    </cfRule>
    <cfRule type="cellIs" dxfId="3987" priority="683" operator="greaterThan">
      <formula>8</formula>
    </cfRule>
    <cfRule type="cellIs" dxfId="3986" priority="684" operator="lessThan">
      <formula>7.4</formula>
    </cfRule>
    <cfRule type="cellIs" dxfId="3985" priority="685" operator="between">
      <formula>7.4</formula>
      <formula>8</formula>
    </cfRule>
  </conditionalFormatting>
  <conditionalFormatting sqref="J107">
    <cfRule type="cellIs" dxfId="3984" priority="675" operator="equal">
      <formula>0</formula>
    </cfRule>
    <cfRule type="cellIs" dxfId="3983" priority="679" operator="greaterThan">
      <formula>0.03</formula>
    </cfRule>
    <cfRule type="cellIs" dxfId="3982" priority="680" operator="lessThanOrEqual">
      <formula>0.03</formula>
    </cfRule>
  </conditionalFormatting>
  <conditionalFormatting sqref="K107">
    <cfRule type="cellIs" dxfId="3981" priority="674" operator="equal">
      <formula>0</formula>
    </cfRule>
    <cfRule type="cellIs" dxfId="3980" priority="676" operator="greaterThan">
      <formula>8</formula>
    </cfRule>
    <cfRule type="cellIs" dxfId="3979" priority="677" operator="lessThan">
      <formula>7.4</formula>
    </cfRule>
    <cfRule type="cellIs" dxfId="3978" priority="678" operator="between">
      <formula>7.4</formula>
      <formula>8</formula>
    </cfRule>
  </conditionalFormatting>
  <conditionalFormatting sqref="J107">
    <cfRule type="cellIs" dxfId="3977" priority="668" operator="equal">
      <formula>0</formula>
    </cfRule>
    <cfRule type="cellIs" dxfId="3976" priority="672" operator="greaterThan">
      <formula>0.03</formula>
    </cfRule>
    <cfRule type="cellIs" dxfId="3975" priority="673" operator="lessThanOrEqual">
      <formula>0.03</formula>
    </cfRule>
  </conditionalFormatting>
  <conditionalFormatting sqref="K107">
    <cfRule type="cellIs" dxfId="3974" priority="667" operator="equal">
      <formula>0</formula>
    </cfRule>
    <cfRule type="cellIs" dxfId="3973" priority="669" operator="greaterThan">
      <formula>8</formula>
    </cfRule>
    <cfRule type="cellIs" dxfId="3972" priority="670" operator="lessThan">
      <formula>7.4</formula>
    </cfRule>
    <cfRule type="cellIs" dxfId="3971" priority="671" operator="between">
      <formula>7.4</formula>
      <formula>8</formula>
    </cfRule>
  </conditionalFormatting>
  <conditionalFormatting sqref="J116">
    <cfRule type="cellIs" dxfId="3970" priority="654" operator="equal">
      <formula>0</formula>
    </cfRule>
    <cfRule type="cellIs" dxfId="3969" priority="658" operator="greaterThan">
      <formula>0.03</formula>
    </cfRule>
    <cfRule type="cellIs" dxfId="3968" priority="659" operator="lessThanOrEqual">
      <formula>0.03</formula>
    </cfRule>
  </conditionalFormatting>
  <conditionalFormatting sqref="K116">
    <cfRule type="cellIs" dxfId="3967" priority="653" operator="equal">
      <formula>0</formula>
    </cfRule>
    <cfRule type="cellIs" dxfId="3966" priority="655" operator="greaterThan">
      <formula>8</formula>
    </cfRule>
    <cfRule type="cellIs" dxfId="3965" priority="656" operator="lessThan">
      <formula>7.4</formula>
    </cfRule>
    <cfRule type="cellIs" dxfId="3964" priority="657" operator="between">
      <formula>7.4</formula>
      <formula>8</formula>
    </cfRule>
  </conditionalFormatting>
  <conditionalFormatting sqref="J117:J118">
    <cfRule type="cellIs" dxfId="3963" priority="661" operator="equal">
      <formula>0</formula>
    </cfRule>
    <cfRule type="cellIs" dxfId="3962" priority="665" operator="greaterThan">
      <formula>0.03</formula>
    </cfRule>
    <cfRule type="cellIs" dxfId="3961" priority="666" operator="lessThanOrEqual">
      <formula>0.03</formula>
    </cfRule>
  </conditionalFormatting>
  <conditionalFormatting sqref="K117:K118">
    <cfRule type="cellIs" dxfId="3960" priority="660" operator="equal">
      <formula>0</formula>
    </cfRule>
    <cfRule type="cellIs" dxfId="3959" priority="662" operator="greaterThan">
      <formula>8</formula>
    </cfRule>
    <cfRule type="cellIs" dxfId="3958" priority="663" operator="lessThan">
      <formula>7.4</formula>
    </cfRule>
    <cfRule type="cellIs" dxfId="3957" priority="664" operator="between">
      <formula>7.4</formula>
      <formula>8</formula>
    </cfRule>
  </conditionalFormatting>
  <conditionalFormatting sqref="J116">
    <cfRule type="cellIs" dxfId="3956" priority="647" operator="equal">
      <formula>0</formula>
    </cfRule>
    <cfRule type="cellIs" dxfId="3955" priority="651" operator="greaterThan">
      <formula>0.03</formula>
    </cfRule>
    <cfRule type="cellIs" dxfId="3954" priority="652" operator="lessThanOrEqual">
      <formula>0.03</formula>
    </cfRule>
  </conditionalFormatting>
  <conditionalFormatting sqref="K116">
    <cfRule type="cellIs" dxfId="3953" priority="646" operator="equal">
      <formula>0</formula>
    </cfRule>
    <cfRule type="cellIs" dxfId="3952" priority="648" operator="greaterThan">
      <formula>8</formula>
    </cfRule>
    <cfRule type="cellIs" dxfId="3951" priority="649" operator="lessThan">
      <formula>7.4</formula>
    </cfRule>
    <cfRule type="cellIs" dxfId="3950" priority="650" operator="between">
      <formula>7.4</formula>
      <formula>8</formula>
    </cfRule>
  </conditionalFormatting>
  <conditionalFormatting sqref="J125">
    <cfRule type="cellIs" dxfId="3949" priority="626" operator="equal">
      <formula>0</formula>
    </cfRule>
    <cfRule type="cellIs" dxfId="3948" priority="630" operator="greaterThan">
      <formula>0.03</formula>
    </cfRule>
    <cfRule type="cellIs" dxfId="3947" priority="631" operator="lessThanOrEqual">
      <formula>0.03</formula>
    </cfRule>
  </conditionalFormatting>
  <conditionalFormatting sqref="K125">
    <cfRule type="cellIs" dxfId="3946" priority="625" operator="equal">
      <formula>0</formula>
    </cfRule>
    <cfRule type="cellIs" dxfId="3945" priority="627" operator="greaterThan">
      <formula>8</formula>
    </cfRule>
    <cfRule type="cellIs" dxfId="3944" priority="628" operator="lessThan">
      <formula>7.4</formula>
    </cfRule>
    <cfRule type="cellIs" dxfId="3943" priority="629" operator="between">
      <formula>7.4</formula>
      <formula>8</formula>
    </cfRule>
  </conditionalFormatting>
  <conditionalFormatting sqref="J126:J127">
    <cfRule type="cellIs" dxfId="3942" priority="640" operator="equal">
      <formula>0</formula>
    </cfRule>
    <cfRule type="cellIs" dxfId="3941" priority="644" operator="greaterThan">
      <formula>0.03</formula>
    </cfRule>
    <cfRule type="cellIs" dxfId="3940" priority="645" operator="lessThanOrEqual">
      <formula>0.03</formula>
    </cfRule>
  </conditionalFormatting>
  <conditionalFormatting sqref="K126:K127">
    <cfRule type="cellIs" dxfId="3939" priority="639" operator="equal">
      <formula>0</formula>
    </cfRule>
    <cfRule type="cellIs" dxfId="3938" priority="641" operator="greaterThan">
      <formula>8</formula>
    </cfRule>
    <cfRule type="cellIs" dxfId="3937" priority="642" operator="lessThan">
      <formula>7.4</formula>
    </cfRule>
    <cfRule type="cellIs" dxfId="3936" priority="643" operator="between">
      <formula>7.4</formula>
      <formula>8</formula>
    </cfRule>
  </conditionalFormatting>
  <conditionalFormatting sqref="J125">
    <cfRule type="cellIs" dxfId="3935" priority="633" operator="equal">
      <formula>0</formula>
    </cfRule>
    <cfRule type="cellIs" dxfId="3934" priority="637" operator="greaterThan">
      <formula>0.03</formula>
    </cfRule>
    <cfRule type="cellIs" dxfId="3933" priority="638" operator="lessThanOrEqual">
      <formula>0.03</formula>
    </cfRule>
  </conditionalFormatting>
  <conditionalFormatting sqref="K125">
    <cfRule type="cellIs" dxfId="3932" priority="632" operator="equal">
      <formula>0</formula>
    </cfRule>
    <cfRule type="cellIs" dxfId="3931" priority="634" operator="greaterThan">
      <formula>8</formula>
    </cfRule>
    <cfRule type="cellIs" dxfId="3930" priority="635" operator="lessThan">
      <formula>7.4</formula>
    </cfRule>
    <cfRule type="cellIs" dxfId="3929" priority="636" operator="between">
      <formula>7.4</formula>
      <formula>8</formula>
    </cfRule>
  </conditionalFormatting>
  <conditionalFormatting sqref="J139:K139">
    <cfRule type="cellIs" dxfId="3928" priority="622" operator="equal">
      <formula>0</formula>
    </cfRule>
    <cfRule type="cellIs" dxfId="3927" priority="623" operator="greaterThan">
      <formula>0.03</formula>
    </cfRule>
    <cfRule type="cellIs" dxfId="3926" priority="624" operator="lessThanOrEqual">
      <formula>0.03</formula>
    </cfRule>
  </conditionalFormatting>
  <conditionalFormatting sqref="J139:K139">
    <cfRule type="cellIs" dxfId="3925" priority="619" operator="equal">
      <formula>0</formula>
    </cfRule>
    <cfRule type="cellIs" dxfId="3924" priority="620" operator="greaterThan">
      <formula>0.03</formula>
    </cfRule>
    <cfRule type="cellIs" dxfId="3923" priority="621" operator="lessThanOrEqual">
      <formula>0.03</formula>
    </cfRule>
  </conditionalFormatting>
  <conditionalFormatting sqref="J138">
    <cfRule type="cellIs" dxfId="3922" priority="613" operator="equal">
      <formula>0</formula>
    </cfRule>
    <cfRule type="cellIs" dxfId="3921" priority="617" operator="greaterThan">
      <formula>0.03</formula>
    </cfRule>
    <cfRule type="cellIs" dxfId="3920" priority="618" operator="lessThanOrEqual">
      <formula>0.03</formula>
    </cfRule>
  </conditionalFormatting>
  <conditionalFormatting sqref="K138">
    <cfRule type="cellIs" dxfId="3919" priority="612" operator="equal">
      <formula>0</formula>
    </cfRule>
    <cfRule type="cellIs" dxfId="3918" priority="614" operator="greaterThan">
      <formula>8</formula>
    </cfRule>
    <cfRule type="cellIs" dxfId="3917" priority="615" operator="lessThan">
      <formula>7.4</formula>
    </cfRule>
    <cfRule type="cellIs" dxfId="3916" priority="616" operator="between">
      <formula>7.4</formula>
      <formula>8</formula>
    </cfRule>
  </conditionalFormatting>
  <conditionalFormatting sqref="J138">
    <cfRule type="cellIs" dxfId="3915" priority="606" operator="equal">
      <formula>0</formula>
    </cfRule>
    <cfRule type="cellIs" dxfId="3914" priority="610" operator="greaterThan">
      <formula>0.03</formula>
    </cfRule>
    <cfRule type="cellIs" dxfId="3913" priority="611" operator="lessThanOrEqual">
      <formula>0.03</formula>
    </cfRule>
  </conditionalFormatting>
  <conditionalFormatting sqref="K138">
    <cfRule type="cellIs" dxfId="3912" priority="605" operator="equal">
      <formula>0</formula>
    </cfRule>
    <cfRule type="cellIs" dxfId="3911" priority="607" operator="greaterThan">
      <formula>8</formula>
    </cfRule>
    <cfRule type="cellIs" dxfId="3910" priority="608" operator="lessThan">
      <formula>7.4</formula>
    </cfRule>
    <cfRule type="cellIs" dxfId="3909" priority="609" operator="between">
      <formula>7.4</formula>
      <formula>8</formula>
    </cfRule>
  </conditionalFormatting>
  <conditionalFormatting sqref="J141:K141">
    <cfRule type="cellIs" dxfId="3908" priority="602" operator="equal">
      <formula>0</formula>
    </cfRule>
    <cfRule type="cellIs" dxfId="3907" priority="603" operator="greaterThan">
      <formula>0.03</formula>
    </cfRule>
    <cfRule type="cellIs" dxfId="3906" priority="604" operator="lessThanOrEqual">
      <formula>0.03</formula>
    </cfRule>
  </conditionalFormatting>
  <conditionalFormatting sqref="J141:K141">
    <cfRule type="cellIs" dxfId="3905" priority="599" operator="equal">
      <formula>0</formula>
    </cfRule>
    <cfRule type="cellIs" dxfId="3904" priority="600" operator="greaterThan">
      <formula>0.03</formula>
    </cfRule>
    <cfRule type="cellIs" dxfId="3903" priority="601" operator="lessThanOrEqual">
      <formula>0.03</formula>
    </cfRule>
  </conditionalFormatting>
  <conditionalFormatting sqref="J140">
    <cfRule type="cellIs" dxfId="3902" priority="593" operator="equal">
      <formula>0</formula>
    </cfRule>
    <cfRule type="cellIs" dxfId="3901" priority="597" operator="greaterThan">
      <formula>0.03</formula>
    </cfRule>
    <cfRule type="cellIs" dxfId="3900" priority="598" operator="lessThanOrEqual">
      <formula>0.03</formula>
    </cfRule>
  </conditionalFormatting>
  <conditionalFormatting sqref="K140">
    <cfRule type="cellIs" dxfId="3899" priority="592" operator="equal">
      <formula>0</formula>
    </cfRule>
    <cfRule type="cellIs" dxfId="3898" priority="594" operator="greaterThan">
      <formula>8</formula>
    </cfRule>
    <cfRule type="cellIs" dxfId="3897" priority="595" operator="lessThan">
      <formula>7.4</formula>
    </cfRule>
    <cfRule type="cellIs" dxfId="3896" priority="596" operator="between">
      <formula>7.4</formula>
      <formula>8</formula>
    </cfRule>
  </conditionalFormatting>
  <conditionalFormatting sqref="J140">
    <cfRule type="cellIs" dxfId="3895" priority="586" operator="equal">
      <formula>0</formula>
    </cfRule>
    <cfRule type="cellIs" dxfId="3894" priority="590" operator="greaterThan">
      <formula>0.03</formula>
    </cfRule>
    <cfRule type="cellIs" dxfId="3893" priority="591" operator="lessThanOrEqual">
      <formula>0.03</formula>
    </cfRule>
  </conditionalFormatting>
  <conditionalFormatting sqref="K140">
    <cfRule type="cellIs" dxfId="3892" priority="585" operator="equal">
      <formula>0</formula>
    </cfRule>
    <cfRule type="cellIs" dxfId="3891" priority="587" operator="greaterThan">
      <formula>8</formula>
    </cfRule>
    <cfRule type="cellIs" dxfId="3890" priority="588" operator="lessThan">
      <formula>7.4</formula>
    </cfRule>
    <cfRule type="cellIs" dxfId="3889" priority="589" operator="between">
      <formula>7.4</formula>
      <formula>8</formula>
    </cfRule>
  </conditionalFormatting>
  <conditionalFormatting sqref="J143:K143">
    <cfRule type="cellIs" dxfId="3888" priority="582" operator="equal">
      <formula>0</formula>
    </cfRule>
    <cfRule type="cellIs" dxfId="3887" priority="583" operator="greaterThan">
      <formula>0.03</formula>
    </cfRule>
    <cfRule type="cellIs" dxfId="3886" priority="584" operator="lessThanOrEqual">
      <formula>0.03</formula>
    </cfRule>
  </conditionalFormatting>
  <conditionalFormatting sqref="J143:K143">
    <cfRule type="cellIs" dxfId="3885" priority="579" operator="equal">
      <formula>0</formula>
    </cfRule>
    <cfRule type="cellIs" dxfId="3884" priority="580" operator="greaterThan">
      <formula>0.03</formula>
    </cfRule>
    <cfRule type="cellIs" dxfId="3883" priority="581" operator="lessThanOrEqual">
      <formula>0.03</formula>
    </cfRule>
  </conditionalFormatting>
  <conditionalFormatting sqref="J142">
    <cfRule type="cellIs" dxfId="3882" priority="573" operator="equal">
      <formula>0</formula>
    </cfRule>
    <cfRule type="cellIs" dxfId="3881" priority="577" operator="greaterThan">
      <formula>0.03</formula>
    </cfRule>
    <cfRule type="cellIs" dxfId="3880" priority="578" operator="lessThanOrEqual">
      <formula>0.03</formula>
    </cfRule>
  </conditionalFormatting>
  <conditionalFormatting sqref="K142">
    <cfRule type="cellIs" dxfId="3879" priority="572" operator="equal">
      <formula>0</formula>
    </cfRule>
    <cfRule type="cellIs" dxfId="3878" priority="574" operator="greaterThan">
      <formula>8</formula>
    </cfRule>
    <cfRule type="cellIs" dxfId="3877" priority="575" operator="lessThan">
      <formula>7.4</formula>
    </cfRule>
    <cfRule type="cellIs" dxfId="3876" priority="576" operator="between">
      <formula>7.4</formula>
      <formula>8</formula>
    </cfRule>
  </conditionalFormatting>
  <conditionalFormatting sqref="J142">
    <cfRule type="cellIs" dxfId="3875" priority="566" operator="equal">
      <formula>0</formula>
    </cfRule>
    <cfRule type="cellIs" dxfId="3874" priority="570" operator="greaterThan">
      <formula>0.03</formula>
    </cfRule>
    <cfRule type="cellIs" dxfId="3873" priority="571" operator="lessThanOrEqual">
      <formula>0.03</formula>
    </cfRule>
  </conditionalFormatting>
  <conditionalFormatting sqref="K142">
    <cfRule type="cellIs" dxfId="3872" priority="565" operator="equal">
      <formula>0</formula>
    </cfRule>
    <cfRule type="cellIs" dxfId="3871" priority="567" operator="greaterThan">
      <formula>8</formula>
    </cfRule>
    <cfRule type="cellIs" dxfId="3870" priority="568" operator="lessThan">
      <formula>7.4</formula>
    </cfRule>
    <cfRule type="cellIs" dxfId="3869" priority="569" operator="between">
      <formula>7.4</formula>
      <formula>8</formula>
    </cfRule>
  </conditionalFormatting>
  <conditionalFormatting sqref="J145:K145">
    <cfRule type="cellIs" dxfId="3868" priority="562" operator="equal">
      <formula>0</formula>
    </cfRule>
    <cfRule type="cellIs" dxfId="3867" priority="563" operator="greaterThan">
      <formula>0.03</formula>
    </cfRule>
    <cfRule type="cellIs" dxfId="3866" priority="564" operator="lessThanOrEqual">
      <formula>0.03</formula>
    </cfRule>
  </conditionalFormatting>
  <conditionalFormatting sqref="J145:K145">
    <cfRule type="cellIs" dxfId="3865" priority="559" operator="equal">
      <formula>0</formula>
    </cfRule>
    <cfRule type="cellIs" dxfId="3864" priority="560" operator="greaterThan">
      <formula>0.03</formula>
    </cfRule>
    <cfRule type="cellIs" dxfId="3863" priority="561" operator="lessThanOrEqual">
      <formula>0.03</formula>
    </cfRule>
  </conditionalFormatting>
  <conditionalFormatting sqref="J144">
    <cfRule type="cellIs" dxfId="3862" priority="553" operator="equal">
      <formula>0</formula>
    </cfRule>
    <cfRule type="cellIs" dxfId="3861" priority="557" operator="greaterThan">
      <formula>0.03</formula>
    </cfRule>
    <cfRule type="cellIs" dxfId="3860" priority="558" operator="lessThanOrEqual">
      <formula>0.03</formula>
    </cfRule>
  </conditionalFormatting>
  <conditionalFormatting sqref="K144">
    <cfRule type="cellIs" dxfId="3859" priority="552" operator="equal">
      <formula>0</formula>
    </cfRule>
    <cfRule type="cellIs" dxfId="3858" priority="554" operator="greaterThan">
      <formula>8</formula>
    </cfRule>
    <cfRule type="cellIs" dxfId="3857" priority="555" operator="lessThan">
      <formula>7.4</formula>
    </cfRule>
    <cfRule type="cellIs" dxfId="3856" priority="556" operator="between">
      <formula>7.4</formula>
      <formula>8</formula>
    </cfRule>
  </conditionalFormatting>
  <conditionalFormatting sqref="J144">
    <cfRule type="cellIs" dxfId="3855" priority="546" operator="equal">
      <formula>0</formula>
    </cfRule>
    <cfRule type="cellIs" dxfId="3854" priority="550" operator="greaterThan">
      <formula>0.03</formula>
    </cfRule>
    <cfRule type="cellIs" dxfId="3853" priority="551" operator="lessThanOrEqual">
      <formula>0.03</formula>
    </cfRule>
  </conditionalFormatting>
  <conditionalFormatting sqref="K144">
    <cfRule type="cellIs" dxfId="3852" priority="545" operator="equal">
      <formula>0</formula>
    </cfRule>
    <cfRule type="cellIs" dxfId="3851" priority="547" operator="greaterThan">
      <formula>8</formula>
    </cfRule>
    <cfRule type="cellIs" dxfId="3850" priority="548" operator="lessThan">
      <formula>7.4</formula>
    </cfRule>
    <cfRule type="cellIs" dxfId="3849" priority="549" operator="between">
      <formula>7.4</formula>
      <formula>8</formula>
    </cfRule>
  </conditionalFormatting>
  <conditionalFormatting sqref="J147:K147">
    <cfRule type="cellIs" dxfId="3848" priority="542" operator="equal">
      <formula>0</formula>
    </cfRule>
    <cfRule type="cellIs" dxfId="3847" priority="543" operator="greaterThan">
      <formula>0.03</formula>
    </cfRule>
    <cfRule type="cellIs" dxfId="3846" priority="544" operator="lessThanOrEqual">
      <formula>0.03</formula>
    </cfRule>
  </conditionalFormatting>
  <conditionalFormatting sqref="J147:K147">
    <cfRule type="cellIs" dxfId="3845" priority="539" operator="equal">
      <formula>0</formula>
    </cfRule>
    <cfRule type="cellIs" dxfId="3844" priority="540" operator="greaterThan">
      <formula>0.03</formula>
    </cfRule>
    <cfRule type="cellIs" dxfId="3843" priority="541" operator="lessThanOrEqual">
      <formula>0.03</formula>
    </cfRule>
  </conditionalFormatting>
  <conditionalFormatting sqref="J146">
    <cfRule type="cellIs" dxfId="3842" priority="533" operator="equal">
      <formula>0</formula>
    </cfRule>
    <cfRule type="cellIs" dxfId="3841" priority="537" operator="greaterThan">
      <formula>0.03</formula>
    </cfRule>
    <cfRule type="cellIs" dxfId="3840" priority="538" operator="lessThanOrEqual">
      <formula>0.03</formula>
    </cfRule>
  </conditionalFormatting>
  <conditionalFormatting sqref="K146">
    <cfRule type="cellIs" dxfId="3839" priority="532" operator="equal">
      <formula>0</formula>
    </cfRule>
    <cfRule type="cellIs" dxfId="3838" priority="534" operator="greaterThan">
      <formula>8</formula>
    </cfRule>
    <cfRule type="cellIs" dxfId="3837" priority="535" operator="lessThan">
      <formula>7.4</formula>
    </cfRule>
    <cfRule type="cellIs" dxfId="3836" priority="536" operator="between">
      <formula>7.4</formula>
      <formula>8</formula>
    </cfRule>
  </conditionalFormatting>
  <conditionalFormatting sqref="J146">
    <cfRule type="cellIs" dxfId="3835" priority="526" operator="equal">
      <formula>0</formula>
    </cfRule>
    <cfRule type="cellIs" dxfId="3834" priority="530" operator="greaterThan">
      <formula>0.03</formula>
    </cfRule>
    <cfRule type="cellIs" dxfId="3833" priority="531" operator="lessThanOrEqual">
      <formula>0.03</formula>
    </cfRule>
  </conditionalFormatting>
  <conditionalFormatting sqref="K146">
    <cfRule type="cellIs" dxfId="3832" priority="525" operator="equal">
      <formula>0</formula>
    </cfRule>
    <cfRule type="cellIs" dxfId="3831" priority="527" operator="greaterThan">
      <formula>8</formula>
    </cfRule>
    <cfRule type="cellIs" dxfId="3830" priority="528" operator="lessThan">
      <formula>7.4</formula>
    </cfRule>
    <cfRule type="cellIs" dxfId="3829" priority="529" operator="between">
      <formula>7.4</formula>
      <formula>8</formula>
    </cfRule>
  </conditionalFormatting>
  <conditionalFormatting sqref="J149:K149">
    <cfRule type="cellIs" dxfId="3828" priority="522" operator="equal">
      <formula>0</formula>
    </cfRule>
    <cfRule type="cellIs" dxfId="3827" priority="523" operator="greaterThan">
      <formula>0.03</formula>
    </cfRule>
    <cfRule type="cellIs" dxfId="3826" priority="524" operator="lessThanOrEqual">
      <formula>0.03</formula>
    </cfRule>
  </conditionalFormatting>
  <conditionalFormatting sqref="J149:K149">
    <cfRule type="cellIs" dxfId="3825" priority="519" operator="equal">
      <formula>0</formula>
    </cfRule>
    <cfRule type="cellIs" dxfId="3824" priority="520" operator="greaterThan">
      <formula>0.03</formula>
    </cfRule>
    <cfRule type="cellIs" dxfId="3823" priority="521" operator="lessThanOrEqual">
      <formula>0.03</formula>
    </cfRule>
  </conditionalFormatting>
  <conditionalFormatting sqref="J148">
    <cfRule type="cellIs" dxfId="3822" priority="513" operator="equal">
      <formula>0</formula>
    </cfRule>
    <cfRule type="cellIs" dxfId="3821" priority="517" operator="greaterThan">
      <formula>0.03</formula>
    </cfRule>
    <cfRule type="cellIs" dxfId="3820" priority="518" operator="lessThanOrEqual">
      <formula>0.03</formula>
    </cfRule>
  </conditionalFormatting>
  <conditionalFormatting sqref="K148">
    <cfRule type="cellIs" dxfId="3819" priority="512" operator="equal">
      <formula>0</formula>
    </cfRule>
    <cfRule type="cellIs" dxfId="3818" priority="514" operator="greaterThan">
      <formula>8</formula>
    </cfRule>
    <cfRule type="cellIs" dxfId="3817" priority="515" operator="lessThan">
      <formula>7.4</formula>
    </cfRule>
    <cfRule type="cellIs" dxfId="3816" priority="516" operator="between">
      <formula>7.4</formula>
      <formula>8</formula>
    </cfRule>
  </conditionalFormatting>
  <conditionalFormatting sqref="J148">
    <cfRule type="cellIs" dxfId="3815" priority="506" operator="equal">
      <formula>0</formula>
    </cfRule>
    <cfRule type="cellIs" dxfId="3814" priority="510" operator="greaterThan">
      <formula>0.03</formula>
    </cfRule>
    <cfRule type="cellIs" dxfId="3813" priority="511" operator="lessThanOrEqual">
      <formula>0.03</formula>
    </cfRule>
  </conditionalFormatting>
  <conditionalFormatting sqref="K148">
    <cfRule type="cellIs" dxfId="3812" priority="505" operator="equal">
      <formula>0</formula>
    </cfRule>
    <cfRule type="cellIs" dxfId="3811" priority="507" operator="greaterThan">
      <formula>8</formula>
    </cfRule>
    <cfRule type="cellIs" dxfId="3810" priority="508" operator="lessThan">
      <formula>7.4</formula>
    </cfRule>
    <cfRule type="cellIs" dxfId="3809" priority="509" operator="between">
      <formula>7.4</formula>
      <formula>8</formula>
    </cfRule>
  </conditionalFormatting>
  <conditionalFormatting sqref="J151:K151">
    <cfRule type="cellIs" dxfId="3808" priority="502" operator="equal">
      <formula>0</formula>
    </cfRule>
    <cfRule type="cellIs" dxfId="3807" priority="503" operator="greaterThan">
      <formula>0.03</formula>
    </cfRule>
    <cfRule type="cellIs" dxfId="3806" priority="504" operator="lessThanOrEqual">
      <formula>0.03</formula>
    </cfRule>
  </conditionalFormatting>
  <conditionalFormatting sqref="J151:K151">
    <cfRule type="cellIs" dxfId="3805" priority="499" operator="equal">
      <formula>0</formula>
    </cfRule>
    <cfRule type="cellIs" dxfId="3804" priority="500" operator="greaterThan">
      <formula>0.03</formula>
    </cfRule>
    <cfRule type="cellIs" dxfId="3803" priority="501" operator="lessThanOrEqual">
      <formula>0.03</formula>
    </cfRule>
  </conditionalFormatting>
  <conditionalFormatting sqref="J150">
    <cfRule type="cellIs" dxfId="3802" priority="493" operator="equal">
      <formula>0</formula>
    </cfRule>
    <cfRule type="cellIs" dxfId="3801" priority="497" operator="greaterThan">
      <formula>0.03</formula>
    </cfRule>
    <cfRule type="cellIs" dxfId="3800" priority="498" operator="lessThanOrEqual">
      <formula>0.03</formula>
    </cfRule>
  </conditionalFormatting>
  <conditionalFormatting sqref="K150">
    <cfRule type="cellIs" dxfId="3799" priority="492" operator="equal">
      <formula>0</formula>
    </cfRule>
    <cfRule type="cellIs" dxfId="3798" priority="494" operator="greaterThan">
      <formula>8</formula>
    </cfRule>
    <cfRule type="cellIs" dxfId="3797" priority="495" operator="lessThan">
      <formula>7.4</formula>
    </cfRule>
    <cfRule type="cellIs" dxfId="3796" priority="496" operator="between">
      <formula>7.4</formula>
      <formula>8</formula>
    </cfRule>
  </conditionalFormatting>
  <conditionalFormatting sqref="J150">
    <cfRule type="cellIs" dxfId="3795" priority="486" operator="equal">
      <formula>0</formula>
    </cfRule>
    <cfRule type="cellIs" dxfId="3794" priority="490" operator="greaterThan">
      <formula>0.03</formula>
    </cfRule>
    <cfRule type="cellIs" dxfId="3793" priority="491" operator="lessThanOrEqual">
      <formula>0.03</formula>
    </cfRule>
  </conditionalFormatting>
  <conditionalFormatting sqref="K150">
    <cfRule type="cellIs" dxfId="3792" priority="485" operator="equal">
      <formula>0</formula>
    </cfRule>
    <cfRule type="cellIs" dxfId="3791" priority="487" operator="greaterThan">
      <formula>8</formula>
    </cfRule>
    <cfRule type="cellIs" dxfId="3790" priority="488" operator="lessThan">
      <formula>7.4</formula>
    </cfRule>
    <cfRule type="cellIs" dxfId="3789" priority="489" operator="between">
      <formula>7.4</formula>
      <formula>8</formula>
    </cfRule>
  </conditionalFormatting>
  <conditionalFormatting sqref="J153:K153">
    <cfRule type="cellIs" dxfId="3788" priority="482" operator="equal">
      <formula>0</formula>
    </cfRule>
    <cfRule type="cellIs" dxfId="3787" priority="483" operator="greaterThan">
      <formula>0.03</formula>
    </cfRule>
    <cfRule type="cellIs" dxfId="3786" priority="484" operator="lessThanOrEqual">
      <formula>0.03</formula>
    </cfRule>
  </conditionalFormatting>
  <conditionalFormatting sqref="J153:K153">
    <cfRule type="cellIs" dxfId="3785" priority="479" operator="equal">
      <formula>0</formula>
    </cfRule>
    <cfRule type="cellIs" dxfId="3784" priority="480" operator="greaterThan">
      <formula>0.03</formula>
    </cfRule>
    <cfRule type="cellIs" dxfId="3783" priority="481" operator="lessThanOrEqual">
      <formula>0.03</formula>
    </cfRule>
  </conditionalFormatting>
  <conditionalFormatting sqref="J152">
    <cfRule type="cellIs" dxfId="3782" priority="473" operator="equal">
      <formula>0</formula>
    </cfRule>
    <cfRule type="cellIs" dxfId="3781" priority="477" operator="greaterThan">
      <formula>0.03</formula>
    </cfRule>
    <cfRule type="cellIs" dxfId="3780" priority="478" operator="lessThanOrEqual">
      <formula>0.03</formula>
    </cfRule>
  </conditionalFormatting>
  <conditionalFormatting sqref="K152">
    <cfRule type="cellIs" dxfId="3779" priority="472" operator="equal">
      <formula>0</formula>
    </cfRule>
    <cfRule type="cellIs" dxfId="3778" priority="474" operator="greaterThan">
      <formula>8</formula>
    </cfRule>
    <cfRule type="cellIs" dxfId="3777" priority="475" operator="lessThan">
      <formula>7.4</formula>
    </cfRule>
    <cfRule type="cellIs" dxfId="3776" priority="476" operator="between">
      <formula>7.4</formula>
      <formula>8</formula>
    </cfRule>
  </conditionalFormatting>
  <conditionalFormatting sqref="J152">
    <cfRule type="cellIs" dxfId="3775" priority="466" operator="equal">
      <formula>0</formula>
    </cfRule>
    <cfRule type="cellIs" dxfId="3774" priority="470" operator="greaterThan">
      <formula>0.03</formula>
    </cfRule>
    <cfRule type="cellIs" dxfId="3773" priority="471" operator="lessThanOrEqual">
      <formula>0.03</formula>
    </cfRule>
  </conditionalFormatting>
  <conditionalFormatting sqref="K152">
    <cfRule type="cellIs" dxfId="3772" priority="465" operator="equal">
      <formula>0</formula>
    </cfRule>
    <cfRule type="cellIs" dxfId="3771" priority="467" operator="greaterThan">
      <formula>8</formula>
    </cfRule>
    <cfRule type="cellIs" dxfId="3770" priority="468" operator="lessThan">
      <formula>7.4</formula>
    </cfRule>
    <cfRule type="cellIs" dxfId="3769" priority="469" operator="between">
      <formula>7.4</formula>
      <formula>8</formula>
    </cfRule>
  </conditionalFormatting>
  <conditionalFormatting sqref="J155:K155">
    <cfRule type="cellIs" dxfId="3768" priority="462" operator="equal">
      <formula>0</formula>
    </cfRule>
    <cfRule type="cellIs" dxfId="3767" priority="463" operator="greaterThan">
      <formula>0.03</formula>
    </cfRule>
    <cfRule type="cellIs" dxfId="3766" priority="464" operator="lessThanOrEqual">
      <formula>0.03</formula>
    </cfRule>
  </conditionalFormatting>
  <conditionalFormatting sqref="J155:K155">
    <cfRule type="cellIs" dxfId="3765" priority="459" operator="equal">
      <formula>0</formula>
    </cfRule>
    <cfRule type="cellIs" dxfId="3764" priority="460" operator="greaterThan">
      <formula>0.03</formula>
    </cfRule>
    <cfRule type="cellIs" dxfId="3763" priority="461" operator="lessThanOrEqual">
      <formula>0.03</formula>
    </cfRule>
  </conditionalFormatting>
  <conditionalFormatting sqref="J154">
    <cfRule type="cellIs" dxfId="3762" priority="453" operator="equal">
      <formula>0</formula>
    </cfRule>
    <cfRule type="cellIs" dxfId="3761" priority="457" operator="greaterThan">
      <formula>0.03</formula>
    </cfRule>
    <cfRule type="cellIs" dxfId="3760" priority="458" operator="lessThanOrEqual">
      <formula>0.03</formula>
    </cfRule>
  </conditionalFormatting>
  <conditionalFormatting sqref="K154">
    <cfRule type="cellIs" dxfId="3759" priority="452" operator="equal">
      <formula>0</formula>
    </cfRule>
    <cfRule type="cellIs" dxfId="3758" priority="454" operator="greaterThan">
      <formula>8</formula>
    </cfRule>
    <cfRule type="cellIs" dxfId="3757" priority="455" operator="lessThan">
      <formula>7.4</formula>
    </cfRule>
    <cfRule type="cellIs" dxfId="3756" priority="456" operator="between">
      <formula>7.4</formula>
      <formula>8</formula>
    </cfRule>
  </conditionalFormatting>
  <conditionalFormatting sqref="J154">
    <cfRule type="cellIs" dxfId="3755" priority="446" operator="equal">
      <formula>0</formula>
    </cfRule>
    <cfRule type="cellIs" dxfId="3754" priority="450" operator="greaterThan">
      <formula>0.03</formula>
    </cfRule>
    <cfRule type="cellIs" dxfId="3753" priority="451" operator="lessThanOrEqual">
      <formula>0.03</formula>
    </cfRule>
  </conditionalFormatting>
  <conditionalFormatting sqref="K154">
    <cfRule type="cellIs" dxfId="3752" priority="445" operator="equal">
      <formula>0</formula>
    </cfRule>
    <cfRule type="cellIs" dxfId="3751" priority="447" operator="greaterThan">
      <formula>8</formula>
    </cfRule>
    <cfRule type="cellIs" dxfId="3750" priority="448" operator="lessThan">
      <formula>7.4</formula>
    </cfRule>
    <cfRule type="cellIs" dxfId="3749" priority="449" operator="between">
      <formula>7.4</formula>
      <formula>8</formula>
    </cfRule>
  </conditionalFormatting>
  <conditionalFormatting sqref="J157:K157">
    <cfRule type="cellIs" dxfId="3748" priority="442" operator="equal">
      <formula>0</formula>
    </cfRule>
    <cfRule type="cellIs" dxfId="3747" priority="443" operator="greaterThan">
      <formula>0.03</formula>
    </cfRule>
    <cfRule type="cellIs" dxfId="3746" priority="444" operator="lessThanOrEqual">
      <formula>0.03</formula>
    </cfRule>
  </conditionalFormatting>
  <conditionalFormatting sqref="J157:K157">
    <cfRule type="cellIs" dxfId="3745" priority="439" operator="equal">
      <formula>0</formula>
    </cfRule>
    <cfRule type="cellIs" dxfId="3744" priority="440" operator="greaterThan">
      <formula>0.03</formula>
    </cfRule>
    <cfRule type="cellIs" dxfId="3743" priority="441" operator="lessThanOrEqual">
      <formula>0.03</formula>
    </cfRule>
  </conditionalFormatting>
  <conditionalFormatting sqref="J156">
    <cfRule type="cellIs" dxfId="3742" priority="433" operator="equal">
      <formula>0</formula>
    </cfRule>
    <cfRule type="cellIs" dxfId="3741" priority="437" operator="greaterThan">
      <formula>0.03</formula>
    </cfRule>
    <cfRule type="cellIs" dxfId="3740" priority="438" operator="lessThanOrEqual">
      <formula>0.03</formula>
    </cfRule>
  </conditionalFormatting>
  <conditionalFormatting sqref="K156">
    <cfRule type="cellIs" dxfId="3739" priority="432" operator="equal">
      <formula>0</formula>
    </cfRule>
    <cfRule type="cellIs" dxfId="3738" priority="434" operator="greaterThan">
      <formula>8</formula>
    </cfRule>
    <cfRule type="cellIs" dxfId="3737" priority="435" operator="lessThan">
      <formula>7.4</formula>
    </cfRule>
    <cfRule type="cellIs" dxfId="3736" priority="436" operator="between">
      <formula>7.4</formula>
      <formula>8</formula>
    </cfRule>
  </conditionalFormatting>
  <conditionalFormatting sqref="J156">
    <cfRule type="cellIs" dxfId="3735" priority="426" operator="equal">
      <formula>0</formula>
    </cfRule>
    <cfRule type="cellIs" dxfId="3734" priority="430" operator="greaterThan">
      <formula>0.03</formula>
    </cfRule>
    <cfRule type="cellIs" dxfId="3733" priority="431" operator="lessThanOrEqual">
      <formula>0.03</formula>
    </cfRule>
  </conditionalFormatting>
  <conditionalFormatting sqref="K156">
    <cfRule type="cellIs" dxfId="3732" priority="425" operator="equal">
      <formula>0</formula>
    </cfRule>
    <cfRule type="cellIs" dxfId="3731" priority="427" operator="greaterThan">
      <formula>8</formula>
    </cfRule>
    <cfRule type="cellIs" dxfId="3730" priority="428" operator="lessThan">
      <formula>7.4</formula>
    </cfRule>
    <cfRule type="cellIs" dxfId="3729" priority="429" operator="between">
      <formula>7.4</formula>
      <formula>8</formula>
    </cfRule>
  </conditionalFormatting>
  <conditionalFormatting sqref="J158">
    <cfRule type="cellIs" dxfId="3728" priority="419" operator="equal">
      <formula>0</formula>
    </cfRule>
    <cfRule type="cellIs" dxfId="3727" priority="423" operator="greaterThan">
      <formula>0.03</formula>
    </cfRule>
    <cfRule type="cellIs" dxfId="3726" priority="424" operator="lessThanOrEqual">
      <formula>0.03</formula>
    </cfRule>
  </conditionalFormatting>
  <conditionalFormatting sqref="K158">
    <cfRule type="cellIs" dxfId="3725" priority="418" operator="equal">
      <formula>0</formula>
    </cfRule>
    <cfRule type="cellIs" dxfId="3724" priority="420" operator="greaterThan">
      <formula>8</formula>
    </cfRule>
    <cfRule type="cellIs" dxfId="3723" priority="421" operator="lessThan">
      <formula>7.4</formula>
    </cfRule>
    <cfRule type="cellIs" dxfId="3722" priority="422" operator="between">
      <formula>7.4</formula>
      <formula>8</formula>
    </cfRule>
  </conditionalFormatting>
  <conditionalFormatting sqref="J158">
    <cfRule type="cellIs" dxfId="3721" priority="412" operator="equal">
      <formula>0</formula>
    </cfRule>
    <cfRule type="cellIs" dxfId="3720" priority="416" operator="greaterThan">
      <formula>0.03</formula>
    </cfRule>
    <cfRule type="cellIs" dxfId="3719" priority="417" operator="lessThanOrEqual">
      <formula>0.03</formula>
    </cfRule>
  </conditionalFormatting>
  <conditionalFormatting sqref="K158">
    <cfRule type="cellIs" dxfId="3718" priority="411" operator="equal">
      <formula>0</formula>
    </cfRule>
    <cfRule type="cellIs" dxfId="3717" priority="413" operator="greaterThan">
      <formula>8</formula>
    </cfRule>
    <cfRule type="cellIs" dxfId="3716" priority="414" operator="lessThan">
      <formula>7.4</formula>
    </cfRule>
    <cfRule type="cellIs" dxfId="3715" priority="415" operator="between">
      <formula>7.4</formula>
      <formula>8</formula>
    </cfRule>
  </conditionalFormatting>
  <conditionalFormatting sqref="J159:J167">
    <cfRule type="cellIs" dxfId="3714" priority="405" operator="equal">
      <formula>0</formula>
    </cfRule>
    <cfRule type="cellIs" dxfId="3713" priority="409" operator="greaterThan">
      <formula>0.03</formula>
    </cfRule>
    <cfRule type="cellIs" dxfId="3712" priority="410" operator="lessThanOrEqual">
      <formula>0.03</formula>
    </cfRule>
  </conditionalFormatting>
  <conditionalFormatting sqref="K159:K167">
    <cfRule type="cellIs" dxfId="3711" priority="404" operator="equal">
      <formula>0</formula>
    </cfRule>
    <cfRule type="cellIs" dxfId="3710" priority="406" operator="greaterThan">
      <formula>8</formula>
    </cfRule>
    <cfRule type="cellIs" dxfId="3709" priority="407" operator="lessThan">
      <formula>7.4</formula>
    </cfRule>
    <cfRule type="cellIs" dxfId="3708" priority="408" operator="between">
      <formula>7.4</formula>
      <formula>8</formula>
    </cfRule>
  </conditionalFormatting>
  <conditionalFormatting sqref="J159:J167">
    <cfRule type="cellIs" dxfId="3707" priority="398" operator="equal">
      <formula>0</formula>
    </cfRule>
    <cfRule type="cellIs" dxfId="3706" priority="402" operator="greaterThan">
      <formula>0.03</formula>
    </cfRule>
    <cfRule type="cellIs" dxfId="3705" priority="403" operator="lessThanOrEqual">
      <formula>0.03</formula>
    </cfRule>
  </conditionalFormatting>
  <conditionalFormatting sqref="K159:K167">
    <cfRule type="cellIs" dxfId="3704" priority="397" operator="equal">
      <formula>0</formula>
    </cfRule>
    <cfRule type="cellIs" dxfId="3703" priority="399" operator="greaterThan">
      <formula>8</formula>
    </cfRule>
    <cfRule type="cellIs" dxfId="3702" priority="400" operator="lessThan">
      <formula>7.4</formula>
    </cfRule>
    <cfRule type="cellIs" dxfId="3701" priority="401" operator="between">
      <formula>7.4</formula>
      <formula>8</formula>
    </cfRule>
  </conditionalFormatting>
  <conditionalFormatting sqref="J168:J169 J171:J172 J174:J175 J177:J178">
    <cfRule type="cellIs" dxfId="3700" priority="391" operator="equal">
      <formula>0</formula>
    </cfRule>
    <cfRule type="cellIs" dxfId="3699" priority="395" operator="greaterThan">
      <formula>0.03</formula>
    </cfRule>
    <cfRule type="cellIs" dxfId="3698" priority="396" operator="lessThanOrEqual">
      <formula>0.03</formula>
    </cfRule>
  </conditionalFormatting>
  <conditionalFormatting sqref="K168:K169 K171:K172 K174:K175 K177:K178">
    <cfRule type="cellIs" dxfId="3697" priority="390" operator="equal">
      <formula>0</formula>
    </cfRule>
    <cfRule type="cellIs" dxfId="3696" priority="392" operator="greaterThan">
      <formula>8</formula>
    </cfRule>
    <cfRule type="cellIs" dxfId="3695" priority="393" operator="lessThan">
      <formula>7.4</formula>
    </cfRule>
    <cfRule type="cellIs" dxfId="3694" priority="394" operator="between">
      <formula>7.4</formula>
      <formula>8</formula>
    </cfRule>
  </conditionalFormatting>
  <conditionalFormatting sqref="J170 J173 J176 J179">
    <cfRule type="cellIs" dxfId="3693" priority="384" operator="equal">
      <formula>0</formula>
    </cfRule>
    <cfRule type="cellIs" dxfId="3692" priority="388" operator="greaterThan">
      <formula>0.03</formula>
    </cfRule>
    <cfRule type="cellIs" dxfId="3691" priority="389" operator="lessThanOrEqual">
      <formula>0.03</formula>
    </cfRule>
  </conditionalFormatting>
  <conditionalFormatting sqref="K170 K173 K176 K179">
    <cfRule type="cellIs" dxfId="3690" priority="383" operator="equal">
      <formula>0</formula>
    </cfRule>
    <cfRule type="cellIs" dxfId="3689" priority="385" operator="greaterThan">
      <formula>8</formula>
    </cfRule>
    <cfRule type="cellIs" dxfId="3688" priority="386" operator="lessThan">
      <formula>7.4</formula>
    </cfRule>
    <cfRule type="cellIs" dxfId="3687" priority="387" operator="between">
      <formula>7.4</formula>
      <formula>8</formula>
    </cfRule>
  </conditionalFormatting>
  <conditionalFormatting sqref="J180:J181 J183:J184 J186:J187 J189:J190">
    <cfRule type="cellIs" dxfId="3686" priority="377" operator="equal">
      <formula>0</formula>
    </cfRule>
    <cfRule type="cellIs" dxfId="3685" priority="381" operator="greaterThan">
      <formula>0.03</formula>
    </cfRule>
    <cfRule type="cellIs" dxfId="3684" priority="382" operator="lessThanOrEqual">
      <formula>0.03</formula>
    </cfRule>
  </conditionalFormatting>
  <conditionalFormatting sqref="K180:K181 K183:K184 K186:K187 K189:K190">
    <cfRule type="cellIs" dxfId="3683" priority="376" operator="equal">
      <formula>0</formula>
    </cfRule>
    <cfRule type="cellIs" dxfId="3682" priority="378" operator="greaterThan">
      <formula>8</formula>
    </cfRule>
    <cfRule type="cellIs" dxfId="3681" priority="379" operator="lessThan">
      <formula>7.4</formula>
    </cfRule>
    <cfRule type="cellIs" dxfId="3680" priority="380" operator="between">
      <formula>7.4</formula>
      <formula>8</formula>
    </cfRule>
  </conditionalFormatting>
  <conditionalFormatting sqref="J182 J185 J188 J191">
    <cfRule type="cellIs" dxfId="3679" priority="370" operator="equal">
      <formula>0</formula>
    </cfRule>
    <cfRule type="cellIs" dxfId="3678" priority="374" operator="greaterThan">
      <formula>0.03</formula>
    </cfRule>
    <cfRule type="cellIs" dxfId="3677" priority="375" operator="lessThanOrEqual">
      <formula>0.03</formula>
    </cfRule>
  </conditionalFormatting>
  <conditionalFormatting sqref="K182 K185 K188 K191">
    <cfRule type="cellIs" dxfId="3676" priority="369" operator="equal">
      <formula>0</formula>
    </cfRule>
    <cfRule type="cellIs" dxfId="3675" priority="371" operator="greaterThan">
      <formula>8</formula>
    </cfRule>
    <cfRule type="cellIs" dxfId="3674" priority="372" operator="lessThan">
      <formula>7.4</formula>
    </cfRule>
    <cfRule type="cellIs" dxfId="3673" priority="373" operator="between">
      <formula>7.4</formula>
      <formula>8</formula>
    </cfRule>
  </conditionalFormatting>
  <conditionalFormatting sqref="J192:J193">
    <cfRule type="cellIs" dxfId="3672" priority="363" operator="equal">
      <formula>0</formula>
    </cfRule>
    <cfRule type="cellIs" dxfId="3671" priority="367" operator="greaterThan">
      <formula>0.03</formula>
    </cfRule>
    <cfRule type="cellIs" dxfId="3670" priority="368" operator="lessThanOrEqual">
      <formula>0.03</formula>
    </cfRule>
  </conditionalFormatting>
  <conditionalFormatting sqref="K192:K193">
    <cfRule type="cellIs" dxfId="3669" priority="362" operator="equal">
      <formula>0</formula>
    </cfRule>
    <cfRule type="cellIs" dxfId="3668" priority="364" operator="greaterThan">
      <formula>8</formula>
    </cfRule>
    <cfRule type="cellIs" dxfId="3667" priority="365" operator="lessThan">
      <formula>7.4</formula>
    </cfRule>
    <cfRule type="cellIs" dxfId="3666" priority="366" operator="between">
      <formula>7.4</formula>
      <formula>8</formula>
    </cfRule>
  </conditionalFormatting>
  <conditionalFormatting sqref="J194">
    <cfRule type="cellIs" dxfId="3665" priority="356" operator="equal">
      <formula>0</formula>
    </cfRule>
    <cfRule type="cellIs" dxfId="3664" priority="360" operator="greaterThan">
      <formula>0.03</formula>
    </cfRule>
    <cfRule type="cellIs" dxfId="3663" priority="361" operator="lessThanOrEqual">
      <formula>0.03</formula>
    </cfRule>
  </conditionalFormatting>
  <conditionalFormatting sqref="K194">
    <cfRule type="cellIs" dxfId="3662" priority="355" operator="equal">
      <formula>0</formula>
    </cfRule>
    <cfRule type="cellIs" dxfId="3661" priority="357" operator="greaterThan">
      <formula>8</formula>
    </cfRule>
    <cfRule type="cellIs" dxfId="3660" priority="358" operator="lessThan">
      <formula>7.4</formula>
    </cfRule>
    <cfRule type="cellIs" dxfId="3659" priority="359" operator="between">
      <formula>7.4</formula>
      <formula>8</formula>
    </cfRule>
  </conditionalFormatting>
  <conditionalFormatting sqref="J195:J196">
    <cfRule type="cellIs" dxfId="3658" priority="349" operator="equal">
      <formula>0</formula>
    </cfRule>
    <cfRule type="cellIs" dxfId="3657" priority="353" operator="greaterThan">
      <formula>0.03</formula>
    </cfRule>
    <cfRule type="cellIs" dxfId="3656" priority="354" operator="lessThanOrEqual">
      <formula>0.03</formula>
    </cfRule>
  </conditionalFormatting>
  <conditionalFormatting sqref="K195:K196">
    <cfRule type="cellIs" dxfId="3655" priority="348" operator="equal">
      <formula>0</formula>
    </cfRule>
    <cfRule type="cellIs" dxfId="3654" priority="350" operator="greaterThan">
      <formula>8</formula>
    </cfRule>
    <cfRule type="cellIs" dxfId="3653" priority="351" operator="lessThan">
      <formula>7.4</formula>
    </cfRule>
    <cfRule type="cellIs" dxfId="3652" priority="352" operator="between">
      <formula>7.4</formula>
      <formula>8</formula>
    </cfRule>
  </conditionalFormatting>
  <conditionalFormatting sqref="J197">
    <cfRule type="cellIs" dxfId="3651" priority="342" operator="equal">
      <formula>0</formula>
    </cfRule>
    <cfRule type="cellIs" dxfId="3650" priority="346" operator="greaterThan">
      <formula>0.03</formula>
    </cfRule>
    <cfRule type="cellIs" dxfId="3649" priority="347" operator="lessThanOrEqual">
      <formula>0.03</formula>
    </cfRule>
  </conditionalFormatting>
  <conditionalFormatting sqref="K197">
    <cfRule type="cellIs" dxfId="3648" priority="341" operator="equal">
      <formula>0</formula>
    </cfRule>
    <cfRule type="cellIs" dxfId="3647" priority="343" operator="greaterThan">
      <formula>8</formula>
    </cfRule>
    <cfRule type="cellIs" dxfId="3646" priority="344" operator="lessThan">
      <formula>7.4</formula>
    </cfRule>
    <cfRule type="cellIs" dxfId="3645" priority="345" operator="between">
      <formula>7.4</formula>
      <formula>8</formula>
    </cfRule>
  </conditionalFormatting>
  <conditionalFormatting sqref="J198:J199">
    <cfRule type="cellIs" dxfId="3644" priority="335" operator="equal">
      <formula>0</formula>
    </cfRule>
    <cfRule type="cellIs" dxfId="3643" priority="339" operator="greaterThan">
      <formula>0.03</formula>
    </cfRule>
    <cfRule type="cellIs" dxfId="3642" priority="340" operator="lessThanOrEqual">
      <formula>0.03</formula>
    </cfRule>
  </conditionalFormatting>
  <conditionalFormatting sqref="K198:K199">
    <cfRule type="cellIs" dxfId="3641" priority="334" operator="equal">
      <formula>0</formula>
    </cfRule>
    <cfRule type="cellIs" dxfId="3640" priority="336" operator="greaterThan">
      <formula>8</formula>
    </cfRule>
    <cfRule type="cellIs" dxfId="3639" priority="337" operator="lessThan">
      <formula>7.4</formula>
    </cfRule>
    <cfRule type="cellIs" dxfId="3638" priority="338" operator="between">
      <formula>7.4</formula>
      <formula>8</formula>
    </cfRule>
  </conditionalFormatting>
  <conditionalFormatting sqref="J200">
    <cfRule type="cellIs" dxfId="3637" priority="328" operator="equal">
      <formula>0</formula>
    </cfRule>
    <cfRule type="cellIs" dxfId="3636" priority="332" operator="greaterThan">
      <formula>0.03</formula>
    </cfRule>
    <cfRule type="cellIs" dxfId="3635" priority="333" operator="lessThanOrEqual">
      <formula>0.03</formula>
    </cfRule>
  </conditionalFormatting>
  <conditionalFormatting sqref="K200">
    <cfRule type="cellIs" dxfId="3634" priority="327" operator="equal">
      <formula>0</formula>
    </cfRule>
    <cfRule type="cellIs" dxfId="3633" priority="329" operator="greaterThan">
      <formula>8</formula>
    </cfRule>
    <cfRule type="cellIs" dxfId="3632" priority="330" operator="lessThan">
      <formula>7.4</formula>
    </cfRule>
    <cfRule type="cellIs" dxfId="3631" priority="331" operator="between">
      <formula>7.4</formula>
      <formula>8</formula>
    </cfRule>
  </conditionalFormatting>
  <conditionalFormatting sqref="J201:J202">
    <cfRule type="cellIs" dxfId="3630" priority="321" operator="equal">
      <formula>0</formula>
    </cfRule>
    <cfRule type="cellIs" dxfId="3629" priority="325" operator="greaterThan">
      <formula>0.03</formula>
    </cfRule>
    <cfRule type="cellIs" dxfId="3628" priority="326" operator="lessThanOrEqual">
      <formula>0.03</formula>
    </cfRule>
  </conditionalFormatting>
  <conditionalFormatting sqref="K201:K202">
    <cfRule type="cellIs" dxfId="3627" priority="320" operator="equal">
      <formula>0</formula>
    </cfRule>
    <cfRule type="cellIs" dxfId="3626" priority="322" operator="greaterThan">
      <formula>8</formula>
    </cfRule>
    <cfRule type="cellIs" dxfId="3625" priority="323" operator="lessThan">
      <formula>7.4</formula>
    </cfRule>
    <cfRule type="cellIs" dxfId="3624" priority="324" operator="between">
      <formula>7.4</formula>
      <formula>8</formula>
    </cfRule>
  </conditionalFormatting>
  <conditionalFormatting sqref="J203">
    <cfRule type="cellIs" dxfId="3623" priority="314" operator="equal">
      <formula>0</formula>
    </cfRule>
    <cfRule type="cellIs" dxfId="3622" priority="318" operator="greaterThan">
      <formula>0.03</formula>
    </cfRule>
    <cfRule type="cellIs" dxfId="3621" priority="319" operator="lessThanOrEqual">
      <formula>0.03</formula>
    </cfRule>
  </conditionalFormatting>
  <conditionalFormatting sqref="K203">
    <cfRule type="cellIs" dxfId="3620" priority="313" operator="equal">
      <formula>0</formula>
    </cfRule>
    <cfRule type="cellIs" dxfId="3619" priority="315" operator="greaterThan">
      <formula>8</formula>
    </cfRule>
    <cfRule type="cellIs" dxfId="3618" priority="316" operator="lessThan">
      <formula>7.4</formula>
    </cfRule>
    <cfRule type="cellIs" dxfId="3617" priority="317" operator="between">
      <formula>7.4</formula>
      <formula>8</formula>
    </cfRule>
  </conditionalFormatting>
  <conditionalFormatting sqref="J205:K205">
    <cfRule type="cellIs" dxfId="3616" priority="310" operator="equal">
      <formula>0</formula>
    </cfRule>
    <cfRule type="cellIs" dxfId="3615" priority="311" operator="greaterThan">
      <formula>0.03</formula>
    </cfRule>
    <cfRule type="cellIs" dxfId="3614" priority="312" operator="lessThanOrEqual">
      <formula>0.03</formula>
    </cfRule>
  </conditionalFormatting>
  <conditionalFormatting sqref="J205:K205">
    <cfRule type="cellIs" dxfId="3613" priority="307" operator="equal">
      <formula>0</formula>
    </cfRule>
    <cfRule type="cellIs" dxfId="3612" priority="308" operator="greaterThan">
      <formula>0.03</formula>
    </cfRule>
    <cfRule type="cellIs" dxfId="3611" priority="309" operator="lessThanOrEqual">
      <formula>0.03</formula>
    </cfRule>
  </conditionalFormatting>
  <conditionalFormatting sqref="J204">
    <cfRule type="cellIs" dxfId="3610" priority="301" operator="equal">
      <formula>0</formula>
    </cfRule>
    <cfRule type="cellIs" dxfId="3609" priority="305" operator="greaterThan">
      <formula>0.03</formula>
    </cfRule>
    <cfRule type="cellIs" dxfId="3608" priority="306" operator="lessThanOrEqual">
      <formula>0.03</formula>
    </cfRule>
  </conditionalFormatting>
  <conditionalFormatting sqref="K204">
    <cfRule type="cellIs" dxfId="3607" priority="300" operator="equal">
      <formula>0</formula>
    </cfRule>
    <cfRule type="cellIs" dxfId="3606" priority="302" operator="greaterThan">
      <formula>8</formula>
    </cfRule>
    <cfRule type="cellIs" dxfId="3605" priority="303" operator="lessThan">
      <formula>7.4</formula>
    </cfRule>
    <cfRule type="cellIs" dxfId="3604" priority="304" operator="between">
      <formula>7.4</formula>
      <formula>8</formula>
    </cfRule>
  </conditionalFormatting>
  <conditionalFormatting sqref="J204">
    <cfRule type="cellIs" dxfId="3603" priority="294" operator="equal">
      <formula>0</formula>
    </cfRule>
    <cfRule type="cellIs" dxfId="3602" priority="298" operator="greaterThan">
      <formula>0.03</formula>
    </cfRule>
    <cfRule type="cellIs" dxfId="3601" priority="299" operator="lessThanOrEqual">
      <formula>0.03</formula>
    </cfRule>
  </conditionalFormatting>
  <conditionalFormatting sqref="K204">
    <cfRule type="cellIs" dxfId="3600" priority="293" operator="equal">
      <formula>0</formula>
    </cfRule>
    <cfRule type="cellIs" dxfId="3599" priority="295" operator="greaterThan">
      <formula>8</formula>
    </cfRule>
    <cfRule type="cellIs" dxfId="3598" priority="296" operator="lessThan">
      <formula>7.4</formula>
    </cfRule>
    <cfRule type="cellIs" dxfId="3597" priority="297" operator="between">
      <formula>7.4</formula>
      <formula>8</formula>
    </cfRule>
  </conditionalFormatting>
  <conditionalFormatting sqref="J207:K207">
    <cfRule type="cellIs" dxfId="3596" priority="290" operator="equal">
      <formula>0</formula>
    </cfRule>
    <cfRule type="cellIs" dxfId="3595" priority="291" operator="greaterThan">
      <formula>0.03</formula>
    </cfRule>
    <cfRule type="cellIs" dxfId="3594" priority="292" operator="lessThanOrEqual">
      <formula>0.03</formula>
    </cfRule>
  </conditionalFormatting>
  <conditionalFormatting sqref="J207:K207">
    <cfRule type="cellIs" dxfId="3593" priority="287" operator="equal">
      <formula>0</formula>
    </cfRule>
    <cfRule type="cellIs" dxfId="3592" priority="288" operator="greaterThan">
      <formula>0.03</formula>
    </cfRule>
    <cfRule type="cellIs" dxfId="3591" priority="289" operator="lessThanOrEqual">
      <formula>0.03</formula>
    </cfRule>
  </conditionalFormatting>
  <conditionalFormatting sqref="J206">
    <cfRule type="cellIs" dxfId="3590" priority="281" operator="equal">
      <formula>0</formula>
    </cfRule>
    <cfRule type="cellIs" dxfId="3589" priority="285" operator="greaterThan">
      <formula>0.03</formula>
    </cfRule>
    <cfRule type="cellIs" dxfId="3588" priority="286" operator="lessThanOrEqual">
      <formula>0.03</formula>
    </cfRule>
  </conditionalFormatting>
  <conditionalFormatting sqref="K206">
    <cfRule type="cellIs" dxfId="3587" priority="280" operator="equal">
      <formula>0</formula>
    </cfRule>
    <cfRule type="cellIs" dxfId="3586" priority="282" operator="greaterThan">
      <formula>8</formula>
    </cfRule>
    <cfRule type="cellIs" dxfId="3585" priority="283" operator="lessThan">
      <formula>7.4</formula>
    </cfRule>
    <cfRule type="cellIs" dxfId="3584" priority="284" operator="between">
      <formula>7.4</formula>
      <formula>8</formula>
    </cfRule>
  </conditionalFormatting>
  <conditionalFormatting sqref="J206">
    <cfRule type="cellIs" dxfId="3583" priority="274" operator="equal">
      <formula>0</formula>
    </cfRule>
    <cfRule type="cellIs" dxfId="3582" priority="278" operator="greaterThan">
      <formula>0.03</formula>
    </cfRule>
    <cfRule type="cellIs" dxfId="3581" priority="279" operator="lessThanOrEqual">
      <formula>0.03</formula>
    </cfRule>
  </conditionalFormatting>
  <conditionalFormatting sqref="K206">
    <cfRule type="cellIs" dxfId="3580" priority="273" operator="equal">
      <formula>0</formula>
    </cfRule>
    <cfRule type="cellIs" dxfId="3579" priority="275" operator="greaterThan">
      <formula>8</formula>
    </cfRule>
    <cfRule type="cellIs" dxfId="3578" priority="276" operator="lessThan">
      <formula>7.4</formula>
    </cfRule>
    <cfRule type="cellIs" dxfId="3577" priority="277" operator="between">
      <formula>7.4</formula>
      <formula>8</formula>
    </cfRule>
  </conditionalFormatting>
  <conditionalFormatting sqref="J209:K209">
    <cfRule type="cellIs" dxfId="3576" priority="270" operator="equal">
      <formula>0</formula>
    </cfRule>
    <cfRule type="cellIs" dxfId="3575" priority="271" operator="greaterThan">
      <formula>0.03</formula>
    </cfRule>
    <cfRule type="cellIs" dxfId="3574" priority="272" operator="lessThanOrEqual">
      <formula>0.03</formula>
    </cfRule>
  </conditionalFormatting>
  <conditionalFormatting sqref="J209:K209">
    <cfRule type="cellIs" dxfId="3573" priority="267" operator="equal">
      <formula>0</formula>
    </cfRule>
    <cfRule type="cellIs" dxfId="3572" priority="268" operator="greaterThan">
      <formula>0.03</formula>
    </cfRule>
    <cfRule type="cellIs" dxfId="3571" priority="269" operator="lessThanOrEqual">
      <formula>0.03</formula>
    </cfRule>
  </conditionalFormatting>
  <conditionalFormatting sqref="J208">
    <cfRule type="cellIs" dxfId="3570" priority="261" operator="equal">
      <formula>0</formula>
    </cfRule>
    <cfRule type="cellIs" dxfId="3569" priority="265" operator="greaterThan">
      <formula>0.03</formula>
    </cfRule>
    <cfRule type="cellIs" dxfId="3568" priority="266" operator="lessThanOrEqual">
      <formula>0.03</formula>
    </cfRule>
  </conditionalFormatting>
  <conditionalFormatting sqref="K208">
    <cfRule type="cellIs" dxfId="3567" priority="260" operator="equal">
      <formula>0</formula>
    </cfRule>
    <cfRule type="cellIs" dxfId="3566" priority="262" operator="greaterThan">
      <formula>8</formula>
    </cfRule>
    <cfRule type="cellIs" dxfId="3565" priority="263" operator="lessThan">
      <formula>7.4</formula>
    </cfRule>
    <cfRule type="cellIs" dxfId="3564" priority="264" operator="between">
      <formula>7.4</formula>
      <formula>8</formula>
    </cfRule>
  </conditionalFormatting>
  <conditionalFormatting sqref="J208">
    <cfRule type="cellIs" dxfId="3563" priority="254" operator="equal">
      <formula>0</formula>
    </cfRule>
    <cfRule type="cellIs" dxfId="3562" priority="258" operator="greaterThan">
      <formula>0.03</formula>
    </cfRule>
    <cfRule type="cellIs" dxfId="3561" priority="259" operator="lessThanOrEqual">
      <formula>0.03</formula>
    </cfRule>
  </conditionalFormatting>
  <conditionalFormatting sqref="K208">
    <cfRule type="cellIs" dxfId="3560" priority="253" operator="equal">
      <formula>0</formula>
    </cfRule>
    <cfRule type="cellIs" dxfId="3559" priority="255" operator="greaterThan">
      <formula>8</formula>
    </cfRule>
    <cfRule type="cellIs" dxfId="3558" priority="256" operator="lessThan">
      <formula>7.4</formula>
    </cfRule>
    <cfRule type="cellIs" dxfId="3557" priority="257" operator="between">
      <formula>7.4</formula>
      <formula>8</formula>
    </cfRule>
  </conditionalFormatting>
  <conditionalFormatting sqref="J211:K211">
    <cfRule type="cellIs" dxfId="3556" priority="250" operator="equal">
      <formula>0</formula>
    </cfRule>
    <cfRule type="cellIs" dxfId="3555" priority="251" operator="greaterThan">
      <formula>0.03</formula>
    </cfRule>
    <cfRule type="cellIs" dxfId="3554" priority="252" operator="lessThanOrEqual">
      <formula>0.03</formula>
    </cfRule>
  </conditionalFormatting>
  <conditionalFormatting sqref="J211:K211">
    <cfRule type="cellIs" dxfId="3553" priority="247" operator="equal">
      <formula>0</formula>
    </cfRule>
    <cfRule type="cellIs" dxfId="3552" priority="248" operator="greaterThan">
      <formula>0.03</formula>
    </cfRule>
    <cfRule type="cellIs" dxfId="3551" priority="249" operator="lessThanOrEqual">
      <formula>0.03</formula>
    </cfRule>
  </conditionalFormatting>
  <conditionalFormatting sqref="J210">
    <cfRule type="cellIs" dxfId="3550" priority="241" operator="equal">
      <formula>0</formula>
    </cfRule>
    <cfRule type="cellIs" dxfId="3549" priority="245" operator="greaterThan">
      <formula>0.03</formula>
    </cfRule>
    <cfRule type="cellIs" dxfId="3548" priority="246" operator="lessThanOrEqual">
      <formula>0.03</formula>
    </cfRule>
  </conditionalFormatting>
  <conditionalFormatting sqref="K210">
    <cfRule type="cellIs" dxfId="3547" priority="240" operator="equal">
      <formula>0</formula>
    </cfRule>
    <cfRule type="cellIs" dxfId="3546" priority="242" operator="greaterThan">
      <formula>8</formula>
    </cfRule>
    <cfRule type="cellIs" dxfId="3545" priority="243" operator="lessThan">
      <formula>7.4</formula>
    </cfRule>
    <cfRule type="cellIs" dxfId="3544" priority="244" operator="between">
      <formula>7.4</formula>
      <formula>8</formula>
    </cfRule>
  </conditionalFormatting>
  <conditionalFormatting sqref="J210">
    <cfRule type="cellIs" dxfId="3543" priority="234" operator="equal">
      <formula>0</formula>
    </cfRule>
    <cfRule type="cellIs" dxfId="3542" priority="238" operator="greaterThan">
      <formula>0.03</formula>
    </cfRule>
    <cfRule type="cellIs" dxfId="3541" priority="239" operator="lessThanOrEqual">
      <formula>0.03</formula>
    </cfRule>
  </conditionalFormatting>
  <conditionalFormatting sqref="K210">
    <cfRule type="cellIs" dxfId="3540" priority="233" operator="equal">
      <formula>0</formula>
    </cfRule>
    <cfRule type="cellIs" dxfId="3539" priority="235" operator="greaterThan">
      <formula>8</formula>
    </cfRule>
    <cfRule type="cellIs" dxfId="3538" priority="236" operator="lessThan">
      <formula>7.4</formula>
    </cfRule>
    <cfRule type="cellIs" dxfId="3537" priority="237" operator="between">
      <formula>7.4</formula>
      <formula>8</formula>
    </cfRule>
  </conditionalFormatting>
  <conditionalFormatting sqref="J213:K213">
    <cfRule type="cellIs" dxfId="3536" priority="230" operator="equal">
      <formula>0</formula>
    </cfRule>
    <cfRule type="cellIs" dxfId="3535" priority="231" operator="greaterThan">
      <formula>0.03</formula>
    </cfRule>
    <cfRule type="cellIs" dxfId="3534" priority="232" operator="lessThanOrEqual">
      <formula>0.03</formula>
    </cfRule>
  </conditionalFormatting>
  <conditionalFormatting sqref="J213:K213">
    <cfRule type="cellIs" dxfId="3533" priority="227" operator="equal">
      <formula>0</formula>
    </cfRule>
    <cfRule type="cellIs" dxfId="3532" priority="228" operator="greaterThan">
      <formula>0.03</formula>
    </cfRule>
    <cfRule type="cellIs" dxfId="3531" priority="229" operator="lessThanOrEqual">
      <formula>0.03</formula>
    </cfRule>
  </conditionalFormatting>
  <conditionalFormatting sqref="J212">
    <cfRule type="cellIs" dxfId="3530" priority="221" operator="equal">
      <formula>0</formula>
    </cfRule>
    <cfRule type="cellIs" dxfId="3529" priority="225" operator="greaterThan">
      <formula>0.03</formula>
    </cfRule>
    <cfRule type="cellIs" dxfId="3528" priority="226" operator="lessThanOrEqual">
      <formula>0.03</formula>
    </cfRule>
  </conditionalFormatting>
  <conditionalFormatting sqref="K212">
    <cfRule type="cellIs" dxfId="3527" priority="220" operator="equal">
      <formula>0</formula>
    </cfRule>
    <cfRule type="cellIs" dxfId="3526" priority="222" operator="greaterThan">
      <formula>8</formula>
    </cfRule>
    <cfRule type="cellIs" dxfId="3525" priority="223" operator="lessThan">
      <formula>7.4</formula>
    </cfRule>
    <cfRule type="cellIs" dxfId="3524" priority="224" operator="between">
      <formula>7.4</formula>
      <formula>8</formula>
    </cfRule>
  </conditionalFormatting>
  <conditionalFormatting sqref="J212">
    <cfRule type="cellIs" dxfId="3523" priority="214" operator="equal">
      <formula>0</formula>
    </cfRule>
    <cfRule type="cellIs" dxfId="3522" priority="218" operator="greaterThan">
      <formula>0.03</formula>
    </cfRule>
    <cfRule type="cellIs" dxfId="3521" priority="219" operator="lessThanOrEqual">
      <formula>0.03</formula>
    </cfRule>
  </conditionalFormatting>
  <conditionalFormatting sqref="K212">
    <cfRule type="cellIs" dxfId="3520" priority="213" operator="equal">
      <formula>0</formula>
    </cfRule>
    <cfRule type="cellIs" dxfId="3519" priority="215" operator="greaterThan">
      <formula>8</formula>
    </cfRule>
    <cfRule type="cellIs" dxfId="3518" priority="216" operator="lessThan">
      <formula>7.4</formula>
    </cfRule>
    <cfRule type="cellIs" dxfId="3517" priority="217" operator="between">
      <formula>7.4</formula>
      <formula>8</formula>
    </cfRule>
  </conditionalFormatting>
  <conditionalFormatting sqref="J229:J230">
    <cfRule type="cellIs" dxfId="3516" priority="200" operator="equal">
      <formula>0</formula>
    </cfRule>
    <cfRule type="cellIs" dxfId="3515" priority="204" operator="greaterThan">
      <formula>0.03</formula>
    </cfRule>
    <cfRule type="cellIs" dxfId="3514" priority="205" operator="lessThanOrEqual">
      <formula>0.03</formula>
    </cfRule>
  </conditionalFormatting>
  <conditionalFormatting sqref="K229:K230">
    <cfRule type="cellIs" dxfId="3513" priority="199" operator="equal">
      <formula>0</formula>
    </cfRule>
    <cfRule type="cellIs" dxfId="3512" priority="201" operator="greaterThan">
      <formula>8</formula>
    </cfRule>
    <cfRule type="cellIs" dxfId="3511" priority="202" operator="lessThan">
      <formula>7.4</formula>
    </cfRule>
    <cfRule type="cellIs" dxfId="3510" priority="203" operator="between">
      <formula>7.4</formula>
      <formula>8</formula>
    </cfRule>
  </conditionalFormatting>
  <conditionalFormatting sqref="J215:K215">
    <cfRule type="cellIs" dxfId="3509" priority="196" operator="equal">
      <formula>0</formula>
    </cfRule>
    <cfRule type="cellIs" dxfId="3508" priority="197" operator="greaterThan">
      <formula>0.03</formula>
    </cfRule>
    <cfRule type="cellIs" dxfId="3507" priority="198" operator="lessThanOrEqual">
      <formula>0.03</formula>
    </cfRule>
  </conditionalFormatting>
  <conditionalFormatting sqref="J215:K215">
    <cfRule type="cellIs" dxfId="3506" priority="193" operator="equal">
      <formula>0</formula>
    </cfRule>
    <cfRule type="cellIs" dxfId="3505" priority="194" operator="greaterThan">
      <formula>0.03</formula>
    </cfRule>
    <cfRule type="cellIs" dxfId="3504" priority="195" operator="lessThanOrEqual">
      <formula>0.03</formula>
    </cfRule>
  </conditionalFormatting>
  <conditionalFormatting sqref="J214">
    <cfRule type="cellIs" dxfId="3503" priority="187" operator="equal">
      <formula>0</formula>
    </cfRule>
    <cfRule type="cellIs" dxfId="3502" priority="191" operator="greaterThan">
      <formula>0.03</formula>
    </cfRule>
    <cfRule type="cellIs" dxfId="3501" priority="192" operator="lessThanOrEqual">
      <formula>0.03</formula>
    </cfRule>
  </conditionalFormatting>
  <conditionalFormatting sqref="K214">
    <cfRule type="cellIs" dxfId="3500" priority="186" operator="equal">
      <formula>0</formula>
    </cfRule>
    <cfRule type="cellIs" dxfId="3499" priority="188" operator="greaterThan">
      <formula>8</formula>
    </cfRule>
    <cfRule type="cellIs" dxfId="3498" priority="189" operator="lessThan">
      <formula>7.4</formula>
    </cfRule>
    <cfRule type="cellIs" dxfId="3497" priority="190" operator="between">
      <formula>7.4</formula>
      <formula>8</formula>
    </cfRule>
  </conditionalFormatting>
  <conditionalFormatting sqref="J214">
    <cfRule type="cellIs" dxfId="3496" priority="180" operator="equal">
      <formula>0</formula>
    </cfRule>
    <cfRule type="cellIs" dxfId="3495" priority="184" operator="greaterThan">
      <formula>0.03</formula>
    </cfRule>
    <cfRule type="cellIs" dxfId="3494" priority="185" operator="lessThanOrEqual">
      <formula>0.03</formula>
    </cfRule>
  </conditionalFormatting>
  <conditionalFormatting sqref="K214">
    <cfRule type="cellIs" dxfId="3493" priority="179" operator="equal">
      <formula>0</formula>
    </cfRule>
    <cfRule type="cellIs" dxfId="3492" priority="181" operator="greaterThan">
      <formula>8</formula>
    </cfRule>
    <cfRule type="cellIs" dxfId="3491" priority="182" operator="lessThan">
      <formula>7.4</formula>
    </cfRule>
    <cfRule type="cellIs" dxfId="3490" priority="183" operator="between">
      <formula>7.4</formula>
      <formula>8</formula>
    </cfRule>
  </conditionalFormatting>
  <conditionalFormatting sqref="J217:K217">
    <cfRule type="cellIs" dxfId="3489" priority="176" operator="equal">
      <formula>0</formula>
    </cfRule>
    <cfRule type="cellIs" dxfId="3488" priority="177" operator="greaterThan">
      <formula>0.03</formula>
    </cfRule>
    <cfRule type="cellIs" dxfId="3487" priority="178" operator="lessThanOrEqual">
      <formula>0.03</formula>
    </cfRule>
  </conditionalFormatting>
  <conditionalFormatting sqref="J217:K217">
    <cfRule type="cellIs" dxfId="3486" priority="173" operator="equal">
      <formula>0</formula>
    </cfRule>
    <cfRule type="cellIs" dxfId="3485" priority="174" operator="greaterThan">
      <formula>0.03</formula>
    </cfRule>
    <cfRule type="cellIs" dxfId="3484" priority="175" operator="lessThanOrEqual">
      <formula>0.03</formula>
    </cfRule>
  </conditionalFormatting>
  <conditionalFormatting sqref="J216">
    <cfRule type="cellIs" dxfId="3483" priority="167" operator="equal">
      <formula>0</formula>
    </cfRule>
    <cfRule type="cellIs" dxfId="3482" priority="171" operator="greaterThan">
      <formula>0.03</formula>
    </cfRule>
    <cfRule type="cellIs" dxfId="3481" priority="172" operator="lessThanOrEqual">
      <formula>0.03</formula>
    </cfRule>
  </conditionalFormatting>
  <conditionalFormatting sqref="K216">
    <cfRule type="cellIs" dxfId="3480" priority="166" operator="equal">
      <formula>0</formula>
    </cfRule>
    <cfRule type="cellIs" dxfId="3479" priority="168" operator="greaterThan">
      <formula>8</formula>
    </cfRule>
    <cfRule type="cellIs" dxfId="3478" priority="169" operator="lessThan">
      <formula>7.4</formula>
    </cfRule>
    <cfRule type="cellIs" dxfId="3477" priority="170" operator="between">
      <formula>7.4</formula>
      <formula>8</formula>
    </cfRule>
  </conditionalFormatting>
  <conditionalFormatting sqref="J216">
    <cfRule type="cellIs" dxfId="3476" priority="160" operator="equal">
      <formula>0</formula>
    </cfRule>
    <cfRule type="cellIs" dxfId="3475" priority="164" operator="greaterThan">
      <formula>0.03</formula>
    </cfRule>
    <cfRule type="cellIs" dxfId="3474" priority="165" operator="lessThanOrEqual">
      <formula>0.03</formula>
    </cfRule>
  </conditionalFormatting>
  <conditionalFormatting sqref="K216">
    <cfRule type="cellIs" dxfId="3473" priority="159" operator="equal">
      <formula>0</formula>
    </cfRule>
    <cfRule type="cellIs" dxfId="3472" priority="161" operator="greaterThan">
      <formula>8</formula>
    </cfRule>
    <cfRule type="cellIs" dxfId="3471" priority="162" operator="lessThan">
      <formula>7.4</formula>
    </cfRule>
    <cfRule type="cellIs" dxfId="3470" priority="163" operator="between">
      <formula>7.4</formula>
      <formula>8</formula>
    </cfRule>
  </conditionalFormatting>
  <conditionalFormatting sqref="J219:K219">
    <cfRule type="cellIs" dxfId="3469" priority="156" operator="equal">
      <formula>0</formula>
    </cfRule>
    <cfRule type="cellIs" dxfId="3468" priority="157" operator="greaterThan">
      <formula>0.03</formula>
    </cfRule>
    <cfRule type="cellIs" dxfId="3467" priority="158" operator="lessThanOrEqual">
      <formula>0.03</formula>
    </cfRule>
  </conditionalFormatting>
  <conditionalFormatting sqref="J219:K219">
    <cfRule type="cellIs" dxfId="3466" priority="153" operator="equal">
      <formula>0</formula>
    </cfRule>
    <cfRule type="cellIs" dxfId="3465" priority="154" operator="greaterThan">
      <formula>0.03</formula>
    </cfRule>
    <cfRule type="cellIs" dxfId="3464" priority="155" operator="lessThanOrEqual">
      <formula>0.03</formula>
    </cfRule>
  </conditionalFormatting>
  <conditionalFormatting sqref="J218">
    <cfRule type="cellIs" dxfId="3463" priority="147" operator="equal">
      <formula>0</formula>
    </cfRule>
    <cfRule type="cellIs" dxfId="3462" priority="151" operator="greaterThan">
      <formula>0.03</formula>
    </cfRule>
    <cfRule type="cellIs" dxfId="3461" priority="152" operator="lessThanOrEqual">
      <formula>0.03</formula>
    </cfRule>
  </conditionalFormatting>
  <conditionalFormatting sqref="K218">
    <cfRule type="cellIs" dxfId="3460" priority="146" operator="equal">
      <formula>0</formula>
    </cfRule>
    <cfRule type="cellIs" dxfId="3459" priority="148" operator="greaterThan">
      <formula>8</formula>
    </cfRule>
    <cfRule type="cellIs" dxfId="3458" priority="149" operator="lessThan">
      <formula>7.4</formula>
    </cfRule>
    <cfRule type="cellIs" dxfId="3457" priority="150" operator="between">
      <formula>7.4</formula>
      <formula>8</formula>
    </cfRule>
  </conditionalFormatting>
  <conditionalFormatting sqref="J218">
    <cfRule type="cellIs" dxfId="3456" priority="140" operator="equal">
      <formula>0</formula>
    </cfRule>
    <cfRule type="cellIs" dxfId="3455" priority="144" operator="greaterThan">
      <formula>0.03</formula>
    </cfRule>
    <cfRule type="cellIs" dxfId="3454" priority="145" operator="lessThanOrEqual">
      <formula>0.03</formula>
    </cfRule>
  </conditionalFormatting>
  <conditionalFormatting sqref="K218">
    <cfRule type="cellIs" dxfId="3453" priority="139" operator="equal">
      <formula>0</formula>
    </cfRule>
    <cfRule type="cellIs" dxfId="3452" priority="141" operator="greaterThan">
      <formula>8</formula>
    </cfRule>
    <cfRule type="cellIs" dxfId="3451" priority="142" operator="lessThan">
      <formula>7.4</formula>
    </cfRule>
    <cfRule type="cellIs" dxfId="3450" priority="143" operator="between">
      <formula>7.4</formula>
      <formula>8</formula>
    </cfRule>
  </conditionalFormatting>
  <conditionalFormatting sqref="J221:K221">
    <cfRule type="cellIs" dxfId="3449" priority="136" operator="equal">
      <formula>0</formula>
    </cfRule>
    <cfRule type="cellIs" dxfId="3448" priority="137" operator="greaterThan">
      <formula>0.03</formula>
    </cfRule>
    <cfRule type="cellIs" dxfId="3447" priority="138" operator="lessThanOrEqual">
      <formula>0.03</formula>
    </cfRule>
  </conditionalFormatting>
  <conditionalFormatting sqref="J221:K221">
    <cfRule type="cellIs" dxfId="3446" priority="133" operator="equal">
      <formula>0</formula>
    </cfRule>
    <cfRule type="cellIs" dxfId="3445" priority="134" operator="greaterThan">
      <formula>0.03</formula>
    </cfRule>
    <cfRule type="cellIs" dxfId="3444" priority="135" operator="lessThanOrEqual">
      <formula>0.03</formula>
    </cfRule>
  </conditionalFormatting>
  <conditionalFormatting sqref="J220">
    <cfRule type="cellIs" dxfId="3443" priority="127" operator="equal">
      <formula>0</formula>
    </cfRule>
    <cfRule type="cellIs" dxfId="3442" priority="131" operator="greaterThan">
      <formula>0.03</formula>
    </cfRule>
    <cfRule type="cellIs" dxfId="3441" priority="132" operator="lessThanOrEqual">
      <formula>0.03</formula>
    </cfRule>
  </conditionalFormatting>
  <conditionalFormatting sqref="K220">
    <cfRule type="cellIs" dxfId="3440" priority="126" operator="equal">
      <formula>0</formula>
    </cfRule>
    <cfRule type="cellIs" dxfId="3439" priority="128" operator="greaterThan">
      <formula>8</formula>
    </cfRule>
    <cfRule type="cellIs" dxfId="3438" priority="129" operator="lessThan">
      <formula>7.4</formula>
    </cfRule>
    <cfRule type="cellIs" dxfId="3437" priority="130" operator="between">
      <formula>7.4</formula>
      <formula>8</formula>
    </cfRule>
  </conditionalFormatting>
  <conditionalFormatting sqref="J220">
    <cfRule type="cellIs" dxfId="3436" priority="120" operator="equal">
      <formula>0</formula>
    </cfRule>
    <cfRule type="cellIs" dxfId="3435" priority="124" operator="greaterThan">
      <formula>0.03</formula>
    </cfRule>
    <cfRule type="cellIs" dxfId="3434" priority="125" operator="lessThanOrEqual">
      <formula>0.03</formula>
    </cfRule>
  </conditionalFormatting>
  <conditionalFormatting sqref="K220">
    <cfRule type="cellIs" dxfId="3433" priority="119" operator="equal">
      <formula>0</formula>
    </cfRule>
    <cfRule type="cellIs" dxfId="3432" priority="121" operator="greaterThan">
      <formula>8</formula>
    </cfRule>
    <cfRule type="cellIs" dxfId="3431" priority="122" operator="lessThan">
      <formula>7.4</formula>
    </cfRule>
    <cfRule type="cellIs" dxfId="3430" priority="123" operator="between">
      <formula>7.4</formula>
      <formula>8</formula>
    </cfRule>
  </conditionalFormatting>
  <conditionalFormatting sqref="J222">
    <cfRule type="cellIs" dxfId="3429" priority="113" operator="equal">
      <formula>0</formula>
    </cfRule>
    <cfRule type="cellIs" dxfId="3428" priority="117" operator="greaterThan">
      <formula>0.03</formula>
    </cfRule>
    <cfRule type="cellIs" dxfId="3427" priority="118" operator="lessThanOrEqual">
      <formula>0.03</formula>
    </cfRule>
  </conditionalFormatting>
  <conditionalFormatting sqref="K222">
    <cfRule type="cellIs" dxfId="3426" priority="112" operator="equal">
      <formula>0</formula>
    </cfRule>
    <cfRule type="cellIs" dxfId="3425" priority="114" operator="greaterThan">
      <formula>8</formula>
    </cfRule>
    <cfRule type="cellIs" dxfId="3424" priority="115" operator="lessThan">
      <formula>7.4</formula>
    </cfRule>
    <cfRule type="cellIs" dxfId="3423" priority="116" operator="between">
      <formula>7.4</formula>
      <formula>8</formula>
    </cfRule>
  </conditionalFormatting>
  <conditionalFormatting sqref="J222">
    <cfRule type="cellIs" dxfId="3422" priority="106" operator="equal">
      <formula>0</formula>
    </cfRule>
    <cfRule type="cellIs" dxfId="3421" priority="110" operator="greaterThan">
      <formula>0.03</formula>
    </cfRule>
    <cfRule type="cellIs" dxfId="3420" priority="111" operator="lessThanOrEqual">
      <formula>0.03</formula>
    </cfRule>
  </conditionalFormatting>
  <conditionalFormatting sqref="K222">
    <cfRule type="cellIs" dxfId="3419" priority="105" operator="equal">
      <formula>0</formula>
    </cfRule>
    <cfRule type="cellIs" dxfId="3418" priority="107" operator="greaterThan">
      <formula>8</formula>
    </cfRule>
    <cfRule type="cellIs" dxfId="3417" priority="108" operator="lessThan">
      <formula>7.4</formula>
    </cfRule>
    <cfRule type="cellIs" dxfId="3416" priority="109" operator="between">
      <formula>7.4</formula>
      <formula>8</formula>
    </cfRule>
  </conditionalFormatting>
  <conditionalFormatting sqref="J225:K225">
    <cfRule type="cellIs" dxfId="3415" priority="102" operator="equal">
      <formula>0</formula>
    </cfRule>
    <cfRule type="cellIs" dxfId="3414" priority="103" operator="greaterThan">
      <formula>0.03</formula>
    </cfRule>
    <cfRule type="cellIs" dxfId="3413" priority="104" operator="lessThanOrEqual">
      <formula>0.03</formula>
    </cfRule>
  </conditionalFormatting>
  <conditionalFormatting sqref="J225:K225">
    <cfRule type="cellIs" dxfId="3412" priority="99" operator="equal">
      <formula>0</formula>
    </cfRule>
    <cfRule type="cellIs" dxfId="3411" priority="100" operator="greaterThan">
      <formula>0.03</formula>
    </cfRule>
    <cfRule type="cellIs" dxfId="3410" priority="101" operator="lessThanOrEqual">
      <formula>0.03</formula>
    </cfRule>
  </conditionalFormatting>
  <conditionalFormatting sqref="J224">
    <cfRule type="cellIs" dxfId="3409" priority="93" operator="equal">
      <formula>0</formula>
    </cfRule>
    <cfRule type="cellIs" dxfId="3408" priority="97" operator="greaterThan">
      <formula>0.03</formula>
    </cfRule>
    <cfRule type="cellIs" dxfId="3407" priority="98" operator="lessThanOrEqual">
      <formula>0.03</formula>
    </cfRule>
  </conditionalFormatting>
  <conditionalFormatting sqref="K224">
    <cfRule type="cellIs" dxfId="3406" priority="92" operator="equal">
      <formula>0</formula>
    </cfRule>
    <cfRule type="cellIs" dxfId="3405" priority="94" operator="greaterThan">
      <formula>8</formula>
    </cfRule>
    <cfRule type="cellIs" dxfId="3404" priority="95" operator="lessThan">
      <formula>7.4</formula>
    </cfRule>
    <cfRule type="cellIs" dxfId="3403" priority="96" operator="between">
      <formula>7.4</formula>
      <formula>8</formula>
    </cfRule>
  </conditionalFormatting>
  <conditionalFormatting sqref="J224">
    <cfRule type="cellIs" dxfId="3402" priority="86" operator="equal">
      <formula>0</formula>
    </cfRule>
    <cfRule type="cellIs" dxfId="3401" priority="90" operator="greaterThan">
      <formula>0.03</formula>
    </cfRule>
    <cfRule type="cellIs" dxfId="3400" priority="91" operator="lessThanOrEqual">
      <formula>0.03</formula>
    </cfRule>
  </conditionalFormatting>
  <conditionalFormatting sqref="K224">
    <cfRule type="cellIs" dxfId="3399" priority="85" operator="equal">
      <formula>0</formula>
    </cfRule>
    <cfRule type="cellIs" dxfId="3398" priority="87" operator="greaterThan">
      <formula>8</formula>
    </cfRule>
    <cfRule type="cellIs" dxfId="3397" priority="88" operator="lessThan">
      <formula>7.4</formula>
    </cfRule>
    <cfRule type="cellIs" dxfId="3396" priority="89" operator="between">
      <formula>7.4</formula>
      <formula>8</formula>
    </cfRule>
  </conditionalFormatting>
  <conditionalFormatting sqref="J226">
    <cfRule type="cellIs" dxfId="3395" priority="79" operator="equal">
      <formula>0</formula>
    </cfRule>
    <cfRule type="cellIs" dxfId="3394" priority="83" operator="greaterThan">
      <formula>0.03</formula>
    </cfRule>
    <cfRule type="cellIs" dxfId="3393" priority="84" operator="lessThanOrEqual">
      <formula>0.03</formula>
    </cfRule>
  </conditionalFormatting>
  <conditionalFormatting sqref="K226">
    <cfRule type="cellIs" dxfId="3392" priority="78" operator="equal">
      <formula>0</formula>
    </cfRule>
    <cfRule type="cellIs" dxfId="3391" priority="80" operator="greaterThan">
      <formula>8</formula>
    </cfRule>
    <cfRule type="cellIs" dxfId="3390" priority="81" operator="lessThan">
      <formula>7.4</formula>
    </cfRule>
    <cfRule type="cellIs" dxfId="3389" priority="82" operator="between">
      <formula>7.4</formula>
      <formula>8</formula>
    </cfRule>
  </conditionalFormatting>
  <conditionalFormatting sqref="J226">
    <cfRule type="cellIs" dxfId="3388" priority="72" operator="equal">
      <formula>0</formula>
    </cfRule>
    <cfRule type="cellIs" dxfId="3387" priority="76" operator="greaterThan">
      <formula>0.03</formula>
    </cfRule>
    <cfRule type="cellIs" dxfId="3386" priority="77" operator="lessThanOrEqual">
      <formula>0.03</formula>
    </cfRule>
  </conditionalFormatting>
  <conditionalFormatting sqref="K226">
    <cfRule type="cellIs" dxfId="3385" priority="71" operator="equal">
      <formula>0</formula>
    </cfRule>
    <cfRule type="cellIs" dxfId="3384" priority="73" operator="greaterThan">
      <formula>8</formula>
    </cfRule>
    <cfRule type="cellIs" dxfId="3383" priority="74" operator="lessThan">
      <formula>7.4</formula>
    </cfRule>
    <cfRule type="cellIs" dxfId="3382" priority="75" operator="between">
      <formula>7.4</formula>
      <formula>8</formula>
    </cfRule>
  </conditionalFormatting>
  <conditionalFormatting sqref="J237">
    <cfRule type="cellIs" dxfId="3381" priority="65" operator="equal">
      <formula>0</formula>
    </cfRule>
    <cfRule type="cellIs" dxfId="3380" priority="69" operator="greaterThan">
      <formula>0.03</formula>
    </cfRule>
    <cfRule type="cellIs" dxfId="3379" priority="70" operator="lessThanOrEqual">
      <formula>0.03</formula>
    </cfRule>
  </conditionalFormatting>
  <conditionalFormatting sqref="K237">
    <cfRule type="cellIs" dxfId="3378" priority="64" operator="equal">
      <formula>0</formula>
    </cfRule>
    <cfRule type="cellIs" dxfId="3377" priority="66" operator="greaterThan">
      <formula>8</formula>
    </cfRule>
    <cfRule type="cellIs" dxfId="3376" priority="67" operator="lessThan">
      <formula>7.4</formula>
    </cfRule>
    <cfRule type="cellIs" dxfId="3375" priority="68" operator="between">
      <formula>7.4</formula>
      <formula>8</formula>
    </cfRule>
  </conditionalFormatting>
  <conditionalFormatting sqref="J237">
    <cfRule type="cellIs" dxfId="3374" priority="58" operator="equal">
      <formula>0</formula>
    </cfRule>
    <cfRule type="cellIs" dxfId="3373" priority="62" operator="greaterThan">
      <formula>0.03</formula>
    </cfRule>
    <cfRule type="cellIs" dxfId="3372" priority="63" operator="lessThanOrEqual">
      <formula>0.03</formula>
    </cfRule>
  </conditionalFormatting>
  <conditionalFormatting sqref="K237">
    <cfRule type="cellIs" dxfId="3371" priority="57" operator="equal">
      <formula>0</formula>
    </cfRule>
    <cfRule type="cellIs" dxfId="3370" priority="59" operator="greaterThan">
      <formula>8</formula>
    </cfRule>
    <cfRule type="cellIs" dxfId="3369" priority="60" operator="lessThan">
      <formula>7.4</formula>
    </cfRule>
    <cfRule type="cellIs" dxfId="3368" priority="61" operator="between">
      <formula>7.4</formula>
      <formula>8</formula>
    </cfRule>
  </conditionalFormatting>
  <conditionalFormatting sqref="J238">
    <cfRule type="cellIs" dxfId="3367" priority="37" operator="equal">
      <formula>0</formula>
    </cfRule>
    <cfRule type="cellIs" dxfId="3366" priority="41" operator="greaterThan">
      <formula>0.03</formula>
    </cfRule>
    <cfRule type="cellIs" dxfId="3365" priority="42" operator="lessThanOrEqual">
      <formula>0.03</formula>
    </cfRule>
  </conditionalFormatting>
  <conditionalFormatting sqref="K238">
    <cfRule type="cellIs" dxfId="3364" priority="36" operator="equal">
      <formula>0</formula>
    </cfRule>
    <cfRule type="cellIs" dxfId="3363" priority="38" operator="greaterThan">
      <formula>8</formula>
    </cfRule>
    <cfRule type="cellIs" dxfId="3362" priority="39" operator="lessThan">
      <formula>7.4</formula>
    </cfRule>
    <cfRule type="cellIs" dxfId="3361" priority="40" operator="between">
      <formula>7.4</formula>
      <formula>8</formula>
    </cfRule>
  </conditionalFormatting>
  <conditionalFormatting sqref="J238">
    <cfRule type="cellIs" dxfId="3360" priority="30" operator="equal">
      <formula>0</formula>
    </cfRule>
    <cfRule type="cellIs" dxfId="3359" priority="34" operator="greaterThan">
      <formula>0.03</formula>
    </cfRule>
    <cfRule type="cellIs" dxfId="3358" priority="35" operator="lessThanOrEqual">
      <formula>0.03</formula>
    </cfRule>
  </conditionalFormatting>
  <conditionalFormatting sqref="K238">
    <cfRule type="cellIs" dxfId="3357" priority="29" operator="equal">
      <formula>0</formula>
    </cfRule>
    <cfRule type="cellIs" dxfId="3356" priority="31" operator="greaterThan">
      <formula>8</formula>
    </cfRule>
    <cfRule type="cellIs" dxfId="3355" priority="32" operator="lessThan">
      <formula>7.4</formula>
    </cfRule>
    <cfRule type="cellIs" dxfId="3354" priority="33" operator="between">
      <formula>7.4</formula>
      <formula>8</formula>
    </cfRule>
  </conditionalFormatting>
  <conditionalFormatting sqref="J239">
    <cfRule type="cellIs" dxfId="3353" priority="23" operator="equal">
      <formula>0</formula>
    </cfRule>
    <cfRule type="cellIs" dxfId="3352" priority="27" operator="greaterThan">
      <formula>0.03</formula>
    </cfRule>
    <cfRule type="cellIs" dxfId="3351" priority="28" operator="lessThanOrEqual">
      <formula>0.03</formula>
    </cfRule>
  </conditionalFormatting>
  <conditionalFormatting sqref="K239">
    <cfRule type="cellIs" dxfId="3350" priority="22" operator="equal">
      <formula>0</formula>
    </cfRule>
    <cfRule type="cellIs" dxfId="3349" priority="24" operator="greaterThan">
      <formula>8</formula>
    </cfRule>
    <cfRule type="cellIs" dxfId="3348" priority="25" operator="lessThan">
      <formula>7.4</formula>
    </cfRule>
    <cfRule type="cellIs" dxfId="3347" priority="26" operator="between">
      <formula>7.4</formula>
      <formula>8</formula>
    </cfRule>
  </conditionalFormatting>
  <conditionalFormatting sqref="J239">
    <cfRule type="cellIs" dxfId="3346" priority="16" operator="equal">
      <formula>0</formula>
    </cfRule>
    <cfRule type="cellIs" dxfId="3345" priority="20" operator="greaterThan">
      <formula>0.03</formula>
    </cfRule>
    <cfRule type="cellIs" dxfId="3344" priority="21" operator="lessThanOrEqual">
      <formula>0.03</formula>
    </cfRule>
  </conditionalFormatting>
  <conditionalFormatting sqref="K239">
    <cfRule type="cellIs" dxfId="3343" priority="15" operator="equal">
      <formula>0</formula>
    </cfRule>
    <cfRule type="cellIs" dxfId="3342" priority="17" operator="greaterThan">
      <formula>8</formula>
    </cfRule>
    <cfRule type="cellIs" dxfId="3341" priority="18" operator="lessThan">
      <formula>7.4</formula>
    </cfRule>
    <cfRule type="cellIs" dxfId="3340" priority="19" operator="between">
      <formula>7.4</formula>
      <formula>8</formula>
    </cfRule>
  </conditionalFormatting>
  <conditionalFormatting sqref="J240">
    <cfRule type="cellIs" dxfId="3339" priority="9" operator="equal">
      <formula>0</formula>
    </cfRule>
    <cfRule type="cellIs" dxfId="3338" priority="13" operator="greaterThan">
      <formula>0.03</formula>
    </cfRule>
    <cfRule type="cellIs" dxfId="3337" priority="14" operator="lessThanOrEqual">
      <formula>0.03</formula>
    </cfRule>
  </conditionalFormatting>
  <conditionalFormatting sqref="K240">
    <cfRule type="cellIs" dxfId="3336" priority="8" operator="equal">
      <formula>0</formula>
    </cfRule>
    <cfRule type="cellIs" dxfId="3335" priority="10" operator="greaterThan">
      <formula>8</formula>
    </cfRule>
    <cfRule type="cellIs" dxfId="3334" priority="11" operator="lessThan">
      <formula>7.4</formula>
    </cfRule>
    <cfRule type="cellIs" dxfId="3333" priority="12" operator="between">
      <formula>7.4</formula>
      <formula>8</formula>
    </cfRule>
  </conditionalFormatting>
  <conditionalFormatting sqref="J240">
    <cfRule type="cellIs" dxfId="3332" priority="2" operator="equal">
      <formula>0</formula>
    </cfRule>
    <cfRule type="cellIs" dxfId="3331" priority="6" operator="greaterThan">
      <formula>0.03</formula>
    </cfRule>
    <cfRule type="cellIs" dxfId="3330" priority="7" operator="lessThanOrEqual">
      <formula>0.03</formula>
    </cfRule>
  </conditionalFormatting>
  <conditionalFormatting sqref="K240">
    <cfRule type="cellIs" dxfId="3329" priority="1" operator="equal">
      <formula>0</formula>
    </cfRule>
    <cfRule type="cellIs" dxfId="3328" priority="3" operator="greaterThan">
      <formula>8</formula>
    </cfRule>
    <cfRule type="cellIs" dxfId="3327" priority="4" operator="lessThan">
      <formula>7.4</formula>
    </cfRule>
    <cfRule type="cellIs" dxfId="3326" priority="5" operator="between">
      <formula>7.4</formula>
      <formula>8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allgemein!$B$3:$B$13</xm:f>
          </x14:formula1>
          <xm:sqref>L2:L70 L72 L74 L76 L78 L80 L84 L234 L88 L92:L138 L140 L142 L144 L146 L148 L150 L152 L154 L156 L158:L204 L212 L206 L208 L210 L229:L230 L220 L214 L216 L218 L222:L224 L226 L237:L240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35"/>
  <sheetViews>
    <sheetView workbookViewId="0">
      <pane ySplit="1" topLeftCell="A26" activePane="bottomLeft" state="frozen"/>
      <selection pane="bottomLeft" activeCell="A38" sqref="A38:XFD41"/>
    </sheetView>
  </sheetViews>
  <sheetFormatPr baseColWidth="10" defaultRowHeight="12.75" x14ac:dyDescent="0.2"/>
  <cols>
    <col min="1" max="1" width="1.85546875" customWidth="1"/>
    <col min="2" max="2" width="15" customWidth="1"/>
    <col min="3" max="3" width="10.5703125" customWidth="1"/>
    <col min="12" max="12" width="7.42578125" customWidth="1"/>
    <col min="13" max="13" width="8" customWidth="1"/>
    <col min="14" max="14" width="13.140625" customWidth="1"/>
    <col min="15" max="15" width="12" customWidth="1"/>
    <col min="16" max="16" width="3" customWidth="1"/>
    <col min="17" max="17" width="30.28515625" customWidth="1"/>
    <col min="18" max="18" width="35.42578125" customWidth="1"/>
  </cols>
  <sheetData>
    <row r="1" spans="1:53" ht="42.75" x14ac:dyDescent="0.2">
      <c r="A1" s="9"/>
      <c r="B1" s="4" t="s">
        <v>0</v>
      </c>
      <c r="C1" s="4" t="s">
        <v>41</v>
      </c>
      <c r="D1" s="23" t="s">
        <v>27</v>
      </c>
      <c r="E1" s="8" t="s">
        <v>21</v>
      </c>
      <c r="F1" s="26" t="s">
        <v>977</v>
      </c>
      <c r="G1" s="5" t="s">
        <v>12</v>
      </c>
      <c r="H1" s="5" t="s">
        <v>13</v>
      </c>
      <c r="I1" s="5" t="s">
        <v>6</v>
      </c>
      <c r="J1" s="35" t="s">
        <v>5</v>
      </c>
      <c r="K1" s="42" t="s">
        <v>15</v>
      </c>
      <c r="L1" s="5" t="s">
        <v>4</v>
      </c>
      <c r="M1" s="5" t="s">
        <v>681</v>
      </c>
      <c r="N1" s="5" t="s">
        <v>18</v>
      </c>
      <c r="O1" s="5" t="s">
        <v>1</v>
      </c>
      <c r="P1" s="5"/>
      <c r="Q1" s="71" t="s">
        <v>38</v>
      </c>
      <c r="R1" s="71" t="s">
        <v>38</v>
      </c>
      <c r="S1" s="71"/>
      <c r="T1" s="4" t="s">
        <v>3</v>
      </c>
      <c r="U1" s="75" t="s">
        <v>11</v>
      </c>
      <c r="V1" s="76">
        <v>2019</v>
      </c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pans="1:53" x14ac:dyDescent="0.2">
      <c r="B2" s="13" t="s">
        <v>1316</v>
      </c>
      <c r="C2" s="13">
        <v>516430</v>
      </c>
      <c r="D2" s="13">
        <v>25.2</v>
      </c>
      <c r="E2" s="158">
        <v>0</v>
      </c>
      <c r="F2" s="33">
        <v>170</v>
      </c>
      <c r="G2" s="40"/>
      <c r="H2" s="40">
        <v>1.883</v>
      </c>
      <c r="I2" s="15">
        <v>1.8680000000000001</v>
      </c>
      <c r="J2" s="120">
        <f t="shared" ref="J2:J10" si="0">IF(M2&lt;&gt;"",(H2-I2)/M2,"")</f>
        <v>1.4999999999999902E-2</v>
      </c>
      <c r="K2" s="121">
        <f t="shared" ref="K2:K10" si="1">(F2*(273.15+D2)/273.15)/(M2*N2)</f>
        <v>7.4273476112026353</v>
      </c>
      <c r="L2" s="15" t="s">
        <v>22</v>
      </c>
      <c r="M2" s="34">
        <f>VLOOKUP(L2,[1]allgemein!$B$3:$C$13,2,FALSE)</f>
        <v>1</v>
      </c>
      <c r="N2" s="14">
        <v>25</v>
      </c>
      <c r="O2" s="13" t="s">
        <v>1326</v>
      </c>
      <c r="P2" s="13"/>
      <c r="Q2" s="67"/>
      <c r="R2" s="73"/>
      <c r="S2" s="13"/>
      <c r="T2" s="13" t="s">
        <v>1034</v>
      </c>
    </row>
    <row r="3" spans="1:53" x14ac:dyDescent="0.2">
      <c r="B3" s="13" t="s">
        <v>1317</v>
      </c>
      <c r="C3" s="13" t="s">
        <v>28</v>
      </c>
      <c r="D3" s="13">
        <v>25.1</v>
      </c>
      <c r="E3" s="158">
        <v>0</v>
      </c>
      <c r="F3" s="33">
        <v>171</v>
      </c>
      <c r="G3" s="40"/>
      <c r="H3" s="15">
        <v>1.881</v>
      </c>
      <c r="I3" s="15">
        <v>1.871</v>
      </c>
      <c r="J3" s="120">
        <f t="shared" si="0"/>
        <v>1.0000000000000009E-2</v>
      </c>
      <c r="K3" s="121">
        <f t="shared" si="1"/>
        <v>7.468533772652389</v>
      </c>
      <c r="L3" s="15" t="s">
        <v>22</v>
      </c>
      <c r="M3" s="34">
        <f>VLOOKUP(L3,[1]allgemein!$B$3:$C$13,2,FALSE)</f>
        <v>1</v>
      </c>
      <c r="N3" s="14">
        <v>25</v>
      </c>
      <c r="O3" s="13" t="s">
        <v>28</v>
      </c>
      <c r="P3" s="13"/>
      <c r="Q3" s="67" t="s">
        <v>1327</v>
      </c>
      <c r="R3" s="165"/>
      <c r="S3" s="13"/>
      <c r="T3" s="13" t="s">
        <v>1034</v>
      </c>
    </row>
    <row r="4" spans="1:53" x14ac:dyDescent="0.2">
      <c r="B4" s="13" t="s">
        <v>1318</v>
      </c>
      <c r="C4" s="13" t="s">
        <v>28</v>
      </c>
      <c r="D4" s="13">
        <v>24.9</v>
      </c>
      <c r="E4" s="158">
        <v>0</v>
      </c>
      <c r="F4" s="33">
        <v>171</v>
      </c>
      <c r="G4" s="40"/>
      <c r="H4" s="15">
        <v>1.8759999999999999</v>
      </c>
      <c r="I4" s="15">
        <v>1.861</v>
      </c>
      <c r="J4" s="120">
        <f t="shared" si="0"/>
        <v>1.4999999999999902E-2</v>
      </c>
      <c r="K4" s="121">
        <f t="shared" si="1"/>
        <v>7.4635255354200991</v>
      </c>
      <c r="L4" s="15" t="s">
        <v>22</v>
      </c>
      <c r="M4" s="34">
        <f>VLOOKUP(L4,[1]allgemein!$B$3:$C$13,2,FALSE)</f>
        <v>1</v>
      </c>
      <c r="N4" s="14">
        <v>25</v>
      </c>
      <c r="O4" s="13" t="s">
        <v>28</v>
      </c>
      <c r="P4" s="13"/>
      <c r="Q4" s="67"/>
      <c r="R4" s="165"/>
      <c r="S4" s="13"/>
      <c r="T4" s="13" t="s">
        <v>1034</v>
      </c>
    </row>
    <row r="5" spans="1:53" x14ac:dyDescent="0.2">
      <c r="B5" s="13" t="s">
        <v>1319</v>
      </c>
      <c r="C5" s="13" t="s">
        <v>28</v>
      </c>
      <c r="D5" s="13">
        <v>24.8</v>
      </c>
      <c r="E5" s="158">
        <v>0.1</v>
      </c>
      <c r="F5" s="33">
        <v>173</v>
      </c>
      <c r="G5" s="40"/>
      <c r="H5" s="15">
        <v>1.867</v>
      </c>
      <c r="I5" s="15">
        <v>1.851</v>
      </c>
      <c r="J5" s="120">
        <f t="shared" si="0"/>
        <v>1.6000000000000014E-2</v>
      </c>
      <c r="K5" s="121">
        <f t="shared" si="1"/>
        <v>7.5482848251876256</v>
      </c>
      <c r="L5" s="15" t="s">
        <v>22</v>
      </c>
      <c r="M5" s="34">
        <f>VLOOKUP(L5,[1]allgemein!$B$3:$C$13,2,FALSE)</f>
        <v>1</v>
      </c>
      <c r="N5" s="14">
        <v>25</v>
      </c>
      <c r="O5" s="13" t="s">
        <v>28</v>
      </c>
      <c r="P5" s="13"/>
      <c r="Q5" s="67"/>
      <c r="R5" s="165"/>
      <c r="S5" s="13"/>
      <c r="T5" s="13" t="s">
        <v>1034</v>
      </c>
    </row>
    <row r="6" spans="1:53" x14ac:dyDescent="0.2">
      <c r="B6" s="13" t="s">
        <v>1320</v>
      </c>
      <c r="C6" s="13" t="s">
        <v>28</v>
      </c>
      <c r="D6" s="13">
        <v>24.6</v>
      </c>
      <c r="E6" s="158">
        <v>0</v>
      </c>
      <c r="F6" s="33">
        <v>172</v>
      </c>
      <c r="G6" s="40"/>
      <c r="H6" s="15">
        <v>1.891</v>
      </c>
      <c r="I6" s="15">
        <v>1.8759999999999999</v>
      </c>
      <c r="J6" s="120">
        <f t="shared" si="0"/>
        <v>1.5000000000000124E-2</v>
      </c>
      <c r="K6" s="121">
        <f t="shared" si="1"/>
        <v>7.4996155958264694</v>
      </c>
      <c r="L6" s="15" t="s">
        <v>22</v>
      </c>
      <c r="M6" s="34">
        <f>VLOOKUP(L6,[1]allgemein!$B$3:$C$13,2,FALSE)</f>
        <v>1</v>
      </c>
      <c r="N6" s="14">
        <v>25</v>
      </c>
      <c r="O6" s="13" t="s">
        <v>28</v>
      </c>
      <c r="P6" s="13"/>
      <c r="Q6" s="67"/>
      <c r="R6" s="165"/>
      <c r="S6" s="13"/>
      <c r="T6" s="13" t="s">
        <v>1034</v>
      </c>
    </row>
    <row r="7" spans="1:53" x14ac:dyDescent="0.2">
      <c r="B7" s="13" t="s">
        <v>1321</v>
      </c>
      <c r="C7" s="13" t="s">
        <v>28</v>
      </c>
      <c r="D7" s="13">
        <v>24.6</v>
      </c>
      <c r="E7" s="158">
        <v>0</v>
      </c>
      <c r="F7" s="33">
        <v>173</v>
      </c>
      <c r="G7" s="40"/>
      <c r="H7" s="15">
        <v>1.8720000000000001</v>
      </c>
      <c r="I7" s="15">
        <v>1.8580000000000001</v>
      </c>
      <c r="J7" s="120">
        <f t="shared" si="0"/>
        <v>1.4000000000000012E-2</v>
      </c>
      <c r="K7" s="121">
        <f t="shared" si="1"/>
        <v>7.5432180120812742</v>
      </c>
      <c r="L7" s="15" t="s">
        <v>22</v>
      </c>
      <c r="M7" s="34">
        <f>VLOOKUP(L7,[1]allgemein!$B$3:$C$13,2,FALSE)</f>
        <v>1</v>
      </c>
      <c r="N7" s="14">
        <v>25</v>
      </c>
      <c r="O7" s="13" t="s">
        <v>28</v>
      </c>
      <c r="P7" s="13"/>
      <c r="Q7" s="67"/>
      <c r="R7" s="165"/>
      <c r="S7" s="13"/>
      <c r="T7" s="13" t="s">
        <v>1034</v>
      </c>
    </row>
    <row r="8" spans="1:53" x14ac:dyDescent="0.2">
      <c r="B8" s="13" t="s">
        <v>1322</v>
      </c>
      <c r="C8" s="13" t="s">
        <v>28</v>
      </c>
      <c r="D8" s="13">
        <v>24.3</v>
      </c>
      <c r="E8" s="158">
        <v>0</v>
      </c>
      <c r="F8" s="33">
        <v>172</v>
      </c>
      <c r="G8" s="40"/>
      <c r="H8" s="15">
        <v>1.8859999999999999</v>
      </c>
      <c r="I8" s="15">
        <v>1.867</v>
      </c>
      <c r="J8" s="120">
        <f t="shared" si="0"/>
        <v>1.8999999999999906E-2</v>
      </c>
      <c r="K8" s="121">
        <f t="shared" si="1"/>
        <v>7.4920593080724878</v>
      </c>
      <c r="L8" s="15" t="s">
        <v>22</v>
      </c>
      <c r="M8" s="34">
        <f>VLOOKUP(L8,[1]allgemein!$B$3:$C$13,2,FALSE)</f>
        <v>1</v>
      </c>
      <c r="N8" s="14">
        <v>25</v>
      </c>
      <c r="O8" s="13" t="s">
        <v>28</v>
      </c>
      <c r="P8" s="13"/>
      <c r="Q8" s="67"/>
      <c r="R8" s="165"/>
      <c r="S8" s="13"/>
      <c r="T8" s="13" t="s">
        <v>1034</v>
      </c>
    </row>
    <row r="9" spans="1:53" x14ac:dyDescent="0.2">
      <c r="B9" s="13" t="s">
        <v>1323</v>
      </c>
      <c r="C9" s="13" t="s">
        <v>28</v>
      </c>
      <c r="D9" s="13">
        <v>24</v>
      </c>
      <c r="E9" s="158">
        <v>0</v>
      </c>
      <c r="F9" s="33">
        <v>172</v>
      </c>
      <c r="G9" s="40"/>
      <c r="H9" s="15">
        <v>1.86</v>
      </c>
      <c r="I9" s="15">
        <v>1.8460000000000001</v>
      </c>
      <c r="J9" s="120">
        <f t="shared" si="0"/>
        <v>1.4000000000000012E-2</v>
      </c>
      <c r="K9" s="121">
        <f t="shared" si="1"/>
        <v>7.4845030203185061</v>
      </c>
      <c r="L9" s="15" t="s">
        <v>22</v>
      </c>
      <c r="M9" s="34">
        <f>VLOOKUP(L9,[1]allgemein!$B$3:$C$13,2,FALSE)</f>
        <v>1</v>
      </c>
      <c r="N9" s="14">
        <v>25</v>
      </c>
      <c r="O9" s="13" t="s">
        <v>28</v>
      </c>
      <c r="P9" s="113"/>
      <c r="Q9" s="67"/>
      <c r="R9" s="165"/>
      <c r="S9" s="13"/>
      <c r="T9" s="13" t="s">
        <v>1034</v>
      </c>
    </row>
    <row r="10" spans="1:53" x14ac:dyDescent="0.2">
      <c r="B10" s="13" t="s">
        <v>1324</v>
      </c>
      <c r="C10" s="13" t="s">
        <v>28</v>
      </c>
      <c r="D10" s="13">
        <v>23.9</v>
      </c>
      <c r="E10" s="158">
        <v>0</v>
      </c>
      <c r="F10" s="33">
        <v>172</v>
      </c>
      <c r="G10" s="40"/>
      <c r="H10" s="15">
        <v>1.861</v>
      </c>
      <c r="I10" s="15">
        <v>1.8480000000000001</v>
      </c>
      <c r="J10" s="120">
        <f t="shared" si="0"/>
        <v>1.2999999999999901E-2</v>
      </c>
      <c r="K10" s="121">
        <f t="shared" si="1"/>
        <v>7.4819842577338456</v>
      </c>
      <c r="L10" s="15" t="s">
        <v>22</v>
      </c>
      <c r="M10" s="34">
        <f>VLOOKUP(L10,[1]allgemein!$B$3:$C$13,2,FALSE)</f>
        <v>1</v>
      </c>
      <c r="N10" s="14">
        <v>25</v>
      </c>
      <c r="O10" s="13" t="s">
        <v>28</v>
      </c>
      <c r="P10" s="13"/>
      <c r="Q10" s="67"/>
      <c r="R10" s="165"/>
      <c r="S10" s="13"/>
      <c r="T10" s="13" t="s">
        <v>1034</v>
      </c>
    </row>
    <row r="11" spans="1:53" x14ac:dyDescent="0.2">
      <c r="B11" s="13" t="s">
        <v>1325</v>
      </c>
      <c r="C11" s="13" t="s">
        <v>28</v>
      </c>
      <c r="D11" s="13">
        <v>23.2</v>
      </c>
      <c r="E11" s="158">
        <v>0.1</v>
      </c>
      <c r="F11" s="33">
        <v>174</v>
      </c>
      <c r="G11" s="40"/>
      <c r="H11" s="40">
        <v>1.851</v>
      </c>
      <c r="I11" s="15">
        <v>1.837</v>
      </c>
      <c r="J11" s="120">
        <f>IF(M11&lt;&gt;"",(H11-I11)/M11,"")</f>
        <v>1.4000000000000012E-2</v>
      </c>
      <c r="K11" s="121">
        <f>(F11*(273.15+D11)/273.15)/(M11*N11)</f>
        <v>7.5511477210323994</v>
      </c>
      <c r="L11" s="15" t="s">
        <v>22</v>
      </c>
      <c r="M11" s="34">
        <f>VLOOKUP(L11,[1]allgemein!$B$3:$C$13,2,FALSE)</f>
        <v>1</v>
      </c>
      <c r="N11" s="14">
        <v>25</v>
      </c>
      <c r="O11" s="13" t="s">
        <v>28</v>
      </c>
      <c r="P11" s="113"/>
      <c r="Q11" s="67" t="s">
        <v>1338</v>
      </c>
      <c r="R11" s="165"/>
      <c r="S11" s="13"/>
      <c r="T11" s="13" t="s">
        <v>1034</v>
      </c>
    </row>
    <row r="12" spans="1:53" x14ac:dyDescent="0.2">
      <c r="B12" s="13" t="s">
        <v>1328</v>
      </c>
      <c r="C12" s="13" t="s">
        <v>28</v>
      </c>
      <c r="D12" s="13">
        <v>25.5</v>
      </c>
      <c r="E12" s="158">
        <v>0</v>
      </c>
      <c r="F12" s="33">
        <v>170</v>
      </c>
      <c r="G12" s="40"/>
      <c r="H12" s="15">
        <v>1.881</v>
      </c>
      <c r="I12" s="15">
        <v>1.865</v>
      </c>
      <c r="J12" s="120">
        <f t="shared" ref="J12:J22" si="2">IF(M12&lt;&gt;"",(H12-I12)/M12,"")</f>
        <v>1.6000000000000014E-2</v>
      </c>
      <c r="K12" s="121">
        <f t="shared" ref="K12:K22" si="3">(F12*(273.15+D12)/273.15)/(M12*N12)</f>
        <v>7.4348160351455235</v>
      </c>
      <c r="L12" s="15" t="s">
        <v>22</v>
      </c>
      <c r="M12" s="34">
        <f>VLOOKUP(L12,[1]allgemein!$B$3:$C$13,2,FALSE)</f>
        <v>1</v>
      </c>
      <c r="N12" s="14">
        <v>25</v>
      </c>
      <c r="O12" s="13" t="s">
        <v>28</v>
      </c>
      <c r="P12" s="13"/>
      <c r="Q12" s="67" t="s">
        <v>1338</v>
      </c>
      <c r="R12" s="73"/>
      <c r="S12" s="13"/>
      <c r="T12" s="13" t="s">
        <v>1034</v>
      </c>
    </row>
    <row r="13" spans="1:53" x14ac:dyDescent="0.2">
      <c r="B13" s="13" t="s">
        <v>1329</v>
      </c>
      <c r="C13" s="13" t="s">
        <v>28</v>
      </c>
      <c r="D13" s="13">
        <v>25.3</v>
      </c>
      <c r="E13" s="158">
        <v>0</v>
      </c>
      <c r="F13" s="33">
        <v>171</v>
      </c>
      <c r="G13" s="40"/>
      <c r="H13" s="15">
        <v>1.879</v>
      </c>
      <c r="I13" s="15">
        <v>1.867</v>
      </c>
      <c r="J13" s="120">
        <f t="shared" si="2"/>
        <v>1.2000000000000011E-2</v>
      </c>
      <c r="K13" s="121">
        <f t="shared" si="3"/>
        <v>7.473542009884679</v>
      </c>
      <c r="L13" s="15" t="s">
        <v>22</v>
      </c>
      <c r="M13" s="34">
        <f>VLOOKUP(L13,[1]allgemein!$B$3:$C$13,2,FALSE)</f>
        <v>1</v>
      </c>
      <c r="N13" s="14">
        <v>25</v>
      </c>
      <c r="O13" s="13" t="s">
        <v>28</v>
      </c>
      <c r="P13" s="13"/>
      <c r="Q13" s="67"/>
      <c r="R13" s="165"/>
      <c r="S13" s="13"/>
      <c r="T13" s="13" t="s">
        <v>1034</v>
      </c>
    </row>
    <row r="14" spans="1:53" x14ac:dyDescent="0.2">
      <c r="B14" s="13" t="s">
        <v>1330</v>
      </c>
      <c r="C14" s="13" t="s">
        <v>28</v>
      </c>
      <c r="D14" s="13">
        <v>25.1</v>
      </c>
      <c r="E14" s="158">
        <v>0.2</v>
      </c>
      <c r="F14" s="33">
        <v>172</v>
      </c>
      <c r="G14" s="40"/>
      <c r="H14" s="15">
        <v>1.875</v>
      </c>
      <c r="I14" s="15">
        <v>1.8620000000000001</v>
      </c>
      <c r="J14" s="120">
        <f t="shared" si="2"/>
        <v>1.2999999999999901E-2</v>
      </c>
      <c r="K14" s="121">
        <f t="shared" si="3"/>
        <v>7.5122094087497713</v>
      </c>
      <c r="L14" s="15" t="s">
        <v>22</v>
      </c>
      <c r="M14" s="34">
        <f>VLOOKUP(L14,[1]allgemein!$B$3:$C$13,2,FALSE)</f>
        <v>1</v>
      </c>
      <c r="N14" s="14">
        <v>25</v>
      </c>
      <c r="O14" s="13" t="s">
        <v>28</v>
      </c>
      <c r="P14" s="13"/>
      <c r="Q14" s="67" t="s">
        <v>1338</v>
      </c>
      <c r="R14" s="165"/>
      <c r="S14" s="13"/>
      <c r="T14" s="13" t="s">
        <v>1034</v>
      </c>
    </row>
    <row r="15" spans="1:53" x14ac:dyDescent="0.2">
      <c r="B15" s="13" t="s">
        <v>1331</v>
      </c>
      <c r="C15" s="13" t="s">
        <v>28</v>
      </c>
      <c r="D15" s="13">
        <v>25.4</v>
      </c>
      <c r="E15" s="158">
        <v>0.1</v>
      </c>
      <c r="F15" s="33">
        <v>170</v>
      </c>
      <c r="G15" s="40"/>
      <c r="H15" s="15">
        <v>1.865</v>
      </c>
      <c r="I15" s="15">
        <v>1.8520000000000001</v>
      </c>
      <c r="J15" s="120">
        <f t="shared" si="2"/>
        <v>1.2999999999999901E-2</v>
      </c>
      <c r="K15" s="121">
        <f t="shared" si="3"/>
        <v>7.4323265604978941</v>
      </c>
      <c r="L15" s="15" t="s">
        <v>22</v>
      </c>
      <c r="M15" s="34">
        <f>VLOOKUP(L15,[1]allgemein!$B$3:$C$13,2,FALSE)</f>
        <v>1</v>
      </c>
      <c r="N15" s="14">
        <v>25</v>
      </c>
      <c r="O15" s="13" t="s">
        <v>28</v>
      </c>
      <c r="P15" s="13"/>
      <c r="Q15" s="67"/>
      <c r="R15" s="165"/>
      <c r="S15" s="13"/>
      <c r="T15" s="13" t="s">
        <v>1034</v>
      </c>
    </row>
    <row r="16" spans="1:53" x14ac:dyDescent="0.2">
      <c r="B16" s="13" t="s">
        <v>1332</v>
      </c>
      <c r="C16" s="13" t="s">
        <v>28</v>
      </c>
      <c r="D16" s="13">
        <v>25.3</v>
      </c>
      <c r="E16" s="158">
        <v>0</v>
      </c>
      <c r="F16" s="33">
        <v>171</v>
      </c>
      <c r="G16" s="40"/>
      <c r="H16" s="15">
        <v>1.8839999999999999</v>
      </c>
      <c r="I16" s="15">
        <v>1.87</v>
      </c>
      <c r="J16" s="120">
        <f t="shared" si="2"/>
        <v>1.399999999999979E-2</v>
      </c>
      <c r="K16" s="121">
        <f t="shared" si="3"/>
        <v>7.473542009884679</v>
      </c>
      <c r="L16" s="15" t="s">
        <v>22</v>
      </c>
      <c r="M16" s="34">
        <f>VLOOKUP(L16,[1]allgemein!$B$3:$C$13,2,FALSE)</f>
        <v>1</v>
      </c>
      <c r="N16" s="14">
        <v>25</v>
      </c>
      <c r="O16" s="13" t="s">
        <v>28</v>
      </c>
      <c r="P16" s="13"/>
      <c r="Q16" s="67"/>
      <c r="R16" s="165"/>
      <c r="S16" s="13"/>
      <c r="T16" s="13" t="s">
        <v>1034</v>
      </c>
    </row>
    <row r="17" spans="2:20" x14ac:dyDescent="0.2">
      <c r="B17" s="13" t="s">
        <v>1333</v>
      </c>
      <c r="C17" s="13" t="s">
        <v>28</v>
      </c>
      <c r="D17" s="13">
        <v>25.3</v>
      </c>
      <c r="E17" s="158">
        <v>0.1</v>
      </c>
      <c r="F17" s="33">
        <v>173</v>
      </c>
      <c r="G17" s="40"/>
      <c r="H17" s="15">
        <v>1.8740000000000001</v>
      </c>
      <c r="I17" s="15">
        <v>1.86</v>
      </c>
      <c r="J17" s="120">
        <f t="shared" si="2"/>
        <v>1.4000000000000012E-2</v>
      </c>
      <c r="K17" s="121">
        <f t="shared" si="3"/>
        <v>7.5609518579535067</v>
      </c>
      <c r="L17" s="15" t="s">
        <v>22</v>
      </c>
      <c r="M17" s="34">
        <f>VLOOKUP(L17,[1]allgemein!$B$3:$C$13,2,FALSE)</f>
        <v>1</v>
      </c>
      <c r="N17" s="14">
        <v>25</v>
      </c>
      <c r="O17" s="13" t="s">
        <v>28</v>
      </c>
      <c r="P17" s="13"/>
      <c r="Q17" s="67"/>
      <c r="R17" s="165"/>
      <c r="S17" s="13"/>
      <c r="T17" s="13" t="s">
        <v>1034</v>
      </c>
    </row>
    <row r="18" spans="2:20" x14ac:dyDescent="0.2">
      <c r="B18" s="13" t="s">
        <v>1334</v>
      </c>
      <c r="C18" s="13" t="s">
        <v>28</v>
      </c>
      <c r="D18" s="13">
        <v>25.2</v>
      </c>
      <c r="E18" s="158">
        <v>0.1</v>
      </c>
      <c r="F18" s="33">
        <v>171</v>
      </c>
      <c r="G18" s="40"/>
      <c r="H18" s="15">
        <v>1.873</v>
      </c>
      <c r="I18" s="15">
        <v>1.8580000000000001</v>
      </c>
      <c r="J18" s="120">
        <f t="shared" si="2"/>
        <v>1.4999999999999902E-2</v>
      </c>
      <c r="K18" s="121">
        <f t="shared" si="3"/>
        <v>7.4710378912685327</v>
      </c>
      <c r="L18" s="15" t="s">
        <v>22</v>
      </c>
      <c r="M18" s="34">
        <f>VLOOKUP(L18,[1]allgemein!$B$3:$C$13,2,FALSE)</f>
        <v>1</v>
      </c>
      <c r="N18" s="14">
        <v>25</v>
      </c>
      <c r="O18" s="13" t="s">
        <v>28</v>
      </c>
      <c r="P18" s="13"/>
      <c r="Q18" s="67"/>
      <c r="R18" s="165"/>
      <c r="S18" s="13"/>
      <c r="T18" s="13" t="s">
        <v>1034</v>
      </c>
    </row>
    <row r="19" spans="2:20" x14ac:dyDescent="0.2">
      <c r="B19" s="13" t="s">
        <v>1335</v>
      </c>
      <c r="C19" s="13" t="s">
        <v>28</v>
      </c>
      <c r="D19" s="13">
        <v>25.9</v>
      </c>
      <c r="E19" s="158">
        <v>0</v>
      </c>
      <c r="F19" s="33">
        <v>172</v>
      </c>
      <c r="G19" s="40"/>
      <c r="H19" s="15">
        <v>1.87</v>
      </c>
      <c r="I19" s="15">
        <v>1.855</v>
      </c>
      <c r="J19" s="120">
        <f t="shared" si="2"/>
        <v>1.5000000000000124E-2</v>
      </c>
      <c r="K19" s="121">
        <f t="shared" si="3"/>
        <v>7.5323595094270539</v>
      </c>
      <c r="L19" s="15" t="s">
        <v>22</v>
      </c>
      <c r="M19" s="34">
        <f>VLOOKUP(L19,[1]allgemein!$B$3:$C$13,2,FALSE)</f>
        <v>1</v>
      </c>
      <c r="N19" s="14">
        <v>25</v>
      </c>
      <c r="O19" s="13" t="s">
        <v>28</v>
      </c>
      <c r="P19" s="113"/>
      <c r="Q19" s="67"/>
      <c r="R19" s="165"/>
      <c r="S19" s="13"/>
      <c r="T19" s="13" t="s">
        <v>1034</v>
      </c>
    </row>
    <row r="20" spans="2:20" x14ac:dyDescent="0.2">
      <c r="B20" s="13" t="s">
        <v>1336</v>
      </c>
      <c r="C20" s="13" t="s">
        <v>28</v>
      </c>
      <c r="D20" s="13">
        <v>25.7</v>
      </c>
      <c r="E20" s="158">
        <v>0</v>
      </c>
      <c r="F20" s="33">
        <v>172</v>
      </c>
      <c r="G20" s="40"/>
      <c r="H20" s="15">
        <v>1.873</v>
      </c>
      <c r="I20" s="15">
        <v>1.863</v>
      </c>
      <c r="J20" s="120">
        <f t="shared" si="2"/>
        <v>1.0000000000000009E-2</v>
      </c>
      <c r="K20" s="121">
        <f t="shared" si="3"/>
        <v>7.5273219842577337</v>
      </c>
      <c r="L20" s="15" t="s">
        <v>22</v>
      </c>
      <c r="M20" s="34">
        <f>VLOOKUP(L20,[1]allgemein!$B$3:$C$13,2,FALSE)</f>
        <v>1</v>
      </c>
      <c r="N20" s="14">
        <v>25</v>
      </c>
      <c r="O20" s="13" t="s">
        <v>28</v>
      </c>
      <c r="P20" s="13"/>
      <c r="Q20" s="67" t="s">
        <v>1338</v>
      </c>
      <c r="R20" s="165"/>
      <c r="S20" s="13"/>
      <c r="T20" s="13" t="s">
        <v>1034</v>
      </c>
    </row>
    <row r="21" spans="2:20" x14ac:dyDescent="0.2">
      <c r="B21" s="13" t="s">
        <v>1337</v>
      </c>
      <c r="C21" s="13">
        <v>516430</v>
      </c>
      <c r="D21" s="13">
        <v>25.6</v>
      </c>
      <c r="E21" s="158">
        <v>0</v>
      </c>
      <c r="F21" s="33">
        <v>170</v>
      </c>
      <c r="G21" s="40"/>
      <c r="H21" s="15">
        <v>1.8779999999999999</v>
      </c>
      <c r="I21" s="15">
        <v>1.865</v>
      </c>
      <c r="J21" s="120">
        <f t="shared" si="2"/>
        <v>1.2999999999999901E-2</v>
      </c>
      <c r="K21" s="121">
        <f t="shared" si="3"/>
        <v>7.4373055097931546</v>
      </c>
      <c r="L21" s="15" t="s">
        <v>22</v>
      </c>
      <c r="M21" s="34">
        <f>VLOOKUP(L21,[1]allgemein!$B$3:$C$13,2,FALSE)</f>
        <v>1</v>
      </c>
      <c r="N21" s="14">
        <v>25</v>
      </c>
      <c r="O21" s="13" t="s">
        <v>28</v>
      </c>
      <c r="P21" s="113"/>
      <c r="Q21" s="67" t="s">
        <v>1339</v>
      </c>
      <c r="R21" s="165"/>
      <c r="S21" s="13"/>
      <c r="T21" s="13" t="s">
        <v>1034</v>
      </c>
    </row>
    <row r="22" spans="2:20" x14ac:dyDescent="0.2">
      <c r="B22" s="216" t="s">
        <v>1343</v>
      </c>
      <c r="C22" s="188">
        <v>525503</v>
      </c>
      <c r="D22" s="188">
        <v>24.2</v>
      </c>
      <c r="E22" s="219">
        <v>3.5</v>
      </c>
      <c r="F22" s="190">
        <v>1141</v>
      </c>
      <c r="G22" s="191">
        <v>1.857</v>
      </c>
      <c r="H22" s="192">
        <v>7.43</v>
      </c>
      <c r="I22" s="192">
        <v>7.36</v>
      </c>
      <c r="J22" s="120">
        <f t="shared" si="2"/>
        <v>1.7499999999999849E-2</v>
      </c>
      <c r="K22" s="121">
        <f t="shared" si="3"/>
        <v>7.7630502928793703</v>
      </c>
      <c r="L22" s="192" t="s">
        <v>39</v>
      </c>
      <c r="M22" s="195">
        <f>VLOOKUP(L22,[1]allgemein!$B$3:$C$13,2,FALSE)</f>
        <v>4</v>
      </c>
      <c r="N22" s="196">
        <v>40</v>
      </c>
      <c r="O22" s="188"/>
      <c r="P22" s="188"/>
      <c r="Q22" s="197"/>
      <c r="R22" s="198" t="s">
        <v>1270</v>
      </c>
      <c r="S22" s="188"/>
      <c r="T22" s="199" t="s">
        <v>1034</v>
      </c>
    </row>
    <row r="23" spans="2:20" x14ac:dyDescent="0.2">
      <c r="B23" s="188"/>
      <c r="C23" s="13" t="s">
        <v>28</v>
      </c>
      <c r="D23" s="189"/>
      <c r="E23" s="189"/>
      <c r="F23" s="190"/>
      <c r="G23" s="191">
        <v>1.853</v>
      </c>
      <c r="H23" s="192"/>
      <c r="I23" s="192"/>
      <c r="J23" s="193"/>
      <c r="K23" s="194"/>
      <c r="L23" s="192"/>
      <c r="M23" s="195"/>
      <c r="N23" s="196"/>
      <c r="O23" s="188"/>
      <c r="P23" s="188"/>
      <c r="Q23" s="197"/>
      <c r="R23" s="198"/>
      <c r="S23" s="188"/>
      <c r="T23" s="199" t="s">
        <v>1034</v>
      </c>
    </row>
    <row r="24" spans="2:20" x14ac:dyDescent="0.2">
      <c r="B24" s="188"/>
      <c r="C24" s="13" t="s">
        <v>28</v>
      </c>
      <c r="D24" s="189"/>
      <c r="E24" s="189"/>
      <c r="F24" s="190"/>
      <c r="G24" s="191">
        <v>1.8620000000000001</v>
      </c>
      <c r="H24" s="192"/>
      <c r="I24" s="192"/>
      <c r="J24" s="193"/>
      <c r="K24" s="194"/>
      <c r="L24" s="192"/>
      <c r="M24" s="195"/>
      <c r="N24" s="196"/>
      <c r="O24" s="188"/>
      <c r="P24" s="188"/>
      <c r="Q24" s="197"/>
      <c r="R24" s="198"/>
      <c r="S24" s="188"/>
      <c r="T24" s="199" t="s">
        <v>1034</v>
      </c>
    </row>
    <row r="25" spans="2:20" x14ac:dyDescent="0.2">
      <c r="B25" s="188"/>
      <c r="C25" s="13" t="s">
        <v>28</v>
      </c>
      <c r="D25" s="189"/>
      <c r="E25" s="189"/>
      <c r="F25" s="190"/>
      <c r="G25" s="191">
        <v>1.857</v>
      </c>
      <c r="H25" s="192"/>
      <c r="I25" s="192"/>
      <c r="J25" s="193"/>
      <c r="K25" s="194"/>
      <c r="L25" s="192"/>
      <c r="M25" s="195"/>
      <c r="N25" s="196"/>
      <c r="O25" s="188"/>
      <c r="P25" s="188" t="s">
        <v>683</v>
      </c>
      <c r="Q25" s="217" t="s">
        <v>1235</v>
      </c>
      <c r="R25" s="198"/>
      <c r="S25" s="188"/>
      <c r="T25" s="199" t="s">
        <v>1034</v>
      </c>
    </row>
    <row r="26" spans="2:20" x14ac:dyDescent="0.2">
      <c r="B26" s="216" t="s">
        <v>1344</v>
      </c>
      <c r="C26" s="13" t="s">
        <v>28</v>
      </c>
      <c r="D26" s="188">
        <v>24.6</v>
      </c>
      <c r="E26" s="219">
        <v>5.4</v>
      </c>
      <c r="F26" s="190">
        <v>1140</v>
      </c>
      <c r="G26" s="191">
        <v>1.873</v>
      </c>
      <c r="H26" s="192">
        <v>7.47</v>
      </c>
      <c r="I26" s="192">
        <v>7.41</v>
      </c>
      <c r="J26" s="120">
        <f>IF(M26&lt;&gt;"",(H26-I26)/M26,"")</f>
        <v>1.4999999999999902E-2</v>
      </c>
      <c r="K26" s="121">
        <f>(F26*(273.15+D26)/273.15)/(M26*N26)</f>
        <v>7.7666803953871506</v>
      </c>
      <c r="L26" s="192" t="s">
        <v>39</v>
      </c>
      <c r="M26" s="195">
        <f>VLOOKUP(L26,[1]allgemein!$B$3:$C$13,2,FALSE)</f>
        <v>4</v>
      </c>
      <c r="N26" s="196">
        <v>40</v>
      </c>
      <c r="O26" s="188"/>
      <c r="P26" s="188"/>
      <c r="Q26" s="197"/>
      <c r="R26" s="198"/>
      <c r="S26" s="188"/>
      <c r="T26" s="199" t="s">
        <v>1034</v>
      </c>
    </row>
    <row r="27" spans="2:20" x14ac:dyDescent="0.2">
      <c r="B27" s="188"/>
      <c r="C27" s="13" t="s">
        <v>28</v>
      </c>
      <c r="D27" s="189"/>
      <c r="E27" s="189"/>
      <c r="F27" s="190"/>
      <c r="G27" s="191">
        <v>1.853</v>
      </c>
      <c r="H27" s="192"/>
      <c r="I27" s="192"/>
      <c r="J27" s="193"/>
      <c r="K27" s="194"/>
      <c r="L27" s="192"/>
      <c r="M27" s="195"/>
      <c r="N27" s="196"/>
      <c r="O27" s="188"/>
      <c r="P27" s="188"/>
      <c r="Q27" s="197"/>
      <c r="R27" s="198"/>
      <c r="S27" s="188"/>
      <c r="T27" s="199" t="s">
        <v>1034</v>
      </c>
    </row>
    <row r="28" spans="2:20" x14ac:dyDescent="0.2">
      <c r="B28" s="188"/>
      <c r="C28" s="13" t="s">
        <v>28</v>
      </c>
      <c r="D28" s="189"/>
      <c r="E28" s="189"/>
      <c r="F28" s="190"/>
      <c r="G28" s="191">
        <v>1.8640000000000001</v>
      </c>
      <c r="H28" s="192"/>
      <c r="I28" s="192"/>
      <c r="J28" s="193"/>
      <c r="K28" s="194"/>
      <c r="L28" s="192"/>
      <c r="M28" s="195"/>
      <c r="N28" s="196"/>
      <c r="O28" s="188"/>
      <c r="P28" s="188"/>
      <c r="Q28" s="197"/>
      <c r="R28" s="198"/>
      <c r="S28" s="188"/>
      <c r="T28" s="199" t="s">
        <v>1034</v>
      </c>
    </row>
    <row r="29" spans="2:20" x14ac:dyDescent="0.2">
      <c r="B29" s="188"/>
      <c r="C29" s="188">
        <v>525503</v>
      </c>
      <c r="D29" s="189"/>
      <c r="E29" s="189"/>
      <c r="F29" s="190"/>
      <c r="G29" s="191">
        <v>1.8720000000000001</v>
      </c>
      <c r="H29" s="192"/>
      <c r="I29" s="192"/>
      <c r="J29" s="193"/>
      <c r="K29" s="194"/>
      <c r="L29" s="192"/>
      <c r="M29" s="195"/>
      <c r="N29" s="196"/>
      <c r="O29" s="188"/>
      <c r="P29" s="188" t="s">
        <v>683</v>
      </c>
      <c r="Q29" s="197"/>
      <c r="R29" s="198"/>
      <c r="S29" s="188"/>
      <c r="T29" s="199" t="s">
        <v>1034</v>
      </c>
    </row>
    <row r="30" spans="2:20" x14ac:dyDescent="0.2">
      <c r="B30" s="216" t="s">
        <v>1345</v>
      </c>
      <c r="C30" s="13" t="s">
        <v>28</v>
      </c>
      <c r="D30" s="188">
        <v>23.7</v>
      </c>
      <c r="E30" s="219">
        <v>10.4</v>
      </c>
      <c r="F30" s="190">
        <v>1141</v>
      </c>
      <c r="G30" s="191">
        <v>1.861</v>
      </c>
      <c r="H30" s="192">
        <v>7.44</v>
      </c>
      <c r="I30" s="192">
        <v>7.37</v>
      </c>
      <c r="J30" s="120">
        <f>IF(M30&lt;&gt;"",(H30-I30)/M30,"")</f>
        <v>1.7500000000000071E-2</v>
      </c>
      <c r="K30" s="121">
        <f>(F30*(273.15+D30)/273.15)/(M30*N30)</f>
        <v>7.7499965678198794</v>
      </c>
      <c r="L30" s="192" t="s">
        <v>39</v>
      </c>
      <c r="M30" s="195">
        <f>VLOOKUP(L30,[1]allgemein!$B$3:$C$13,2,FALSE)</f>
        <v>4</v>
      </c>
      <c r="N30" s="196">
        <v>40</v>
      </c>
      <c r="O30" s="188"/>
      <c r="P30" s="188"/>
      <c r="Q30" s="197"/>
      <c r="R30" s="198"/>
      <c r="S30" s="188"/>
      <c r="T30" s="199" t="s">
        <v>1034</v>
      </c>
    </row>
    <row r="31" spans="2:20" x14ac:dyDescent="0.2">
      <c r="B31" s="188"/>
      <c r="C31" s="13" t="s">
        <v>28</v>
      </c>
      <c r="D31" s="189"/>
      <c r="E31" s="189"/>
      <c r="F31" s="190"/>
      <c r="G31" s="191">
        <v>1.8620000000000001</v>
      </c>
      <c r="H31" s="192"/>
      <c r="I31" s="192"/>
      <c r="J31" s="193"/>
      <c r="K31" s="194"/>
      <c r="L31" s="192"/>
      <c r="M31" s="195"/>
      <c r="N31" s="196"/>
      <c r="O31" s="188"/>
      <c r="P31" s="188"/>
      <c r="Q31" s="197"/>
      <c r="R31" s="198"/>
      <c r="S31" s="188"/>
      <c r="T31" s="199" t="s">
        <v>1034</v>
      </c>
    </row>
    <row r="32" spans="2:20" x14ac:dyDescent="0.2">
      <c r="B32" s="188"/>
      <c r="C32" s="13" t="s">
        <v>28</v>
      </c>
      <c r="D32" s="189"/>
      <c r="E32" s="189"/>
      <c r="F32" s="190"/>
      <c r="G32" s="191">
        <v>1.861</v>
      </c>
      <c r="H32" s="192"/>
      <c r="I32" s="192"/>
      <c r="J32" s="193"/>
      <c r="K32" s="194"/>
      <c r="L32" s="192"/>
      <c r="M32" s="195"/>
      <c r="N32" s="196"/>
      <c r="O32" s="188"/>
      <c r="P32" s="188"/>
      <c r="Q32" s="197"/>
      <c r="R32" s="198"/>
      <c r="S32" s="188"/>
      <c r="T32" s="199" t="s">
        <v>1034</v>
      </c>
    </row>
    <row r="33" spans="2:20" x14ac:dyDescent="0.2">
      <c r="B33" s="188"/>
      <c r="C33" s="13" t="s">
        <v>28</v>
      </c>
      <c r="D33" s="189"/>
      <c r="E33" s="189"/>
      <c r="F33" s="190"/>
      <c r="G33" s="191">
        <v>1.8520000000000001</v>
      </c>
      <c r="H33" s="192"/>
      <c r="I33" s="192"/>
      <c r="J33" s="193"/>
      <c r="K33" s="194"/>
      <c r="L33" s="192"/>
      <c r="M33" s="195"/>
      <c r="N33" s="196"/>
      <c r="O33" s="188"/>
      <c r="P33" s="188" t="s">
        <v>683</v>
      </c>
      <c r="Q33" s="217" t="s">
        <v>1244</v>
      </c>
      <c r="R33" s="198"/>
      <c r="S33" s="188"/>
      <c r="T33" s="199" t="s">
        <v>1034</v>
      </c>
    </row>
    <row r="34" spans="2:20" x14ac:dyDescent="0.2">
      <c r="B34" s="216" t="s">
        <v>1346</v>
      </c>
      <c r="C34" s="13" t="s">
        <v>28</v>
      </c>
      <c r="D34" s="188">
        <v>23.9</v>
      </c>
      <c r="E34" s="219">
        <v>8.5</v>
      </c>
      <c r="F34" s="190">
        <v>1141</v>
      </c>
      <c r="G34" s="191">
        <v>1.8640000000000001</v>
      </c>
      <c r="H34" s="192">
        <v>7.44</v>
      </c>
      <c r="I34" s="192">
        <v>7.37</v>
      </c>
      <c r="J34" s="120">
        <f>IF(M34&lt;&gt;"",(H34-I34)/M34,"")</f>
        <v>1.7500000000000071E-2</v>
      </c>
      <c r="K34" s="121">
        <f>(F34*(273.15+D34)/273.15)/(M34*N34)</f>
        <v>7.7552180578436749</v>
      </c>
      <c r="L34" s="192" t="s">
        <v>39</v>
      </c>
      <c r="M34" s="195">
        <f>VLOOKUP(L34,[1]allgemein!$B$3:$C$13,2,FALSE)</f>
        <v>4</v>
      </c>
      <c r="N34" s="196">
        <v>40</v>
      </c>
      <c r="O34" s="188"/>
      <c r="P34" s="188"/>
      <c r="Q34" s="197"/>
      <c r="R34" s="198"/>
      <c r="S34" s="188"/>
      <c r="T34" s="199" t="s">
        <v>1034</v>
      </c>
    </row>
    <row r="35" spans="2:20" x14ac:dyDescent="0.2">
      <c r="B35" s="188"/>
      <c r="C35" s="13" t="s">
        <v>28</v>
      </c>
      <c r="D35" s="189"/>
      <c r="E35" s="189"/>
      <c r="F35" s="190"/>
      <c r="G35" s="191">
        <v>1.8560000000000001</v>
      </c>
      <c r="H35" s="192"/>
      <c r="I35" s="192"/>
      <c r="J35" s="193"/>
      <c r="K35" s="194"/>
      <c r="L35" s="192"/>
      <c r="M35" s="195"/>
      <c r="N35" s="196"/>
      <c r="O35" s="188"/>
      <c r="P35" s="188"/>
      <c r="Q35" s="197"/>
      <c r="R35" s="198"/>
      <c r="S35" s="188"/>
      <c r="T35" s="199" t="s">
        <v>1034</v>
      </c>
    </row>
    <row r="36" spans="2:20" x14ac:dyDescent="0.2">
      <c r="B36" s="188"/>
      <c r="C36" s="13" t="s">
        <v>28</v>
      </c>
      <c r="D36" s="189"/>
      <c r="E36" s="189"/>
      <c r="F36" s="190"/>
      <c r="G36" s="191">
        <v>1.857</v>
      </c>
      <c r="H36" s="192"/>
      <c r="I36" s="192"/>
      <c r="J36" s="193"/>
      <c r="K36" s="194"/>
      <c r="L36" s="192"/>
      <c r="M36" s="195"/>
      <c r="N36" s="196"/>
      <c r="O36" s="188"/>
      <c r="P36" s="188"/>
      <c r="Q36" s="197"/>
      <c r="R36" s="218" t="s">
        <v>1347</v>
      </c>
      <c r="S36" s="188"/>
      <c r="T36" s="199" t="s">
        <v>1034</v>
      </c>
    </row>
    <row r="37" spans="2:20" x14ac:dyDescent="0.2">
      <c r="B37" s="188"/>
      <c r="C37" s="13" t="s">
        <v>28</v>
      </c>
      <c r="D37" s="189"/>
      <c r="E37" s="189"/>
      <c r="F37" s="190"/>
      <c r="G37" s="191">
        <v>1.861</v>
      </c>
      <c r="H37" s="192"/>
      <c r="I37" s="192"/>
      <c r="J37" s="193"/>
      <c r="K37" s="194"/>
      <c r="L37" s="192"/>
      <c r="M37" s="195"/>
      <c r="N37" s="196"/>
      <c r="O37" s="188"/>
      <c r="P37" s="188" t="s">
        <v>683</v>
      </c>
      <c r="Q37" s="197"/>
      <c r="R37" s="218" t="s">
        <v>1347</v>
      </c>
      <c r="S37" s="188"/>
      <c r="T37" s="199" t="s">
        <v>1034</v>
      </c>
    </row>
    <row r="38" spans="2:20" x14ac:dyDescent="0.2">
      <c r="B38" s="220" t="s">
        <v>1348</v>
      </c>
      <c r="C38" s="13" t="s">
        <v>28</v>
      </c>
      <c r="D38" s="188">
        <v>23.2</v>
      </c>
      <c r="E38" s="219">
        <v>7.7</v>
      </c>
      <c r="F38" s="190">
        <v>1143</v>
      </c>
      <c r="G38" s="191">
        <v>1.86</v>
      </c>
      <c r="H38" s="192">
        <v>7.48</v>
      </c>
      <c r="I38" s="192">
        <v>7.41</v>
      </c>
      <c r="J38" s="120">
        <f>IF(M38&lt;&gt;"",(H38-I38)/M38,"")</f>
        <v>1.7500000000000071E-2</v>
      </c>
      <c r="K38" s="121">
        <f>(F38*(273.15+D38)/273.15)/(M38*N38)</f>
        <v>7.7505045304777598</v>
      </c>
      <c r="L38" s="192" t="s">
        <v>39</v>
      </c>
      <c r="M38" s="195">
        <f>VLOOKUP(L38,[1]allgemein!$B$3:$C$13,2,FALSE)</f>
        <v>4</v>
      </c>
      <c r="N38" s="196">
        <v>40</v>
      </c>
      <c r="O38" s="188"/>
      <c r="P38" s="188"/>
      <c r="Q38" s="197"/>
      <c r="R38" s="198"/>
      <c r="S38" s="188"/>
      <c r="T38" s="199" t="s">
        <v>1034</v>
      </c>
    </row>
    <row r="39" spans="2:20" x14ac:dyDescent="0.2">
      <c r="B39" s="188"/>
      <c r="C39" s="13" t="s">
        <v>28</v>
      </c>
      <c r="D39" s="189"/>
      <c r="E39" s="189"/>
      <c r="F39" s="190"/>
      <c r="G39" s="191">
        <v>1.869</v>
      </c>
      <c r="H39" s="192"/>
      <c r="I39" s="192"/>
      <c r="J39" s="193"/>
      <c r="K39" s="194"/>
      <c r="L39" s="192"/>
      <c r="M39" s="195"/>
      <c r="N39" s="196"/>
      <c r="O39" s="188"/>
      <c r="P39" s="188"/>
      <c r="Q39" s="197"/>
      <c r="R39" s="198"/>
      <c r="S39" s="188"/>
      <c r="T39" s="199" t="s">
        <v>1034</v>
      </c>
    </row>
    <row r="40" spans="2:20" x14ac:dyDescent="0.2">
      <c r="B40" s="188"/>
      <c r="C40" s="13" t="s">
        <v>28</v>
      </c>
      <c r="D40" s="189"/>
      <c r="E40" s="189"/>
      <c r="F40" s="190"/>
      <c r="G40" s="191">
        <v>1.873</v>
      </c>
      <c r="H40" s="192"/>
      <c r="I40" s="192"/>
      <c r="J40" s="193"/>
      <c r="K40" s="194"/>
      <c r="L40" s="192"/>
      <c r="M40" s="195"/>
      <c r="N40" s="196"/>
      <c r="O40" s="188"/>
      <c r="P40" s="188"/>
      <c r="Q40" s="197"/>
      <c r="R40" s="198"/>
      <c r="S40" s="188"/>
      <c r="T40" s="199" t="s">
        <v>1034</v>
      </c>
    </row>
    <row r="41" spans="2:20" x14ac:dyDescent="0.2">
      <c r="B41" s="188"/>
      <c r="C41" s="13" t="s">
        <v>28</v>
      </c>
      <c r="D41" s="189"/>
      <c r="E41" s="189"/>
      <c r="F41" s="190"/>
      <c r="G41" s="191">
        <v>1.8759999999999999</v>
      </c>
      <c r="H41" s="192"/>
      <c r="I41" s="192"/>
      <c r="J41" s="193"/>
      <c r="K41" s="194"/>
      <c r="L41" s="192"/>
      <c r="M41" s="195"/>
      <c r="N41" s="196"/>
      <c r="O41" s="188"/>
      <c r="P41" s="188" t="s">
        <v>683</v>
      </c>
      <c r="Q41" s="221" t="s">
        <v>1354</v>
      </c>
      <c r="R41" s="198"/>
      <c r="S41" s="188"/>
      <c r="T41" s="199" t="s">
        <v>1034</v>
      </c>
    </row>
    <row r="42" spans="2:20" x14ac:dyDescent="0.2">
      <c r="B42" s="220" t="s">
        <v>1349</v>
      </c>
      <c r="C42" s="13" t="s">
        <v>28</v>
      </c>
      <c r="D42" s="188">
        <v>23.3</v>
      </c>
      <c r="E42" s="219">
        <v>9.1999999999999993</v>
      </c>
      <c r="F42" s="190">
        <v>1142</v>
      </c>
      <c r="G42" s="191">
        <v>1.859</v>
      </c>
      <c r="H42" s="192">
        <v>7.45</v>
      </c>
      <c r="I42" s="192">
        <v>7.39</v>
      </c>
      <c r="J42" s="120">
        <f>IF(M42&lt;&gt;"",(H42-I42)/M42,"")</f>
        <v>1.5000000000000124E-2</v>
      </c>
      <c r="K42" s="121">
        <f>(F42*(273.15+D42)/273.15)/(M42*N42)</f>
        <v>7.746336719751052</v>
      </c>
      <c r="L42" s="192" t="s">
        <v>39</v>
      </c>
      <c r="M42" s="195">
        <f>VLOOKUP(L42,[1]allgemein!$B$3:$C$13,2,FALSE)</f>
        <v>4</v>
      </c>
      <c r="N42" s="196">
        <v>40</v>
      </c>
      <c r="O42" s="188"/>
      <c r="P42" s="188"/>
      <c r="Q42" s="197"/>
      <c r="R42" s="198"/>
      <c r="S42" s="188"/>
      <c r="T42" s="199" t="s">
        <v>1034</v>
      </c>
    </row>
    <row r="43" spans="2:20" x14ac:dyDescent="0.2">
      <c r="B43" s="188"/>
      <c r="C43" s="13" t="s">
        <v>28</v>
      </c>
      <c r="D43" s="189"/>
      <c r="E43" s="189"/>
      <c r="F43" s="190"/>
      <c r="G43" s="191">
        <v>1.86</v>
      </c>
      <c r="H43" s="192"/>
      <c r="I43" s="192"/>
      <c r="J43" s="193"/>
      <c r="K43" s="194"/>
      <c r="L43" s="192"/>
      <c r="M43" s="195"/>
      <c r="N43" s="196"/>
      <c r="O43" s="188"/>
      <c r="P43" s="188"/>
      <c r="Q43" s="197"/>
      <c r="R43" s="198"/>
      <c r="S43" s="188"/>
      <c r="T43" s="199" t="s">
        <v>1034</v>
      </c>
    </row>
    <row r="44" spans="2:20" x14ac:dyDescent="0.2">
      <c r="B44" s="188"/>
      <c r="C44" s="13" t="s">
        <v>28</v>
      </c>
      <c r="D44" s="189"/>
      <c r="E44" s="189"/>
      <c r="F44" s="190"/>
      <c r="G44" s="191">
        <v>1.861</v>
      </c>
      <c r="H44" s="192"/>
      <c r="I44" s="192"/>
      <c r="J44" s="193"/>
      <c r="K44" s="194"/>
      <c r="L44" s="192"/>
      <c r="M44" s="195"/>
      <c r="N44" s="196"/>
      <c r="O44" s="188"/>
      <c r="P44" s="188"/>
      <c r="Q44" s="197"/>
      <c r="R44" s="198"/>
      <c r="S44" s="188"/>
      <c r="T44" s="199" t="s">
        <v>1034</v>
      </c>
    </row>
    <row r="45" spans="2:20" x14ac:dyDescent="0.2">
      <c r="B45" s="188"/>
      <c r="C45" s="13" t="s">
        <v>28</v>
      </c>
      <c r="D45" s="189"/>
      <c r="E45" s="189"/>
      <c r="F45" s="190"/>
      <c r="G45" s="191">
        <v>1.8660000000000001</v>
      </c>
      <c r="H45" s="192"/>
      <c r="I45" s="192"/>
      <c r="J45" s="193"/>
      <c r="K45" s="194"/>
      <c r="L45" s="192"/>
      <c r="M45" s="195"/>
      <c r="N45" s="196"/>
      <c r="O45" s="188"/>
      <c r="P45" s="188" t="s">
        <v>683</v>
      </c>
      <c r="Q45" s="217"/>
      <c r="R45" s="198"/>
      <c r="S45" s="188"/>
      <c r="T45" s="199" t="s">
        <v>1034</v>
      </c>
    </row>
    <row r="46" spans="2:20" x14ac:dyDescent="0.2">
      <c r="B46" s="220" t="s">
        <v>1350</v>
      </c>
      <c r="C46" s="13" t="s">
        <v>28</v>
      </c>
      <c r="D46" s="188">
        <v>23.3</v>
      </c>
      <c r="E46" s="219">
        <v>6.2</v>
      </c>
      <c r="F46" s="190">
        <v>1142</v>
      </c>
      <c r="G46" s="191">
        <v>1.857</v>
      </c>
      <c r="H46" s="192">
        <v>7.44</v>
      </c>
      <c r="I46" s="192">
        <v>7.37</v>
      </c>
      <c r="J46" s="120">
        <f>IF(M46&lt;&gt;"",(H46-I46)/M46,"")</f>
        <v>1.7500000000000071E-2</v>
      </c>
      <c r="K46" s="121">
        <f>(F46*(273.15+D46)/273.15)/(M46*N46)</f>
        <v>7.746336719751052</v>
      </c>
      <c r="L46" s="192" t="s">
        <v>39</v>
      </c>
      <c r="M46" s="195">
        <f>VLOOKUP(L46,[1]allgemein!$B$3:$C$13,2,FALSE)</f>
        <v>4</v>
      </c>
      <c r="N46" s="196">
        <v>40</v>
      </c>
      <c r="O46" s="188"/>
      <c r="P46" s="188"/>
      <c r="Q46" s="197"/>
      <c r="R46" s="198"/>
      <c r="S46" s="188"/>
      <c r="T46" s="199" t="s">
        <v>1034</v>
      </c>
    </row>
    <row r="47" spans="2:20" x14ac:dyDescent="0.2">
      <c r="B47" s="188"/>
      <c r="C47" s="13" t="s">
        <v>28</v>
      </c>
      <c r="D47" s="189"/>
      <c r="E47" s="189"/>
      <c r="F47" s="190"/>
      <c r="G47" s="191">
        <v>1.855</v>
      </c>
      <c r="H47" s="192"/>
      <c r="I47" s="192"/>
      <c r="J47" s="193"/>
      <c r="K47" s="194"/>
      <c r="L47" s="192"/>
      <c r="M47" s="195"/>
      <c r="N47" s="196"/>
      <c r="O47" s="188"/>
      <c r="P47" s="188"/>
      <c r="Q47" s="197"/>
      <c r="R47" s="198"/>
      <c r="S47" s="188"/>
      <c r="T47" s="199" t="s">
        <v>1034</v>
      </c>
    </row>
    <row r="48" spans="2:20" x14ac:dyDescent="0.2">
      <c r="B48" s="188"/>
      <c r="C48" s="13" t="s">
        <v>28</v>
      </c>
      <c r="D48" s="189"/>
      <c r="E48" s="189"/>
      <c r="F48" s="190"/>
      <c r="G48" s="191">
        <v>1.8560000000000001</v>
      </c>
      <c r="H48" s="192"/>
      <c r="I48" s="192"/>
      <c r="J48" s="193"/>
      <c r="K48" s="194"/>
      <c r="L48" s="192"/>
      <c r="M48" s="195"/>
      <c r="N48" s="196"/>
      <c r="O48" s="188"/>
      <c r="P48" s="188"/>
      <c r="Q48" s="197"/>
      <c r="R48" s="198"/>
      <c r="S48" s="188"/>
      <c r="T48" s="199" t="s">
        <v>1034</v>
      </c>
    </row>
    <row r="49" spans="2:20" x14ac:dyDescent="0.2">
      <c r="B49" s="188"/>
      <c r="C49" s="188">
        <v>525505</v>
      </c>
      <c r="D49" s="189"/>
      <c r="E49" s="189"/>
      <c r="F49" s="190"/>
      <c r="G49" s="191">
        <v>1.8640000000000001</v>
      </c>
      <c r="H49" s="192"/>
      <c r="I49" s="192"/>
      <c r="J49" s="193"/>
      <c r="K49" s="194"/>
      <c r="L49" s="192"/>
      <c r="M49" s="195"/>
      <c r="N49" s="196"/>
      <c r="O49" s="188"/>
      <c r="P49" s="188" t="s">
        <v>683</v>
      </c>
      <c r="Q49" s="222" t="s">
        <v>1356</v>
      </c>
      <c r="R49" s="198"/>
      <c r="S49" s="188"/>
      <c r="T49" s="199" t="s">
        <v>1034</v>
      </c>
    </row>
    <row r="50" spans="2:20" x14ac:dyDescent="0.2">
      <c r="B50" s="220" t="s">
        <v>1351</v>
      </c>
      <c r="C50" s="13" t="s">
        <v>28</v>
      </c>
      <c r="D50" s="188">
        <v>23.3</v>
      </c>
      <c r="E50" s="219">
        <v>3.8</v>
      </c>
      <c r="F50" s="190">
        <v>1141</v>
      </c>
      <c r="G50" s="191">
        <v>1.879</v>
      </c>
      <c r="H50" s="192">
        <v>7.51</v>
      </c>
      <c r="I50" s="192">
        <v>7.45</v>
      </c>
      <c r="J50" s="120">
        <f>IF(M50&lt;&gt;"",(H50-I50)/M50,"")</f>
        <v>1.4999999999999902E-2</v>
      </c>
      <c r="K50" s="121">
        <f>(F50*(273.15+D50)/273.15)/(M50*N50)</f>
        <v>7.7395535877722876</v>
      </c>
      <c r="L50" s="192" t="s">
        <v>39</v>
      </c>
      <c r="M50" s="195">
        <f>VLOOKUP(L50,[1]allgemein!$B$3:$C$13,2,FALSE)</f>
        <v>4</v>
      </c>
      <c r="N50" s="196">
        <v>40</v>
      </c>
      <c r="O50" s="188"/>
      <c r="P50" s="188"/>
      <c r="Q50" s="197"/>
      <c r="R50" s="198"/>
      <c r="S50" s="188"/>
      <c r="T50" s="199" t="s">
        <v>1034</v>
      </c>
    </row>
    <row r="51" spans="2:20" x14ac:dyDescent="0.2">
      <c r="B51" s="188"/>
      <c r="C51" s="13" t="s">
        <v>28</v>
      </c>
      <c r="D51" s="189"/>
      <c r="E51" s="189"/>
      <c r="F51" s="190"/>
      <c r="G51" s="191">
        <v>1.875</v>
      </c>
      <c r="H51" s="192"/>
      <c r="I51" s="192"/>
      <c r="J51" s="193"/>
      <c r="K51" s="194"/>
      <c r="L51" s="192"/>
      <c r="M51" s="195"/>
      <c r="N51" s="196"/>
      <c r="O51" s="188"/>
      <c r="P51" s="188"/>
      <c r="Q51" s="197"/>
      <c r="R51" s="198"/>
      <c r="S51" s="188"/>
      <c r="T51" s="199" t="s">
        <v>1034</v>
      </c>
    </row>
    <row r="52" spans="2:20" x14ac:dyDescent="0.2">
      <c r="B52" s="188"/>
      <c r="C52" s="13" t="s">
        <v>28</v>
      </c>
      <c r="D52" s="189"/>
      <c r="E52" s="189"/>
      <c r="F52" s="190"/>
      <c r="G52" s="191">
        <v>1.8759999999999999</v>
      </c>
      <c r="H52" s="192"/>
      <c r="I52" s="192"/>
      <c r="J52" s="193"/>
      <c r="K52" s="194"/>
      <c r="L52" s="192"/>
      <c r="M52" s="195"/>
      <c r="N52" s="196"/>
      <c r="O52" s="188"/>
      <c r="P52" s="188"/>
      <c r="Q52" s="222" t="s">
        <v>1357</v>
      </c>
      <c r="R52" s="198"/>
      <c r="S52" s="188"/>
      <c r="T52" s="199" t="s">
        <v>1034</v>
      </c>
    </row>
    <row r="53" spans="2:20" x14ac:dyDescent="0.2">
      <c r="B53" s="188"/>
      <c r="C53" s="13" t="s">
        <v>28</v>
      </c>
      <c r="D53" s="189"/>
      <c r="E53" s="189"/>
      <c r="F53" s="190"/>
      <c r="G53" s="191">
        <v>1.879</v>
      </c>
      <c r="H53" s="192"/>
      <c r="I53" s="192"/>
      <c r="J53" s="193"/>
      <c r="K53" s="194"/>
      <c r="L53" s="192"/>
      <c r="M53" s="195"/>
      <c r="N53" s="196"/>
      <c r="O53" s="188"/>
      <c r="P53" s="188" t="s">
        <v>683</v>
      </c>
      <c r="Q53" s="222" t="s">
        <v>1235</v>
      </c>
      <c r="R53" s="198"/>
      <c r="S53" s="188"/>
      <c r="T53" s="199" t="s">
        <v>1034</v>
      </c>
    </row>
    <row r="54" spans="2:20" x14ac:dyDescent="0.2">
      <c r="B54" s="220" t="s">
        <v>1352</v>
      </c>
      <c r="C54" s="13" t="s">
        <v>28</v>
      </c>
      <c r="D54" s="188">
        <v>22.9</v>
      </c>
      <c r="E54" s="219">
        <v>4.2</v>
      </c>
      <c r="F54" s="190">
        <v>1142</v>
      </c>
      <c r="G54" s="191">
        <v>1.893</v>
      </c>
      <c r="H54" s="192">
        <v>7.55</v>
      </c>
      <c r="I54" s="192">
        <v>7.49</v>
      </c>
      <c r="J54" s="120">
        <f>IF(M54&lt;&gt;"",(H54-I54)/M54,"")</f>
        <v>1.4999999999999902E-2</v>
      </c>
      <c r="K54" s="121">
        <f>(F54*(273.15+D54)/273.15)/(M54*N54)</f>
        <v>7.7358845872231372</v>
      </c>
      <c r="L54" s="192" t="s">
        <v>39</v>
      </c>
      <c r="M54" s="195">
        <f>VLOOKUP(L54,[1]allgemein!$B$3:$C$13,2,FALSE)</f>
        <v>4</v>
      </c>
      <c r="N54" s="196">
        <v>40</v>
      </c>
      <c r="O54" s="188"/>
      <c r="P54" s="188"/>
      <c r="Q54" s="197"/>
      <c r="R54" s="198"/>
      <c r="S54" s="188"/>
      <c r="T54" s="199" t="s">
        <v>1034</v>
      </c>
    </row>
    <row r="55" spans="2:20" x14ac:dyDescent="0.2">
      <c r="B55" s="188"/>
      <c r="C55" s="13" t="s">
        <v>28</v>
      </c>
      <c r="D55" s="189"/>
      <c r="E55" s="189"/>
      <c r="F55" s="190"/>
      <c r="G55" s="191">
        <v>1.891</v>
      </c>
      <c r="H55" s="192"/>
      <c r="I55" s="192"/>
      <c r="J55" s="193"/>
      <c r="K55" s="194"/>
      <c r="L55" s="192"/>
      <c r="M55" s="195"/>
      <c r="N55" s="196"/>
      <c r="O55" s="188"/>
      <c r="P55" s="188"/>
      <c r="Q55" s="197"/>
      <c r="R55" s="198"/>
      <c r="S55" s="188"/>
      <c r="T55" s="199" t="s">
        <v>1034</v>
      </c>
    </row>
    <row r="56" spans="2:20" x14ac:dyDescent="0.2">
      <c r="B56" s="188"/>
      <c r="C56" s="13" t="s">
        <v>28</v>
      </c>
      <c r="D56" s="189"/>
      <c r="E56" s="189"/>
      <c r="F56" s="190"/>
      <c r="G56" s="191">
        <v>1.887</v>
      </c>
      <c r="H56" s="192"/>
      <c r="I56" s="192"/>
      <c r="J56" s="193"/>
      <c r="K56" s="194"/>
      <c r="L56" s="192"/>
      <c r="M56" s="195"/>
      <c r="N56" s="196"/>
      <c r="O56" s="188"/>
      <c r="P56" s="188"/>
      <c r="Q56" s="197"/>
      <c r="R56" s="198"/>
      <c r="S56" s="188"/>
      <c r="T56" s="199" t="s">
        <v>1034</v>
      </c>
    </row>
    <row r="57" spans="2:20" x14ac:dyDescent="0.2">
      <c r="B57" s="188"/>
      <c r="C57" s="13" t="s">
        <v>28</v>
      </c>
      <c r="D57" s="189"/>
      <c r="E57" s="189"/>
      <c r="F57" s="190"/>
      <c r="G57" s="191">
        <v>1.881</v>
      </c>
      <c r="H57" s="192"/>
      <c r="I57" s="192"/>
      <c r="J57" s="193"/>
      <c r="K57" s="194"/>
      <c r="L57" s="192"/>
      <c r="M57" s="195"/>
      <c r="N57" s="196"/>
      <c r="O57" s="188"/>
      <c r="P57" s="188" t="s">
        <v>683</v>
      </c>
      <c r="Q57" s="217"/>
      <c r="R57" s="198"/>
      <c r="S57" s="188"/>
      <c r="T57" s="199" t="s">
        <v>1034</v>
      </c>
    </row>
    <row r="58" spans="2:20" x14ac:dyDescent="0.2">
      <c r="B58" s="220" t="s">
        <v>1353</v>
      </c>
      <c r="C58" s="13" t="s">
        <v>28</v>
      </c>
      <c r="D58" s="188">
        <v>22.7</v>
      </c>
      <c r="E58" s="219">
        <v>5.4</v>
      </c>
      <c r="F58" s="190">
        <v>1142</v>
      </c>
      <c r="G58" s="191">
        <v>1.895</v>
      </c>
      <c r="H58" s="192">
        <v>7.57</v>
      </c>
      <c r="I58" s="192">
        <v>7.51</v>
      </c>
      <c r="J58" s="120">
        <f>IF(M58&lt;&gt;"",(H58-I58)/M58,"")</f>
        <v>1.5000000000000124E-2</v>
      </c>
      <c r="K58" s="121">
        <f>(F58*(273.15+D58)/273.15)/(M58*N58)</f>
        <v>7.7306585209591798</v>
      </c>
      <c r="L58" s="192" t="s">
        <v>39</v>
      </c>
      <c r="M58" s="195">
        <f>VLOOKUP(L58,[1]allgemein!$B$3:$C$13,2,FALSE)</f>
        <v>4</v>
      </c>
      <c r="N58" s="196">
        <v>40</v>
      </c>
      <c r="O58" s="188"/>
      <c r="P58" s="188"/>
      <c r="Q58" s="197"/>
      <c r="R58" s="198"/>
      <c r="S58" s="188"/>
      <c r="T58" s="199" t="s">
        <v>1034</v>
      </c>
    </row>
    <row r="59" spans="2:20" x14ac:dyDescent="0.2">
      <c r="B59" s="188"/>
      <c r="C59" s="13" t="s">
        <v>28</v>
      </c>
      <c r="D59" s="189"/>
      <c r="E59" s="189"/>
      <c r="F59" s="190"/>
      <c r="G59" s="191">
        <v>1.8959999999999999</v>
      </c>
      <c r="H59" s="192"/>
      <c r="I59" s="192"/>
      <c r="J59" s="193"/>
      <c r="K59" s="194"/>
      <c r="L59" s="192"/>
      <c r="M59" s="195"/>
      <c r="N59" s="196"/>
      <c r="O59" s="188"/>
      <c r="P59" s="188"/>
      <c r="Q59" s="197"/>
      <c r="R59" s="198"/>
      <c r="S59" s="188"/>
      <c r="T59" s="199" t="s">
        <v>1034</v>
      </c>
    </row>
    <row r="60" spans="2:20" x14ac:dyDescent="0.2">
      <c r="B60" s="188"/>
      <c r="C60" s="13" t="s">
        <v>28</v>
      </c>
      <c r="D60" s="189"/>
      <c r="E60" s="189"/>
      <c r="F60" s="190"/>
      <c r="G60" s="191">
        <v>1.89</v>
      </c>
      <c r="H60" s="192"/>
      <c r="I60" s="192"/>
      <c r="J60" s="193"/>
      <c r="K60" s="194"/>
      <c r="L60" s="192"/>
      <c r="M60" s="195"/>
      <c r="N60" s="196"/>
      <c r="O60" s="188"/>
      <c r="P60" s="188"/>
      <c r="Q60" s="222" t="s">
        <v>1235</v>
      </c>
      <c r="R60" s="198"/>
      <c r="S60" s="188"/>
      <c r="T60" s="199" t="s">
        <v>1034</v>
      </c>
    </row>
    <row r="61" spans="2:20" x14ac:dyDescent="0.2">
      <c r="B61" s="188"/>
      <c r="C61" s="13" t="s">
        <v>28</v>
      </c>
      <c r="D61" s="189"/>
      <c r="E61" s="189"/>
      <c r="F61" s="190"/>
      <c r="G61" s="191">
        <v>1.891</v>
      </c>
      <c r="H61" s="192"/>
      <c r="I61" s="192"/>
      <c r="J61" s="193"/>
      <c r="K61" s="194"/>
      <c r="L61" s="192"/>
      <c r="M61" s="195"/>
      <c r="N61" s="196"/>
      <c r="O61" s="188"/>
      <c r="P61" s="188" t="s">
        <v>683</v>
      </c>
      <c r="Q61" s="221" t="s">
        <v>1355</v>
      </c>
      <c r="R61" s="198"/>
      <c r="S61" s="188"/>
      <c r="T61" s="199" t="s">
        <v>1034</v>
      </c>
    </row>
    <row r="62" spans="2:20" x14ac:dyDescent="0.2">
      <c r="B62" s="224" t="s">
        <v>1358</v>
      </c>
      <c r="C62" s="13">
        <v>527379</v>
      </c>
      <c r="D62" s="188">
        <v>23.9</v>
      </c>
      <c r="E62" s="219">
        <v>8.3000000000000007</v>
      </c>
      <c r="F62" s="190">
        <v>1140</v>
      </c>
      <c r="G62" s="191">
        <v>1.863</v>
      </c>
      <c r="H62" s="192">
        <v>7.45</v>
      </c>
      <c r="I62" s="192">
        <v>7.38</v>
      </c>
      <c r="J62" s="120">
        <f>IF(M62&lt;&gt;"",(H62-I62)/M62,"")</f>
        <v>1.7500000000000071E-2</v>
      </c>
      <c r="K62" s="121">
        <f>(F62*(273.15+D62)/273.15)/(M62*N62)</f>
        <v>7.7484211971444257</v>
      </c>
      <c r="L62" s="192" t="s">
        <v>39</v>
      </c>
      <c r="M62" s="195">
        <f>VLOOKUP(L62,[1]allgemein!$B$3:$C$13,2,FALSE)</f>
        <v>4</v>
      </c>
      <c r="N62" s="196">
        <v>40</v>
      </c>
      <c r="O62" s="188"/>
      <c r="P62" s="188"/>
      <c r="Q62" s="197"/>
      <c r="R62" s="198"/>
      <c r="S62" s="188"/>
      <c r="T62" s="199" t="s">
        <v>1034</v>
      </c>
    </row>
    <row r="63" spans="2:20" x14ac:dyDescent="0.2">
      <c r="B63" s="188"/>
      <c r="C63" s="13" t="s">
        <v>28</v>
      </c>
      <c r="D63" s="189"/>
      <c r="E63" s="189"/>
      <c r="F63" s="190"/>
      <c r="G63" s="191">
        <v>1.863</v>
      </c>
      <c r="H63" s="192"/>
      <c r="I63" s="192"/>
      <c r="J63" s="193"/>
      <c r="K63" s="194"/>
      <c r="L63" s="192"/>
      <c r="M63" s="195"/>
      <c r="N63" s="196"/>
      <c r="O63" s="188"/>
      <c r="P63" s="188"/>
      <c r="Q63" s="197"/>
      <c r="R63" s="198"/>
      <c r="S63" s="188"/>
      <c r="T63" s="199" t="s">
        <v>1034</v>
      </c>
    </row>
    <row r="64" spans="2:20" x14ac:dyDescent="0.2">
      <c r="B64" s="188"/>
      <c r="C64" s="13" t="s">
        <v>28</v>
      </c>
      <c r="D64" s="189"/>
      <c r="E64" s="189"/>
      <c r="F64" s="190"/>
      <c r="G64" s="191">
        <v>1.86</v>
      </c>
      <c r="H64" s="192"/>
      <c r="I64" s="192"/>
      <c r="J64" s="193"/>
      <c r="K64" s="194"/>
      <c r="L64" s="192"/>
      <c r="M64" s="195"/>
      <c r="N64" s="196"/>
      <c r="O64" s="188"/>
      <c r="P64" s="188"/>
      <c r="Q64" s="197"/>
      <c r="R64" s="198"/>
      <c r="S64" s="188"/>
      <c r="T64" s="199" t="s">
        <v>1034</v>
      </c>
    </row>
    <row r="65" spans="2:20" x14ac:dyDescent="0.2">
      <c r="B65" s="188"/>
      <c r="C65" s="13" t="s">
        <v>28</v>
      </c>
      <c r="D65" s="189"/>
      <c r="E65" s="189"/>
      <c r="F65" s="190"/>
      <c r="G65" s="191">
        <v>1.8580000000000001</v>
      </c>
      <c r="H65" s="192"/>
      <c r="I65" s="192"/>
      <c r="J65" s="193"/>
      <c r="K65" s="194"/>
      <c r="L65" s="192"/>
      <c r="M65" s="195"/>
      <c r="N65" s="196"/>
      <c r="O65" s="188"/>
      <c r="P65" s="188" t="s">
        <v>683</v>
      </c>
      <c r="Q65" s="225" t="s">
        <v>1361</v>
      </c>
      <c r="R65" s="198"/>
      <c r="S65" s="188"/>
      <c r="T65" s="199" t="s">
        <v>1034</v>
      </c>
    </row>
    <row r="66" spans="2:20" x14ac:dyDescent="0.2">
      <c r="B66" s="224" t="s">
        <v>1359</v>
      </c>
      <c r="C66" s="13" t="s">
        <v>28</v>
      </c>
      <c r="D66" s="188">
        <v>23.7</v>
      </c>
      <c r="E66" s="219">
        <v>6.4</v>
      </c>
      <c r="F66" s="190">
        <v>1140</v>
      </c>
      <c r="G66" s="191">
        <v>1.8620000000000001</v>
      </c>
      <c r="H66" s="192">
        <v>7.44</v>
      </c>
      <c r="I66" s="192">
        <v>7.37</v>
      </c>
      <c r="J66" s="120">
        <f>IF(M66&lt;&gt;"",(H66-I66)/M66,"")</f>
        <v>1.7500000000000071E-2</v>
      </c>
      <c r="K66" s="121">
        <f>(F66*(273.15+D66)/273.15)/(M66*N66)</f>
        <v>7.7432042833607895</v>
      </c>
      <c r="L66" s="192" t="s">
        <v>39</v>
      </c>
      <c r="M66" s="195">
        <f>VLOOKUP(L66,[1]allgemein!$B$3:$C$13,2,FALSE)</f>
        <v>4</v>
      </c>
      <c r="N66" s="196">
        <v>40</v>
      </c>
      <c r="O66" s="188"/>
      <c r="P66" s="188"/>
      <c r="Q66" s="197"/>
      <c r="R66" s="198"/>
      <c r="S66" s="188"/>
      <c r="T66" s="199" t="s">
        <v>1034</v>
      </c>
    </row>
    <row r="67" spans="2:20" x14ac:dyDescent="0.2">
      <c r="B67" s="188"/>
      <c r="C67" s="13" t="s">
        <v>28</v>
      </c>
      <c r="D67" s="189"/>
      <c r="E67" s="189"/>
      <c r="F67" s="190"/>
      <c r="G67" s="191">
        <v>1.861</v>
      </c>
      <c r="H67" s="192"/>
      <c r="I67" s="192"/>
      <c r="J67" s="193"/>
      <c r="K67" s="194"/>
      <c r="L67" s="192"/>
      <c r="M67" s="195"/>
      <c r="N67" s="196"/>
      <c r="O67" s="188"/>
      <c r="P67" s="188"/>
      <c r="Q67" s="197"/>
      <c r="R67" s="198"/>
      <c r="S67" s="188"/>
      <c r="T67" s="199" t="s">
        <v>1034</v>
      </c>
    </row>
    <row r="68" spans="2:20" x14ac:dyDescent="0.2">
      <c r="B68" s="188"/>
      <c r="C68" s="13" t="s">
        <v>28</v>
      </c>
      <c r="D68" s="189"/>
      <c r="E68" s="189"/>
      <c r="F68" s="190"/>
      <c r="G68" s="191">
        <v>1.855</v>
      </c>
      <c r="H68" s="192"/>
      <c r="I68" s="192"/>
      <c r="J68" s="193"/>
      <c r="K68" s="194"/>
      <c r="L68" s="192"/>
      <c r="M68" s="195"/>
      <c r="N68" s="196"/>
      <c r="O68" s="188"/>
      <c r="P68" s="188"/>
      <c r="Q68" s="197"/>
      <c r="R68" s="198"/>
      <c r="S68" s="188"/>
      <c r="T68" s="199" t="s">
        <v>1034</v>
      </c>
    </row>
    <row r="69" spans="2:20" x14ac:dyDescent="0.2">
      <c r="B69" s="188"/>
      <c r="C69" s="13" t="s">
        <v>28</v>
      </c>
      <c r="D69" s="189"/>
      <c r="E69" s="189"/>
      <c r="F69" s="190"/>
      <c r="G69" s="191">
        <v>1.859</v>
      </c>
      <c r="H69" s="192"/>
      <c r="I69" s="192"/>
      <c r="J69" s="193"/>
      <c r="K69" s="194"/>
      <c r="L69" s="192"/>
      <c r="M69" s="195"/>
      <c r="N69" s="196"/>
      <c r="O69" s="188"/>
      <c r="P69" s="188" t="s">
        <v>683</v>
      </c>
      <c r="Q69" s="225" t="s">
        <v>1361</v>
      </c>
      <c r="R69" s="198"/>
      <c r="S69" s="188"/>
      <c r="T69" s="199" t="s">
        <v>1034</v>
      </c>
    </row>
    <row r="70" spans="2:20" x14ac:dyDescent="0.2">
      <c r="B70" s="224" t="s">
        <v>1360</v>
      </c>
      <c r="C70" s="13" t="s">
        <v>28</v>
      </c>
      <c r="D70" s="188">
        <v>23.2</v>
      </c>
      <c r="E70" s="219">
        <v>4.4000000000000004</v>
      </c>
      <c r="F70" s="190">
        <v>1142</v>
      </c>
      <c r="G70" s="191">
        <v>1.857</v>
      </c>
      <c r="H70" s="192">
        <v>7.42</v>
      </c>
      <c r="I70" s="192">
        <v>7.35</v>
      </c>
      <c r="J70" s="120">
        <f>IF(M70&lt;&gt;"",(H70-I70)/M70,"")</f>
        <v>1.7500000000000071E-2</v>
      </c>
      <c r="K70" s="121">
        <f>(F70*(273.15+D70)/273.15)/(M70*N70)</f>
        <v>7.7437236866190728</v>
      </c>
      <c r="L70" s="192" t="s">
        <v>39</v>
      </c>
      <c r="M70" s="195">
        <f>VLOOKUP(L70,[1]allgemein!$B$3:$C$13,2,FALSE)</f>
        <v>4</v>
      </c>
      <c r="N70" s="196">
        <v>40</v>
      </c>
      <c r="O70" s="188"/>
      <c r="P70" s="188"/>
      <c r="Q70" s="197"/>
      <c r="R70" s="198"/>
      <c r="S70" s="188"/>
      <c r="T70" s="199" t="s">
        <v>1034</v>
      </c>
    </row>
    <row r="71" spans="2:20" x14ac:dyDescent="0.2">
      <c r="B71" s="188"/>
      <c r="C71" s="13" t="s">
        <v>28</v>
      </c>
      <c r="D71" s="189"/>
      <c r="E71" s="189"/>
      <c r="F71" s="190"/>
      <c r="G71" s="191">
        <v>1.851</v>
      </c>
      <c r="H71" s="192"/>
      <c r="I71" s="192"/>
      <c r="J71" s="193"/>
      <c r="K71" s="194"/>
      <c r="L71" s="192"/>
      <c r="M71" s="195"/>
      <c r="N71" s="196"/>
      <c r="O71" s="188"/>
      <c r="P71" s="188"/>
      <c r="Q71" s="197"/>
      <c r="R71" s="198"/>
      <c r="S71" s="188"/>
      <c r="T71" s="199" t="s">
        <v>1034</v>
      </c>
    </row>
    <row r="72" spans="2:20" x14ac:dyDescent="0.2">
      <c r="B72" s="188"/>
      <c r="C72" s="13" t="s">
        <v>28</v>
      </c>
      <c r="D72" s="189"/>
      <c r="E72" s="189"/>
      <c r="F72" s="190"/>
      <c r="G72" s="191">
        <v>1.857</v>
      </c>
      <c r="H72" s="192"/>
      <c r="I72" s="192"/>
      <c r="J72" s="193"/>
      <c r="K72" s="194"/>
      <c r="L72" s="192"/>
      <c r="M72" s="195"/>
      <c r="N72" s="196"/>
      <c r="O72" s="188"/>
      <c r="P72" s="188"/>
      <c r="Q72" s="197"/>
      <c r="R72" s="198"/>
      <c r="S72" s="188"/>
      <c r="T72" s="199" t="s">
        <v>1034</v>
      </c>
    </row>
    <row r="73" spans="2:20" x14ac:dyDescent="0.2">
      <c r="B73" s="188"/>
      <c r="C73" s="13" t="s">
        <v>28</v>
      </c>
      <c r="D73" s="189"/>
      <c r="E73" s="189"/>
      <c r="F73" s="190"/>
      <c r="G73" s="191">
        <v>1.8520000000000001</v>
      </c>
      <c r="H73" s="192"/>
      <c r="I73" s="192"/>
      <c r="J73" s="193"/>
      <c r="K73" s="194"/>
      <c r="L73" s="192"/>
      <c r="M73" s="195"/>
      <c r="N73" s="196"/>
      <c r="O73" s="188"/>
      <c r="P73" s="188" t="s">
        <v>683</v>
      </c>
      <c r="Q73" s="225" t="s">
        <v>1361</v>
      </c>
      <c r="R73" s="198"/>
      <c r="S73" s="188"/>
      <c r="T73" s="199" t="s">
        <v>1034</v>
      </c>
    </row>
    <row r="74" spans="2:20" x14ac:dyDescent="0.2">
      <c r="B74" s="224"/>
      <c r="C74" s="13"/>
      <c r="D74" s="188"/>
      <c r="E74" s="223"/>
      <c r="F74" s="190"/>
      <c r="G74" s="191"/>
      <c r="H74" s="192"/>
      <c r="I74" s="192"/>
      <c r="J74" s="120"/>
      <c r="K74" s="121"/>
      <c r="L74" s="192"/>
      <c r="M74" s="195"/>
      <c r="N74" s="196"/>
      <c r="O74" s="188"/>
      <c r="P74" s="188"/>
      <c r="Q74" s="197"/>
      <c r="R74" s="198"/>
      <c r="S74" s="188"/>
      <c r="T74" s="199"/>
    </row>
    <row r="75" spans="2:20" x14ac:dyDescent="0.2">
      <c r="B75" s="188"/>
      <c r="C75" s="13"/>
      <c r="D75" s="189"/>
      <c r="E75" s="189"/>
      <c r="F75" s="190"/>
      <c r="G75" s="191"/>
      <c r="H75" s="192"/>
      <c r="I75" s="192"/>
      <c r="J75" s="193"/>
      <c r="K75" s="194"/>
      <c r="L75" s="192"/>
      <c r="M75" s="195"/>
      <c r="N75" s="196"/>
      <c r="O75" s="188"/>
      <c r="P75" s="188"/>
      <c r="Q75" s="197"/>
      <c r="R75" s="198"/>
      <c r="S75" s="188"/>
      <c r="T75" s="199"/>
    </row>
    <row r="76" spans="2:20" x14ac:dyDescent="0.2">
      <c r="B76" s="188"/>
      <c r="C76" s="13"/>
      <c r="D76" s="189"/>
      <c r="E76" s="189"/>
      <c r="F76" s="190"/>
      <c r="G76" s="191"/>
      <c r="H76" s="192"/>
      <c r="I76" s="192"/>
      <c r="J76" s="193"/>
      <c r="K76" s="194"/>
      <c r="L76" s="192"/>
      <c r="M76" s="195"/>
      <c r="N76" s="196"/>
      <c r="O76" s="188"/>
      <c r="P76" s="188"/>
      <c r="Q76" s="197"/>
      <c r="R76" s="198"/>
      <c r="S76" s="188"/>
      <c r="T76" s="199"/>
    </row>
    <row r="77" spans="2:20" x14ac:dyDescent="0.2">
      <c r="B77" s="188"/>
      <c r="C77" s="13"/>
      <c r="D77" s="189"/>
      <c r="E77" s="189"/>
      <c r="F77" s="190"/>
      <c r="G77" s="191"/>
      <c r="H77" s="192"/>
      <c r="I77" s="192"/>
      <c r="J77" s="193"/>
      <c r="K77" s="194"/>
      <c r="L77" s="192"/>
      <c r="M77" s="195"/>
      <c r="N77" s="196"/>
      <c r="O77" s="188"/>
      <c r="P77" s="188"/>
      <c r="Q77" s="217"/>
      <c r="R77" s="198"/>
      <c r="S77" s="188"/>
      <c r="T77" s="199"/>
    </row>
    <row r="78" spans="2:20" x14ac:dyDescent="0.2">
      <c r="B78" s="224"/>
      <c r="C78" s="13"/>
      <c r="D78" s="188"/>
      <c r="E78" s="223"/>
      <c r="F78" s="190"/>
      <c r="G78" s="191"/>
      <c r="H78" s="192"/>
      <c r="I78" s="192"/>
      <c r="J78" s="120"/>
      <c r="K78" s="121"/>
      <c r="L78" s="192"/>
      <c r="M78" s="195"/>
      <c r="N78" s="196"/>
      <c r="O78" s="188"/>
      <c r="P78" s="188"/>
      <c r="Q78" s="197"/>
      <c r="R78" s="198"/>
      <c r="S78" s="188"/>
      <c r="T78" s="199"/>
    </row>
    <row r="79" spans="2:20" x14ac:dyDescent="0.2">
      <c r="B79" s="188"/>
      <c r="C79" s="13"/>
      <c r="D79" s="189"/>
      <c r="E79" s="189"/>
      <c r="F79" s="190"/>
      <c r="G79" s="191"/>
      <c r="H79" s="192"/>
      <c r="I79" s="192"/>
      <c r="J79" s="193"/>
      <c r="K79" s="194"/>
      <c r="L79" s="192"/>
      <c r="M79" s="195"/>
      <c r="N79" s="196"/>
      <c r="O79" s="188"/>
      <c r="P79" s="188"/>
      <c r="Q79" s="197"/>
      <c r="R79" s="198"/>
      <c r="S79" s="188"/>
      <c r="T79" s="199"/>
    </row>
    <row r="80" spans="2:20" ht="15" x14ac:dyDescent="0.2">
      <c r="B80" s="136"/>
      <c r="C80" s="13"/>
      <c r="D80" s="88"/>
      <c r="E80" s="158"/>
      <c r="F80" s="33"/>
      <c r="G80" s="40"/>
      <c r="H80" s="15"/>
      <c r="I80" s="15"/>
      <c r="J80" s="120"/>
      <c r="K80" s="121"/>
      <c r="L80" s="15"/>
      <c r="M80" s="34"/>
      <c r="N80" s="14"/>
      <c r="O80" s="13"/>
      <c r="P80" s="13"/>
      <c r="Q80" s="67"/>
      <c r="R80" s="165"/>
      <c r="S80" s="13"/>
      <c r="T80" s="6"/>
    </row>
    <row r="81" spans="2:20" x14ac:dyDescent="0.2">
      <c r="B81" s="188"/>
      <c r="C81" s="13"/>
      <c r="D81" s="189"/>
      <c r="E81" s="189"/>
      <c r="F81" s="190"/>
      <c r="G81" s="191"/>
      <c r="H81" s="192"/>
      <c r="I81" s="192"/>
      <c r="J81" s="193"/>
      <c r="K81" s="194"/>
      <c r="L81" s="192"/>
      <c r="M81" s="195"/>
      <c r="N81" s="196"/>
      <c r="O81" s="188"/>
      <c r="P81" s="188"/>
      <c r="Q81" s="217"/>
      <c r="R81" s="198"/>
      <c r="S81" s="188"/>
      <c r="T81" s="199"/>
    </row>
    <row r="82" spans="2:20" x14ac:dyDescent="0.2">
      <c r="B82" s="224"/>
      <c r="C82" s="13"/>
      <c r="D82" s="188"/>
      <c r="E82" s="223"/>
      <c r="F82" s="190"/>
      <c r="G82" s="191"/>
      <c r="H82" s="192"/>
      <c r="I82" s="192"/>
      <c r="J82" s="120"/>
      <c r="K82" s="121"/>
      <c r="L82" s="192"/>
      <c r="M82" s="195"/>
      <c r="N82" s="196"/>
      <c r="O82" s="188"/>
      <c r="P82" s="188"/>
      <c r="Q82" s="197"/>
      <c r="R82" s="198"/>
      <c r="S82" s="188"/>
      <c r="T82" s="199"/>
    </row>
    <row r="83" spans="2:20" x14ac:dyDescent="0.2">
      <c r="B83" s="188"/>
      <c r="C83" s="13"/>
      <c r="D83" s="189"/>
      <c r="E83" s="189"/>
      <c r="F83" s="190"/>
      <c r="G83" s="191"/>
      <c r="H83" s="192"/>
      <c r="I83" s="192"/>
      <c r="J83" s="193"/>
      <c r="K83" s="194"/>
      <c r="L83" s="192"/>
      <c r="M83" s="195"/>
      <c r="N83" s="196"/>
      <c r="O83" s="188"/>
      <c r="P83" s="188"/>
      <c r="Q83" s="197"/>
      <c r="R83" s="198"/>
      <c r="S83" s="188"/>
      <c r="T83" s="199"/>
    </row>
    <row r="84" spans="2:20" x14ac:dyDescent="0.2">
      <c r="B84" s="188"/>
      <c r="C84" s="13"/>
      <c r="D84" s="189"/>
      <c r="E84" s="189"/>
      <c r="F84" s="190"/>
      <c r="G84" s="191"/>
      <c r="H84" s="192"/>
      <c r="I84" s="192"/>
      <c r="J84" s="193"/>
      <c r="K84" s="194"/>
      <c r="L84" s="192"/>
      <c r="M84" s="195"/>
      <c r="N84" s="196"/>
      <c r="O84" s="188"/>
      <c r="P84" s="188"/>
      <c r="Q84" s="197"/>
      <c r="R84" s="198"/>
      <c r="S84" s="188"/>
      <c r="T84" s="199"/>
    </row>
    <row r="85" spans="2:20" x14ac:dyDescent="0.2">
      <c r="B85" s="188"/>
      <c r="C85" s="13"/>
      <c r="D85" s="189"/>
      <c r="E85" s="189"/>
      <c r="F85" s="190"/>
      <c r="G85" s="191"/>
      <c r="H85" s="192"/>
      <c r="I85" s="192"/>
      <c r="J85" s="193"/>
      <c r="K85" s="194"/>
      <c r="L85" s="192"/>
      <c r="M85" s="195"/>
      <c r="N85" s="196"/>
      <c r="O85" s="188"/>
      <c r="P85" s="188"/>
      <c r="Q85" s="217"/>
      <c r="R85" s="198"/>
      <c r="S85" s="188"/>
      <c r="T85" s="199"/>
    </row>
    <row r="86" spans="2:20" x14ac:dyDescent="0.2">
      <c r="B86" s="224"/>
      <c r="C86" s="13"/>
      <c r="D86" s="188"/>
      <c r="E86" s="223"/>
      <c r="F86" s="190"/>
      <c r="G86" s="191"/>
      <c r="H86" s="192"/>
      <c r="I86" s="192"/>
      <c r="J86" s="120"/>
      <c r="K86" s="121"/>
      <c r="L86" s="192"/>
      <c r="M86" s="195"/>
      <c r="N86" s="196"/>
      <c r="O86" s="188"/>
      <c r="P86" s="188"/>
      <c r="Q86" s="197"/>
      <c r="R86" s="198"/>
      <c r="S86" s="188"/>
      <c r="T86" s="199"/>
    </row>
    <row r="87" spans="2:20" x14ac:dyDescent="0.2">
      <c r="B87" s="188"/>
      <c r="C87" s="13"/>
      <c r="D87" s="189"/>
      <c r="E87" s="189"/>
      <c r="F87" s="190"/>
      <c r="G87" s="191"/>
      <c r="H87" s="192"/>
      <c r="I87" s="192"/>
      <c r="J87" s="193"/>
      <c r="K87" s="194"/>
      <c r="L87" s="192"/>
      <c r="M87" s="195"/>
      <c r="N87" s="196"/>
      <c r="O87" s="188"/>
      <c r="P87" s="188"/>
      <c r="Q87" s="197"/>
      <c r="R87" s="198"/>
      <c r="S87" s="188"/>
      <c r="T87" s="199"/>
    </row>
    <row r="88" spans="2:20" x14ac:dyDescent="0.2">
      <c r="B88" s="188"/>
      <c r="C88" s="13"/>
      <c r="D88" s="189"/>
      <c r="E88" s="189"/>
      <c r="F88" s="190"/>
      <c r="G88" s="191"/>
      <c r="H88" s="192"/>
      <c r="I88" s="192"/>
      <c r="J88" s="193"/>
      <c r="K88" s="194"/>
      <c r="L88" s="192"/>
      <c r="M88" s="195"/>
      <c r="N88" s="196"/>
      <c r="O88" s="188"/>
      <c r="P88" s="188"/>
      <c r="Q88" s="197"/>
      <c r="R88" s="198"/>
      <c r="S88" s="188"/>
      <c r="T88" s="199"/>
    </row>
    <row r="89" spans="2:20" x14ac:dyDescent="0.2">
      <c r="B89" s="188"/>
      <c r="C89" s="13"/>
      <c r="D89" s="189"/>
      <c r="E89" s="189"/>
      <c r="F89" s="190"/>
      <c r="G89" s="191"/>
      <c r="H89" s="192"/>
      <c r="I89" s="192"/>
      <c r="J89" s="193"/>
      <c r="K89" s="194"/>
      <c r="L89" s="192"/>
      <c r="M89" s="195"/>
      <c r="N89" s="196"/>
      <c r="O89" s="188"/>
      <c r="P89" s="188"/>
      <c r="Q89" s="217"/>
      <c r="R89" s="198"/>
      <c r="S89" s="188"/>
      <c r="T89" s="199"/>
    </row>
    <row r="90" spans="2:20" x14ac:dyDescent="0.2">
      <c r="B90" s="224"/>
      <c r="C90" s="13"/>
      <c r="D90" s="188"/>
      <c r="E90" s="223"/>
      <c r="F90" s="190"/>
      <c r="G90" s="191"/>
      <c r="H90" s="192"/>
      <c r="I90" s="192"/>
      <c r="J90" s="120"/>
      <c r="K90" s="121"/>
      <c r="L90" s="192"/>
      <c r="M90" s="195"/>
      <c r="N90" s="196"/>
      <c r="O90" s="188"/>
      <c r="P90" s="188"/>
      <c r="Q90" s="197"/>
      <c r="R90" s="198"/>
      <c r="S90" s="188"/>
      <c r="T90" s="199"/>
    </row>
    <row r="91" spans="2:20" x14ac:dyDescent="0.2">
      <c r="B91" s="188"/>
      <c r="C91" s="13"/>
      <c r="D91" s="189"/>
      <c r="E91" s="189"/>
      <c r="F91" s="190"/>
      <c r="G91" s="191"/>
      <c r="H91" s="192"/>
      <c r="I91" s="192"/>
      <c r="J91" s="193"/>
      <c r="K91" s="194"/>
      <c r="L91" s="192"/>
      <c r="M91" s="195"/>
      <c r="N91" s="196"/>
      <c r="O91" s="188"/>
      <c r="P91" s="188"/>
      <c r="Q91" s="197"/>
      <c r="R91" s="198"/>
      <c r="S91" s="188"/>
      <c r="T91" s="199"/>
    </row>
    <row r="92" spans="2:20" x14ac:dyDescent="0.2">
      <c r="B92" s="188"/>
      <c r="C92" s="13"/>
      <c r="D92" s="189"/>
      <c r="E92" s="189"/>
      <c r="F92" s="190"/>
      <c r="G92" s="191"/>
      <c r="H92" s="192"/>
      <c r="I92" s="192"/>
      <c r="J92" s="193"/>
      <c r="K92" s="194"/>
      <c r="L92" s="192"/>
      <c r="M92" s="195"/>
      <c r="N92" s="196"/>
      <c r="O92" s="188"/>
      <c r="P92" s="188"/>
      <c r="Q92" s="197"/>
      <c r="R92" s="198"/>
      <c r="S92" s="188"/>
      <c r="T92" s="199"/>
    </row>
    <row r="93" spans="2:20" x14ac:dyDescent="0.2">
      <c r="B93" s="188"/>
      <c r="C93" s="13"/>
      <c r="D93" s="189"/>
      <c r="E93" s="189"/>
      <c r="F93" s="190"/>
      <c r="G93" s="191"/>
      <c r="H93" s="192"/>
      <c r="I93" s="192"/>
      <c r="J93" s="193"/>
      <c r="K93" s="194"/>
      <c r="L93" s="192"/>
      <c r="M93" s="195"/>
      <c r="N93" s="196"/>
      <c r="O93" s="188"/>
      <c r="P93" s="188"/>
      <c r="Q93" s="217"/>
      <c r="R93" s="198"/>
      <c r="S93" s="188"/>
      <c r="T93" s="199"/>
    </row>
    <row r="94" spans="2:20" x14ac:dyDescent="0.2">
      <c r="B94" s="224"/>
      <c r="C94" s="13"/>
      <c r="D94" s="188"/>
      <c r="E94" s="223"/>
      <c r="F94" s="190"/>
      <c r="G94" s="191"/>
      <c r="H94" s="192"/>
      <c r="I94" s="192"/>
      <c r="J94" s="120"/>
      <c r="K94" s="121"/>
      <c r="L94" s="192"/>
      <c r="M94" s="195"/>
      <c r="N94" s="196"/>
      <c r="O94" s="188"/>
      <c r="P94" s="188"/>
      <c r="Q94" s="197"/>
      <c r="R94" s="198"/>
      <c r="S94" s="188"/>
      <c r="T94" s="199"/>
    </row>
    <row r="95" spans="2:20" x14ac:dyDescent="0.2">
      <c r="B95" s="188"/>
      <c r="C95" s="13"/>
      <c r="D95" s="189"/>
      <c r="E95" s="189"/>
      <c r="F95" s="190"/>
      <c r="G95" s="191"/>
      <c r="H95" s="192"/>
      <c r="I95" s="192"/>
      <c r="J95" s="193"/>
      <c r="K95" s="194"/>
      <c r="L95" s="192"/>
      <c r="M95" s="195"/>
      <c r="N95" s="196"/>
      <c r="O95" s="188"/>
      <c r="P95" s="188"/>
      <c r="Q95" s="197"/>
      <c r="R95" s="198"/>
      <c r="S95" s="188"/>
      <c r="T95" s="199"/>
    </row>
    <row r="96" spans="2:20" x14ac:dyDescent="0.2">
      <c r="B96" s="188"/>
      <c r="C96" s="13"/>
      <c r="D96" s="189"/>
      <c r="E96" s="189"/>
      <c r="F96" s="190"/>
      <c r="G96" s="191"/>
      <c r="H96" s="192"/>
      <c r="I96" s="192"/>
      <c r="J96" s="193"/>
      <c r="K96" s="194"/>
      <c r="L96" s="192"/>
      <c r="M96" s="195"/>
      <c r="N96" s="196"/>
      <c r="O96" s="188"/>
      <c r="P96" s="188"/>
      <c r="Q96" s="197"/>
      <c r="R96" s="198"/>
      <c r="S96" s="188"/>
      <c r="T96" s="199"/>
    </row>
    <row r="97" spans="2:20" x14ac:dyDescent="0.2">
      <c r="B97" s="188"/>
      <c r="C97" s="13"/>
      <c r="D97" s="189"/>
      <c r="E97" s="189"/>
      <c r="F97" s="190"/>
      <c r="G97" s="191"/>
      <c r="H97" s="192"/>
      <c r="I97" s="192"/>
      <c r="J97" s="193"/>
      <c r="K97" s="194"/>
      <c r="L97" s="192"/>
      <c r="M97" s="195"/>
      <c r="N97" s="196"/>
      <c r="O97" s="188"/>
      <c r="P97" s="188"/>
      <c r="Q97" s="217"/>
      <c r="R97" s="198"/>
      <c r="S97" s="188"/>
      <c r="T97" s="199"/>
    </row>
    <row r="98" spans="2:20" x14ac:dyDescent="0.2">
      <c r="B98" s="224"/>
      <c r="C98" s="13"/>
      <c r="D98" s="188"/>
      <c r="E98" s="223"/>
      <c r="F98" s="190"/>
      <c r="G98" s="191"/>
      <c r="H98" s="192"/>
      <c r="I98" s="192"/>
      <c r="J98" s="120"/>
      <c r="K98" s="121"/>
      <c r="L98" s="192"/>
      <c r="M98" s="195"/>
      <c r="N98" s="196"/>
      <c r="O98" s="188"/>
      <c r="P98" s="188"/>
      <c r="Q98" s="197"/>
      <c r="R98" s="198"/>
      <c r="S98" s="188"/>
      <c r="T98" s="199"/>
    </row>
    <row r="99" spans="2:20" x14ac:dyDescent="0.2">
      <c r="B99" s="188"/>
      <c r="C99" s="13"/>
      <c r="D99" s="189"/>
      <c r="E99" s="189"/>
      <c r="F99" s="190"/>
      <c r="G99" s="191"/>
      <c r="H99" s="192"/>
      <c r="I99" s="192"/>
      <c r="J99" s="193"/>
      <c r="K99" s="194"/>
      <c r="L99" s="192"/>
      <c r="M99" s="195"/>
      <c r="N99" s="196"/>
      <c r="O99" s="188"/>
      <c r="P99" s="188"/>
      <c r="Q99" s="197"/>
      <c r="R99" s="198"/>
      <c r="S99" s="188"/>
      <c r="T99" s="199"/>
    </row>
    <row r="100" spans="2:20" x14ac:dyDescent="0.2">
      <c r="B100" s="188"/>
      <c r="C100" s="13"/>
      <c r="D100" s="189"/>
      <c r="E100" s="189"/>
      <c r="F100" s="190"/>
      <c r="G100" s="191"/>
      <c r="H100" s="192"/>
      <c r="I100" s="192"/>
      <c r="J100" s="193"/>
      <c r="K100" s="194"/>
      <c r="L100" s="192"/>
      <c r="M100" s="195"/>
      <c r="N100" s="196"/>
      <c r="O100" s="188"/>
      <c r="P100" s="188"/>
      <c r="Q100" s="197"/>
      <c r="R100" s="198"/>
      <c r="S100" s="188"/>
      <c r="T100" s="199"/>
    </row>
    <row r="101" spans="2:20" x14ac:dyDescent="0.2">
      <c r="B101" s="188"/>
      <c r="C101" s="13"/>
      <c r="D101" s="189"/>
      <c r="E101" s="189"/>
      <c r="F101" s="190"/>
      <c r="G101" s="191"/>
      <c r="H101" s="192"/>
      <c r="I101" s="192"/>
      <c r="J101" s="193"/>
      <c r="K101" s="194"/>
      <c r="L101" s="192"/>
      <c r="M101" s="195"/>
      <c r="N101" s="196"/>
      <c r="O101" s="188"/>
      <c r="P101" s="188"/>
      <c r="Q101" s="217"/>
      <c r="R101" s="198"/>
      <c r="S101" s="188"/>
      <c r="T101" s="199"/>
    </row>
    <row r="102" spans="2:20" x14ac:dyDescent="0.2">
      <c r="B102" s="13"/>
      <c r="C102" s="13"/>
      <c r="D102" s="13"/>
      <c r="E102" s="158"/>
      <c r="F102" s="33"/>
      <c r="G102" s="40"/>
      <c r="H102" s="15"/>
      <c r="I102" s="15"/>
      <c r="J102" s="120"/>
      <c r="K102" s="121"/>
      <c r="L102" s="15"/>
      <c r="M102" s="34"/>
      <c r="N102" s="14"/>
      <c r="O102" s="13"/>
      <c r="P102" s="113"/>
      <c r="Q102" s="67"/>
      <c r="R102" s="165"/>
      <c r="S102" s="13"/>
      <c r="T102" s="13"/>
    </row>
    <row r="103" spans="2:20" x14ac:dyDescent="0.2">
      <c r="B103" s="13"/>
      <c r="C103" s="13"/>
      <c r="D103" s="13"/>
      <c r="E103" s="158"/>
      <c r="F103" s="33"/>
      <c r="G103" s="40"/>
      <c r="H103" s="15"/>
      <c r="I103" s="15"/>
      <c r="J103" s="120"/>
      <c r="K103" s="121"/>
      <c r="L103" s="15"/>
      <c r="M103" s="34"/>
      <c r="N103" s="14"/>
      <c r="O103" s="13"/>
      <c r="P103" s="113"/>
      <c r="Q103" s="67"/>
      <c r="R103" s="165"/>
      <c r="S103" s="13"/>
      <c r="T103" s="13"/>
    </row>
    <row r="104" spans="2:20" x14ac:dyDescent="0.2">
      <c r="B104" s="13"/>
      <c r="C104" s="13"/>
      <c r="D104" s="13"/>
      <c r="E104" s="158"/>
      <c r="F104" s="33"/>
      <c r="G104" s="40"/>
      <c r="H104" s="15"/>
      <c r="I104" s="15"/>
      <c r="J104" s="120"/>
      <c r="K104" s="121"/>
      <c r="L104" s="15"/>
      <c r="M104" s="34"/>
      <c r="N104" s="14"/>
      <c r="O104" s="13"/>
      <c r="P104" s="113"/>
      <c r="Q104" s="67"/>
      <c r="R104" s="165"/>
      <c r="S104" s="13"/>
      <c r="T104" s="13"/>
    </row>
    <row r="105" spans="2:20" x14ac:dyDescent="0.2">
      <c r="B105" s="13"/>
      <c r="C105" s="13"/>
      <c r="D105" s="13"/>
      <c r="E105" s="158"/>
      <c r="F105" s="33"/>
      <c r="G105" s="40"/>
      <c r="H105" s="15"/>
      <c r="I105" s="15"/>
      <c r="J105" s="120"/>
      <c r="K105" s="121"/>
      <c r="L105" s="15"/>
      <c r="M105" s="34"/>
      <c r="N105" s="14"/>
      <c r="O105" s="13"/>
      <c r="P105" s="113"/>
      <c r="Q105" s="67"/>
      <c r="R105" s="165"/>
      <c r="S105" s="13"/>
      <c r="T105" s="13"/>
    </row>
    <row r="106" spans="2:20" x14ac:dyDescent="0.2">
      <c r="B106" s="13"/>
      <c r="C106" s="13"/>
      <c r="D106" s="13"/>
      <c r="E106" s="158"/>
      <c r="F106" s="33"/>
      <c r="G106" s="40"/>
      <c r="H106" s="15"/>
      <c r="I106" s="15"/>
      <c r="J106" s="120"/>
      <c r="K106" s="121"/>
      <c r="L106" s="15"/>
      <c r="M106" s="34"/>
      <c r="N106" s="14"/>
      <c r="O106" s="13"/>
      <c r="P106" s="113"/>
      <c r="Q106" s="67"/>
      <c r="R106" s="165"/>
      <c r="S106" s="13"/>
      <c r="T106" s="13"/>
    </row>
    <row r="107" spans="2:20" x14ac:dyDescent="0.2">
      <c r="B107" s="13"/>
      <c r="C107" s="13"/>
      <c r="D107" s="13"/>
      <c r="E107" s="158"/>
      <c r="F107" s="33"/>
      <c r="G107" s="40"/>
      <c r="H107" s="15"/>
      <c r="I107" s="15"/>
      <c r="J107" s="120"/>
      <c r="K107" s="121"/>
      <c r="L107" s="15"/>
      <c r="M107" s="34"/>
      <c r="N107" s="14"/>
      <c r="O107" s="13"/>
      <c r="P107" s="113"/>
      <c r="Q107" s="67"/>
      <c r="R107" s="165"/>
      <c r="S107" s="13"/>
      <c r="T107" s="13"/>
    </row>
    <row r="108" spans="2:20" x14ac:dyDescent="0.2">
      <c r="B108" s="13"/>
      <c r="C108" s="13"/>
      <c r="D108" s="13"/>
      <c r="E108" s="158"/>
      <c r="F108" s="33"/>
      <c r="G108" s="40"/>
      <c r="H108" s="15"/>
      <c r="I108" s="15"/>
      <c r="J108" s="120"/>
      <c r="K108" s="121"/>
      <c r="L108" s="15"/>
      <c r="M108" s="34"/>
      <c r="N108" s="14"/>
      <c r="O108" s="13"/>
      <c r="P108" s="113"/>
      <c r="Q108" s="67"/>
      <c r="R108" s="165"/>
      <c r="S108" s="13"/>
      <c r="T108" s="13"/>
    </row>
    <row r="109" spans="2:20" x14ac:dyDescent="0.2">
      <c r="B109" s="13"/>
      <c r="C109" s="13"/>
      <c r="D109" s="13"/>
      <c r="E109" s="158"/>
      <c r="F109" s="33"/>
      <c r="G109" s="40"/>
      <c r="H109" s="15"/>
      <c r="I109" s="15"/>
      <c r="J109" s="120"/>
      <c r="K109" s="121"/>
      <c r="L109" s="15"/>
      <c r="M109" s="34"/>
      <c r="N109" s="14"/>
      <c r="O109" s="13"/>
      <c r="P109" s="113"/>
      <c r="Q109" s="67"/>
      <c r="R109" s="165"/>
      <c r="S109" s="13"/>
      <c r="T109" s="13"/>
    </row>
    <row r="110" spans="2:20" x14ac:dyDescent="0.2">
      <c r="B110" s="13"/>
      <c r="C110" s="13"/>
      <c r="D110" s="13"/>
      <c r="E110" s="158"/>
      <c r="F110" s="33"/>
      <c r="G110" s="40"/>
      <c r="H110" s="15"/>
      <c r="I110" s="15"/>
      <c r="J110" s="120"/>
      <c r="K110" s="121"/>
      <c r="L110" s="15"/>
      <c r="M110" s="34"/>
      <c r="N110" s="14"/>
      <c r="O110" s="13"/>
      <c r="P110" s="113"/>
      <c r="Q110" s="67"/>
      <c r="R110" s="165"/>
      <c r="S110" s="13"/>
      <c r="T110" s="13"/>
    </row>
    <row r="111" spans="2:20" x14ac:dyDescent="0.2">
      <c r="B111" s="13"/>
      <c r="C111" s="13"/>
      <c r="D111" s="13"/>
      <c r="E111" s="158"/>
      <c r="F111" s="33"/>
      <c r="G111" s="40"/>
      <c r="H111" s="15"/>
      <c r="I111" s="15"/>
      <c r="J111" s="120"/>
      <c r="K111" s="121"/>
      <c r="L111" s="15"/>
      <c r="M111" s="34"/>
      <c r="N111" s="14"/>
      <c r="O111" s="13"/>
      <c r="P111" s="113"/>
      <c r="Q111" s="67"/>
      <c r="R111" s="165"/>
      <c r="S111" s="13"/>
      <c r="T111" s="13"/>
    </row>
    <row r="112" spans="2:20" x14ac:dyDescent="0.2">
      <c r="B112" s="13"/>
      <c r="C112" s="13"/>
      <c r="D112" s="13"/>
      <c r="E112" s="158"/>
      <c r="F112" s="33"/>
      <c r="G112" s="40"/>
      <c r="H112" s="15"/>
      <c r="I112" s="15"/>
      <c r="J112" s="120"/>
      <c r="K112" s="121"/>
      <c r="L112" s="15"/>
      <c r="M112" s="34"/>
      <c r="N112" s="14"/>
      <c r="O112" s="13"/>
      <c r="P112" s="113"/>
      <c r="Q112" s="67"/>
      <c r="R112" s="165"/>
      <c r="S112" s="13"/>
      <c r="T112" s="13"/>
    </row>
    <row r="113" spans="2:20" x14ac:dyDescent="0.2">
      <c r="B113" s="13"/>
      <c r="C113" s="13"/>
      <c r="D113" s="13"/>
      <c r="E113" s="158"/>
      <c r="F113" s="33"/>
      <c r="G113" s="40"/>
      <c r="H113" s="15"/>
      <c r="I113" s="15"/>
      <c r="J113" s="120"/>
      <c r="K113" s="121"/>
      <c r="L113" s="15"/>
      <c r="M113" s="34"/>
      <c r="N113" s="14"/>
      <c r="O113" s="13"/>
      <c r="P113" s="113"/>
      <c r="Q113" s="67"/>
      <c r="R113" s="165"/>
      <c r="S113" s="13"/>
      <c r="T113" s="13"/>
    </row>
    <row r="114" spans="2:20" x14ac:dyDescent="0.2">
      <c r="B114" s="13"/>
      <c r="C114" s="13"/>
      <c r="D114" s="13"/>
      <c r="E114" s="158"/>
      <c r="F114" s="33"/>
      <c r="G114" s="40"/>
      <c r="H114" s="15"/>
      <c r="I114" s="15"/>
      <c r="J114" s="120"/>
      <c r="K114" s="121"/>
      <c r="L114" s="15"/>
      <c r="M114" s="34"/>
      <c r="N114" s="14"/>
      <c r="O114" s="13"/>
      <c r="P114" s="113"/>
      <c r="Q114" s="67"/>
      <c r="R114" s="165"/>
      <c r="S114" s="13"/>
      <c r="T114" s="13"/>
    </row>
    <row r="115" spans="2:20" x14ac:dyDescent="0.2">
      <c r="B115" s="13"/>
      <c r="C115" s="13"/>
      <c r="D115" s="13"/>
      <c r="E115" s="158"/>
      <c r="F115" s="33"/>
      <c r="G115" s="40"/>
      <c r="H115" s="15"/>
      <c r="I115" s="15"/>
      <c r="J115" s="120"/>
      <c r="K115" s="121"/>
      <c r="L115" s="15"/>
      <c r="M115" s="34"/>
      <c r="N115" s="14"/>
      <c r="O115" s="13"/>
      <c r="P115" s="113"/>
      <c r="Q115" s="67"/>
      <c r="R115" s="165"/>
      <c r="S115" s="13"/>
      <c r="T115" s="13"/>
    </row>
    <row r="116" spans="2:20" x14ac:dyDescent="0.2">
      <c r="B116" s="13"/>
      <c r="C116" s="13"/>
      <c r="D116" s="13"/>
      <c r="E116" s="158"/>
      <c r="F116" s="33"/>
      <c r="G116" s="40"/>
      <c r="H116" s="15"/>
      <c r="I116" s="15"/>
      <c r="J116" s="120"/>
      <c r="K116" s="121"/>
      <c r="L116" s="15"/>
      <c r="M116" s="34"/>
      <c r="N116" s="14"/>
      <c r="O116" s="13"/>
      <c r="P116" s="113"/>
      <c r="Q116" s="67"/>
      <c r="R116" s="165"/>
      <c r="S116" s="13"/>
      <c r="T116" s="13"/>
    </row>
    <row r="117" spans="2:20" x14ac:dyDescent="0.2">
      <c r="B117" s="13"/>
      <c r="C117" s="13"/>
      <c r="D117" s="13"/>
      <c r="E117" s="158"/>
      <c r="F117" s="33"/>
      <c r="G117" s="40"/>
      <c r="H117" s="15"/>
      <c r="I117" s="15"/>
      <c r="J117" s="120"/>
      <c r="K117" s="121"/>
      <c r="L117" s="15"/>
      <c r="M117" s="34"/>
      <c r="N117" s="14"/>
      <c r="O117" s="13"/>
      <c r="P117" s="113"/>
      <c r="Q117" s="67"/>
      <c r="R117" s="165"/>
      <c r="S117" s="13"/>
      <c r="T117" s="13"/>
    </row>
    <row r="118" spans="2:20" x14ac:dyDescent="0.2">
      <c r="B118" s="13"/>
      <c r="C118" s="13"/>
      <c r="D118" s="13"/>
      <c r="E118" s="158"/>
      <c r="F118" s="33"/>
      <c r="G118" s="40"/>
      <c r="H118" s="15"/>
      <c r="I118" s="15"/>
      <c r="J118" s="120"/>
      <c r="K118" s="121"/>
      <c r="L118" s="15"/>
      <c r="M118" s="34"/>
      <c r="N118" s="14"/>
      <c r="O118" s="13"/>
      <c r="P118" s="113"/>
      <c r="Q118" s="67"/>
      <c r="R118" s="165"/>
      <c r="S118" s="13"/>
      <c r="T118" s="13"/>
    </row>
    <row r="119" spans="2:20" x14ac:dyDescent="0.2">
      <c r="B119" s="13"/>
      <c r="C119" s="13"/>
      <c r="D119" s="13"/>
      <c r="E119" s="158"/>
      <c r="F119" s="33"/>
      <c r="G119" s="40"/>
      <c r="H119" s="15"/>
      <c r="I119" s="15"/>
      <c r="J119" s="120"/>
      <c r="K119" s="121"/>
      <c r="L119" s="15"/>
      <c r="M119" s="34"/>
      <c r="N119" s="14"/>
      <c r="O119" s="13"/>
      <c r="P119" s="113"/>
      <c r="Q119" s="67"/>
      <c r="R119" s="165"/>
      <c r="S119" s="13"/>
      <c r="T119" s="13"/>
    </row>
    <row r="120" spans="2:20" x14ac:dyDescent="0.2">
      <c r="B120" s="13"/>
      <c r="C120" s="13"/>
      <c r="D120" s="13"/>
      <c r="E120" s="158"/>
      <c r="F120" s="33"/>
      <c r="G120" s="40"/>
      <c r="H120" s="15"/>
      <c r="I120" s="15"/>
      <c r="J120" s="120"/>
      <c r="K120" s="121"/>
      <c r="L120" s="15"/>
      <c r="M120" s="34"/>
      <c r="N120" s="14"/>
      <c r="O120" s="13"/>
      <c r="P120" s="113"/>
      <c r="Q120" s="67"/>
      <c r="R120" s="165"/>
      <c r="S120" s="13"/>
      <c r="T120" s="13"/>
    </row>
    <row r="121" spans="2:20" x14ac:dyDescent="0.2">
      <c r="B121" s="13"/>
      <c r="C121" s="13"/>
      <c r="D121" s="13"/>
      <c r="E121" s="158"/>
      <c r="F121" s="33"/>
      <c r="G121" s="40"/>
      <c r="H121" s="15"/>
      <c r="I121" s="15"/>
      <c r="J121" s="120"/>
      <c r="K121" s="121"/>
      <c r="L121" s="15"/>
      <c r="M121" s="34"/>
      <c r="N121" s="14"/>
      <c r="O121" s="13"/>
      <c r="P121" s="113"/>
      <c r="Q121" s="67"/>
      <c r="R121" s="165"/>
      <c r="S121" s="13"/>
      <c r="T121" s="13"/>
    </row>
    <row r="122" spans="2:20" x14ac:dyDescent="0.2">
      <c r="B122" s="13"/>
      <c r="C122" s="13"/>
      <c r="D122" s="13"/>
      <c r="E122" s="158"/>
      <c r="F122" s="33"/>
      <c r="G122" s="40"/>
      <c r="H122" s="15"/>
      <c r="I122" s="15"/>
      <c r="J122" s="120"/>
      <c r="K122" s="121"/>
      <c r="L122" s="15"/>
      <c r="M122" s="34"/>
      <c r="N122" s="14"/>
      <c r="O122" s="13"/>
      <c r="P122" s="113"/>
      <c r="Q122" s="67"/>
      <c r="R122" s="165"/>
      <c r="S122" s="13"/>
      <c r="T122" s="13"/>
    </row>
    <row r="123" spans="2:20" x14ac:dyDescent="0.2">
      <c r="B123" s="13"/>
      <c r="C123" s="13"/>
      <c r="D123" s="13"/>
      <c r="E123" s="158"/>
      <c r="F123" s="33"/>
      <c r="G123" s="40"/>
      <c r="H123" s="15"/>
      <c r="I123" s="15"/>
      <c r="J123" s="120"/>
      <c r="K123" s="121"/>
      <c r="L123" s="15"/>
      <c r="M123" s="34"/>
      <c r="N123" s="14"/>
      <c r="O123" s="13"/>
      <c r="P123" s="113"/>
      <c r="Q123" s="67"/>
      <c r="R123" s="165"/>
      <c r="S123" s="13"/>
      <c r="T123" s="13"/>
    </row>
    <row r="124" spans="2:20" x14ac:dyDescent="0.2">
      <c r="B124" s="13"/>
      <c r="C124" s="13"/>
      <c r="D124" s="13"/>
      <c r="E124" s="158"/>
      <c r="F124" s="33"/>
      <c r="G124" s="40"/>
      <c r="H124" s="15"/>
      <c r="I124" s="15"/>
      <c r="J124" s="120"/>
      <c r="K124" s="121"/>
      <c r="L124" s="15"/>
      <c r="M124" s="34"/>
      <c r="N124" s="14"/>
      <c r="O124" s="13"/>
      <c r="P124" s="113"/>
      <c r="Q124" s="67"/>
      <c r="R124" s="165"/>
      <c r="S124" s="13"/>
      <c r="T124" s="13"/>
    </row>
    <row r="125" spans="2:20" x14ac:dyDescent="0.2">
      <c r="B125" s="13"/>
      <c r="C125" s="13"/>
      <c r="D125" s="13"/>
      <c r="E125" s="158"/>
      <c r="F125" s="33"/>
      <c r="G125" s="40"/>
      <c r="H125" s="15"/>
      <c r="I125" s="15"/>
      <c r="J125" s="120"/>
      <c r="K125" s="121"/>
      <c r="L125" s="15"/>
      <c r="M125" s="34"/>
      <c r="N125" s="14"/>
      <c r="O125" s="13"/>
      <c r="P125" s="113"/>
      <c r="Q125" s="67"/>
      <c r="R125" s="165"/>
      <c r="S125" s="13"/>
      <c r="T125" s="13"/>
    </row>
    <row r="126" spans="2:20" x14ac:dyDescent="0.2">
      <c r="B126" s="13"/>
      <c r="C126" s="13"/>
      <c r="D126" s="13"/>
      <c r="E126" s="158"/>
      <c r="F126" s="33"/>
      <c r="G126" s="40"/>
      <c r="H126" s="15"/>
      <c r="I126" s="15"/>
      <c r="J126" s="120"/>
      <c r="K126" s="121"/>
      <c r="L126" s="15"/>
      <c r="M126" s="34"/>
      <c r="N126" s="14"/>
      <c r="O126" s="13"/>
      <c r="P126" s="113"/>
      <c r="Q126" s="67"/>
      <c r="R126" s="165"/>
      <c r="S126" s="13"/>
      <c r="T126" s="13"/>
    </row>
    <row r="127" spans="2:20" x14ac:dyDescent="0.2">
      <c r="B127" s="13"/>
      <c r="C127" s="13"/>
      <c r="D127" s="13"/>
      <c r="E127" s="158"/>
      <c r="F127" s="33"/>
      <c r="G127" s="40"/>
      <c r="H127" s="15"/>
      <c r="I127" s="15"/>
      <c r="J127" s="120"/>
      <c r="K127" s="121"/>
      <c r="L127" s="15"/>
      <c r="M127" s="34"/>
      <c r="N127" s="14"/>
      <c r="O127" s="13"/>
      <c r="P127" s="113"/>
      <c r="Q127" s="67"/>
      <c r="R127" s="165"/>
      <c r="S127" s="13"/>
      <c r="T127" s="13"/>
    </row>
    <row r="128" spans="2:20" x14ac:dyDescent="0.2">
      <c r="B128" s="13"/>
      <c r="C128" s="13"/>
      <c r="D128" s="13"/>
      <c r="E128" s="158"/>
      <c r="F128" s="33"/>
      <c r="G128" s="40"/>
      <c r="H128" s="15"/>
      <c r="I128" s="15"/>
      <c r="J128" s="120"/>
      <c r="K128" s="121"/>
      <c r="L128" s="15"/>
      <c r="M128" s="34"/>
      <c r="N128" s="14"/>
      <c r="O128" s="13"/>
      <c r="P128" s="113"/>
      <c r="Q128" s="67"/>
      <c r="R128" s="165"/>
      <c r="S128" s="13"/>
      <c r="T128" s="13"/>
    </row>
    <row r="129" spans="2:20" x14ac:dyDescent="0.2">
      <c r="B129" s="13"/>
      <c r="C129" s="13"/>
      <c r="D129" s="13"/>
      <c r="E129" s="158"/>
      <c r="F129" s="33"/>
      <c r="G129" s="40"/>
      <c r="H129" s="15"/>
      <c r="I129" s="15"/>
      <c r="J129" s="120"/>
      <c r="K129" s="121"/>
      <c r="L129" s="15"/>
      <c r="M129" s="34"/>
      <c r="N129" s="14"/>
      <c r="O129" s="13"/>
      <c r="P129" s="113"/>
      <c r="Q129" s="67"/>
      <c r="R129" s="165"/>
      <c r="S129" s="13"/>
      <c r="T129" s="13"/>
    </row>
    <row r="130" spans="2:20" x14ac:dyDescent="0.2">
      <c r="B130" s="13"/>
      <c r="C130" s="13"/>
      <c r="D130" s="13"/>
      <c r="E130" s="158"/>
      <c r="F130" s="33"/>
      <c r="G130" s="40"/>
      <c r="H130" s="15"/>
      <c r="I130" s="15"/>
      <c r="J130" s="120"/>
      <c r="K130" s="121"/>
      <c r="L130" s="15"/>
      <c r="M130" s="34"/>
      <c r="N130" s="14"/>
      <c r="O130" s="13"/>
      <c r="P130" s="113"/>
      <c r="Q130" s="67"/>
      <c r="R130" s="165"/>
      <c r="S130" s="13"/>
      <c r="T130" s="13"/>
    </row>
    <row r="131" spans="2:20" x14ac:dyDescent="0.2">
      <c r="B131" s="13"/>
      <c r="C131" s="13"/>
      <c r="D131" s="13"/>
      <c r="E131" s="158"/>
      <c r="F131" s="33"/>
      <c r="G131" s="40"/>
      <c r="H131" s="15"/>
      <c r="I131" s="15"/>
      <c r="J131" s="120"/>
      <c r="K131" s="121"/>
      <c r="L131" s="15"/>
      <c r="M131" s="34"/>
      <c r="N131" s="14"/>
      <c r="O131" s="13"/>
      <c r="P131" s="113"/>
      <c r="Q131" s="67"/>
      <c r="R131" s="165"/>
      <c r="S131" s="13"/>
      <c r="T131" s="13"/>
    </row>
    <row r="132" spans="2:20" ht="15" x14ac:dyDescent="0.2">
      <c r="B132" s="136" t="s">
        <v>776</v>
      </c>
      <c r="C132" s="13"/>
      <c r="D132" s="88"/>
      <c r="E132" s="158"/>
      <c r="F132" s="33"/>
      <c r="G132" s="40"/>
      <c r="H132" s="15"/>
      <c r="I132" s="15"/>
      <c r="J132" s="120"/>
      <c r="K132" s="121"/>
      <c r="L132" s="15"/>
      <c r="M132" s="34"/>
      <c r="N132" s="14"/>
      <c r="O132" s="13"/>
      <c r="P132" s="13"/>
      <c r="Q132" s="67"/>
      <c r="R132" s="165"/>
      <c r="S132" s="13"/>
      <c r="T132" s="6"/>
    </row>
    <row r="133" spans="2:20" x14ac:dyDescent="0.2">
      <c r="B133" s="13" t="s">
        <v>250</v>
      </c>
      <c r="C133" s="13">
        <v>516430</v>
      </c>
      <c r="D133" s="32">
        <v>25.9</v>
      </c>
      <c r="E133" s="158">
        <v>0.3</v>
      </c>
      <c r="F133" s="33">
        <v>173</v>
      </c>
      <c r="G133" s="40"/>
      <c r="H133" s="15">
        <v>1.8819999999999999</v>
      </c>
      <c r="I133" s="15">
        <v>1.867</v>
      </c>
      <c r="J133" s="120">
        <f>IF(M133&lt;&gt;"",(H133-I133)/M133,"")</f>
        <v>1.4999999999999902E-2</v>
      </c>
      <c r="K133" s="121">
        <f>(F133*(273.15+D133)/273.15)/(M133*N133)</f>
        <v>7.5761522972725608</v>
      </c>
      <c r="L133" s="15" t="s">
        <v>22</v>
      </c>
      <c r="M133" s="34">
        <v>1</v>
      </c>
      <c r="N133" s="14">
        <v>25</v>
      </c>
      <c r="O133" s="13" t="s">
        <v>1340</v>
      </c>
      <c r="P133" s="13"/>
      <c r="Q133" s="67"/>
      <c r="R133" s="165"/>
      <c r="S133" s="13"/>
      <c r="T133" s="6" t="s">
        <v>1034</v>
      </c>
    </row>
    <row r="134" spans="2:20" x14ac:dyDescent="0.2">
      <c r="B134" s="13" t="s">
        <v>1341</v>
      </c>
      <c r="C134" s="13">
        <v>516430</v>
      </c>
      <c r="D134" s="32">
        <v>25.6</v>
      </c>
      <c r="E134" s="158">
        <v>0.3</v>
      </c>
      <c r="F134" s="33">
        <v>173</v>
      </c>
      <c r="G134" s="40"/>
      <c r="H134" s="15">
        <v>1.8879999999999999</v>
      </c>
      <c r="I134" s="15">
        <v>1.8740000000000001</v>
      </c>
      <c r="J134" s="120">
        <f>IF(M134&lt;&gt;"",(H134-I134)/M134,"")</f>
        <v>1.399999999999979E-2</v>
      </c>
      <c r="K134" s="121">
        <f>(F134*(273.15+D134)/273.15)/(M134*N134)</f>
        <v>7.5685520776130337</v>
      </c>
      <c r="L134" s="15" t="s">
        <v>22</v>
      </c>
      <c r="M134" s="34">
        <v>1</v>
      </c>
      <c r="N134" s="14">
        <v>25</v>
      </c>
      <c r="O134" s="13" t="s">
        <v>1342</v>
      </c>
      <c r="P134" s="13"/>
      <c r="Q134" s="67"/>
      <c r="R134" s="165"/>
      <c r="S134" s="13"/>
      <c r="T134" s="6" t="s">
        <v>1034</v>
      </c>
    </row>
    <row r="135" spans="2:20" x14ac:dyDescent="0.2">
      <c r="B135" s="13"/>
      <c r="C135" s="13"/>
      <c r="D135" s="13"/>
      <c r="E135" s="158"/>
      <c r="F135" s="33"/>
      <c r="G135" s="40"/>
      <c r="H135" s="15"/>
      <c r="I135" s="15"/>
      <c r="J135" s="120"/>
      <c r="K135" s="121"/>
      <c r="L135" s="15"/>
      <c r="M135" s="34"/>
      <c r="N135" s="14"/>
      <c r="O135" s="13"/>
      <c r="P135" s="113"/>
      <c r="Q135" s="67"/>
      <c r="R135" s="165"/>
      <c r="S135" s="13"/>
      <c r="T135" s="13"/>
    </row>
  </sheetData>
  <conditionalFormatting sqref="J2">
    <cfRule type="cellIs" dxfId="3325" priority="763" operator="equal">
      <formula>0</formula>
    </cfRule>
    <cfRule type="cellIs" dxfId="3324" priority="767" operator="greaterThan">
      <formula>0.03</formula>
    </cfRule>
    <cfRule type="cellIs" dxfId="3323" priority="768" operator="lessThanOrEqual">
      <formula>0.03</formula>
    </cfRule>
  </conditionalFormatting>
  <conditionalFormatting sqref="K2">
    <cfRule type="cellIs" dxfId="3322" priority="762" operator="equal">
      <formula>0</formula>
    </cfRule>
    <cfRule type="cellIs" dxfId="3321" priority="764" operator="greaterThan">
      <formula>8</formula>
    </cfRule>
    <cfRule type="cellIs" dxfId="3320" priority="765" operator="lessThan">
      <formula>7.4</formula>
    </cfRule>
    <cfRule type="cellIs" dxfId="3319" priority="766" operator="between">
      <formula>7.4</formula>
      <formula>8</formula>
    </cfRule>
  </conditionalFormatting>
  <conditionalFormatting sqref="J2">
    <cfRule type="cellIs" dxfId="3318" priority="756" operator="equal">
      <formula>0</formula>
    </cfRule>
    <cfRule type="cellIs" dxfId="3317" priority="760" operator="greaterThan">
      <formula>0.03</formula>
    </cfRule>
    <cfRule type="cellIs" dxfId="3316" priority="761" operator="lessThanOrEqual">
      <formula>0.03</formula>
    </cfRule>
  </conditionalFormatting>
  <conditionalFormatting sqref="K2">
    <cfRule type="cellIs" dxfId="3315" priority="755" operator="equal">
      <formula>0</formula>
    </cfRule>
    <cfRule type="cellIs" dxfId="3314" priority="757" operator="greaterThan">
      <formula>8</formula>
    </cfRule>
    <cfRule type="cellIs" dxfId="3313" priority="758" operator="lessThan">
      <formula>7.4</formula>
    </cfRule>
    <cfRule type="cellIs" dxfId="3312" priority="759" operator="between">
      <formula>7.4</formula>
      <formula>8</formula>
    </cfRule>
  </conditionalFormatting>
  <conditionalFormatting sqref="J3:J10">
    <cfRule type="cellIs" dxfId="3311" priority="749" operator="equal">
      <formula>0</formula>
    </cfRule>
    <cfRule type="cellIs" dxfId="3310" priority="753" operator="greaterThan">
      <formula>0.03</formula>
    </cfRule>
    <cfRule type="cellIs" dxfId="3309" priority="754" operator="lessThanOrEqual">
      <formula>0.03</formula>
    </cfRule>
  </conditionalFormatting>
  <conditionalFormatting sqref="K3:K10">
    <cfRule type="cellIs" dxfId="3308" priority="748" operator="equal">
      <formula>0</formula>
    </cfRule>
    <cfRule type="cellIs" dxfId="3307" priority="750" operator="greaterThan">
      <formula>8</formula>
    </cfRule>
    <cfRule type="cellIs" dxfId="3306" priority="751" operator="lessThan">
      <formula>7.4</formula>
    </cfRule>
    <cfRule type="cellIs" dxfId="3305" priority="752" operator="between">
      <formula>7.4</formula>
      <formula>8</formula>
    </cfRule>
  </conditionalFormatting>
  <conditionalFormatting sqref="J3:J10">
    <cfRule type="cellIs" dxfId="3304" priority="742" operator="equal">
      <formula>0</formula>
    </cfRule>
    <cfRule type="cellIs" dxfId="3303" priority="746" operator="greaterThan">
      <formula>0.03</formula>
    </cfRule>
    <cfRule type="cellIs" dxfId="3302" priority="747" operator="lessThanOrEqual">
      <formula>0.03</formula>
    </cfRule>
  </conditionalFormatting>
  <conditionalFormatting sqref="K3:K10">
    <cfRule type="cellIs" dxfId="3301" priority="741" operator="equal">
      <formula>0</formula>
    </cfRule>
    <cfRule type="cellIs" dxfId="3300" priority="743" operator="greaterThan">
      <formula>8</formula>
    </cfRule>
    <cfRule type="cellIs" dxfId="3299" priority="744" operator="lessThan">
      <formula>7.4</formula>
    </cfRule>
    <cfRule type="cellIs" dxfId="3298" priority="745" operator="between">
      <formula>7.4</formula>
      <formula>8</formula>
    </cfRule>
  </conditionalFormatting>
  <conditionalFormatting sqref="J129:J131 J135">
    <cfRule type="cellIs" dxfId="3297" priority="735" operator="equal">
      <formula>0</formula>
    </cfRule>
    <cfRule type="cellIs" dxfId="3296" priority="739" operator="greaterThan">
      <formula>0.03</formula>
    </cfRule>
    <cfRule type="cellIs" dxfId="3295" priority="740" operator="lessThanOrEqual">
      <formula>0.03</formula>
    </cfRule>
  </conditionalFormatting>
  <conditionalFormatting sqref="K129:K131 K135">
    <cfRule type="cellIs" dxfId="3294" priority="734" operator="equal">
      <formula>0</formula>
    </cfRule>
    <cfRule type="cellIs" dxfId="3293" priority="736" operator="greaterThan">
      <formula>8</formula>
    </cfRule>
    <cfRule type="cellIs" dxfId="3292" priority="737" operator="lessThan">
      <formula>7.4</formula>
    </cfRule>
    <cfRule type="cellIs" dxfId="3291" priority="738" operator="between">
      <formula>7.4</formula>
      <formula>8</formula>
    </cfRule>
  </conditionalFormatting>
  <conditionalFormatting sqref="J129:J131 J135">
    <cfRule type="cellIs" dxfId="3290" priority="728" operator="equal">
      <formula>0</formula>
    </cfRule>
    <cfRule type="cellIs" dxfId="3289" priority="732" operator="greaterThan">
      <formula>0.03</formula>
    </cfRule>
    <cfRule type="cellIs" dxfId="3288" priority="733" operator="lessThanOrEqual">
      <formula>0.03</formula>
    </cfRule>
  </conditionalFormatting>
  <conditionalFormatting sqref="K129:K131 K135">
    <cfRule type="cellIs" dxfId="3287" priority="727" operator="equal">
      <formula>0</formula>
    </cfRule>
    <cfRule type="cellIs" dxfId="3286" priority="729" operator="greaterThan">
      <formula>8</formula>
    </cfRule>
    <cfRule type="cellIs" dxfId="3285" priority="730" operator="lessThan">
      <formula>7.4</formula>
    </cfRule>
    <cfRule type="cellIs" dxfId="3284" priority="731" operator="between">
      <formula>7.4</formula>
      <formula>8</formula>
    </cfRule>
  </conditionalFormatting>
  <conditionalFormatting sqref="J12">
    <cfRule type="cellIs" dxfId="3283" priority="693" operator="equal">
      <formula>0</formula>
    </cfRule>
    <cfRule type="cellIs" dxfId="3282" priority="697" operator="greaterThan">
      <formula>0.03</formula>
    </cfRule>
    <cfRule type="cellIs" dxfId="3281" priority="698" operator="lessThanOrEqual">
      <formula>0.03</formula>
    </cfRule>
  </conditionalFormatting>
  <conditionalFormatting sqref="K12">
    <cfRule type="cellIs" dxfId="3280" priority="692" operator="equal">
      <formula>0</formula>
    </cfRule>
    <cfRule type="cellIs" dxfId="3279" priority="694" operator="greaterThan">
      <formula>8</formula>
    </cfRule>
    <cfRule type="cellIs" dxfId="3278" priority="695" operator="lessThan">
      <formula>7.4</formula>
    </cfRule>
    <cfRule type="cellIs" dxfId="3277" priority="696" operator="between">
      <formula>7.4</formula>
      <formula>8</formula>
    </cfRule>
  </conditionalFormatting>
  <conditionalFormatting sqref="J12">
    <cfRule type="cellIs" dxfId="3276" priority="686" operator="equal">
      <formula>0</formula>
    </cfRule>
    <cfRule type="cellIs" dxfId="3275" priority="690" operator="greaterThan">
      <formula>0.03</formula>
    </cfRule>
    <cfRule type="cellIs" dxfId="3274" priority="691" operator="lessThanOrEqual">
      <formula>0.03</formula>
    </cfRule>
  </conditionalFormatting>
  <conditionalFormatting sqref="K12">
    <cfRule type="cellIs" dxfId="3273" priority="685" operator="equal">
      <formula>0</formula>
    </cfRule>
    <cfRule type="cellIs" dxfId="3272" priority="687" operator="greaterThan">
      <formula>8</formula>
    </cfRule>
    <cfRule type="cellIs" dxfId="3271" priority="688" operator="lessThan">
      <formula>7.4</formula>
    </cfRule>
    <cfRule type="cellIs" dxfId="3270" priority="689" operator="between">
      <formula>7.4</formula>
      <formula>8</formula>
    </cfRule>
  </conditionalFormatting>
  <conditionalFormatting sqref="J13:J21 J102:J128">
    <cfRule type="cellIs" dxfId="3269" priority="679" operator="equal">
      <formula>0</formula>
    </cfRule>
    <cfRule type="cellIs" dxfId="3268" priority="683" operator="greaterThan">
      <formula>0.03</formula>
    </cfRule>
    <cfRule type="cellIs" dxfId="3267" priority="684" operator="lessThanOrEqual">
      <formula>0.03</formula>
    </cfRule>
  </conditionalFormatting>
  <conditionalFormatting sqref="K13:K21 K102:K128">
    <cfRule type="cellIs" dxfId="3266" priority="678" operator="equal">
      <formula>0</formula>
    </cfRule>
    <cfRule type="cellIs" dxfId="3265" priority="680" operator="greaterThan">
      <formula>8</formula>
    </cfRule>
    <cfRule type="cellIs" dxfId="3264" priority="681" operator="lessThan">
      <formula>7.4</formula>
    </cfRule>
    <cfRule type="cellIs" dxfId="3263" priority="682" operator="between">
      <formula>7.4</formula>
      <formula>8</formula>
    </cfRule>
  </conditionalFormatting>
  <conditionalFormatting sqref="J13:J21 J102:J128">
    <cfRule type="cellIs" dxfId="3262" priority="672" operator="equal">
      <formula>0</formula>
    </cfRule>
    <cfRule type="cellIs" dxfId="3261" priority="676" operator="greaterThan">
      <formula>0.03</formula>
    </cfRule>
    <cfRule type="cellIs" dxfId="3260" priority="677" operator="lessThanOrEqual">
      <formula>0.03</formula>
    </cfRule>
  </conditionalFormatting>
  <conditionalFormatting sqref="K13:K21 K102:K128">
    <cfRule type="cellIs" dxfId="3259" priority="671" operator="equal">
      <formula>0</formula>
    </cfRule>
    <cfRule type="cellIs" dxfId="3258" priority="673" operator="greaterThan">
      <formula>8</formula>
    </cfRule>
    <cfRule type="cellIs" dxfId="3257" priority="674" operator="lessThan">
      <formula>7.4</formula>
    </cfRule>
    <cfRule type="cellIs" dxfId="3256" priority="675" operator="between">
      <formula>7.4</formula>
      <formula>8</formula>
    </cfRule>
  </conditionalFormatting>
  <conditionalFormatting sqref="J11">
    <cfRule type="cellIs" dxfId="3255" priority="665" operator="equal">
      <formula>0</formula>
    </cfRule>
    <cfRule type="cellIs" dxfId="3254" priority="669" operator="greaterThan">
      <formula>0.03</formula>
    </cfRule>
    <cfRule type="cellIs" dxfId="3253" priority="670" operator="lessThanOrEqual">
      <formula>0.03</formula>
    </cfRule>
  </conditionalFormatting>
  <conditionalFormatting sqref="K11">
    <cfRule type="cellIs" dxfId="3252" priority="664" operator="equal">
      <formula>0</formula>
    </cfRule>
    <cfRule type="cellIs" dxfId="3251" priority="666" operator="greaterThan">
      <formula>8</formula>
    </cfRule>
    <cfRule type="cellIs" dxfId="3250" priority="667" operator="lessThan">
      <formula>7.4</formula>
    </cfRule>
    <cfRule type="cellIs" dxfId="3249" priority="668" operator="between">
      <formula>7.4</formula>
      <formula>8</formula>
    </cfRule>
  </conditionalFormatting>
  <conditionalFormatting sqref="J11">
    <cfRule type="cellIs" dxfId="3248" priority="658" operator="equal">
      <formula>0</formula>
    </cfRule>
    <cfRule type="cellIs" dxfId="3247" priority="662" operator="greaterThan">
      <formula>0.03</formula>
    </cfRule>
    <cfRule type="cellIs" dxfId="3246" priority="663" operator="lessThanOrEqual">
      <formula>0.03</formula>
    </cfRule>
  </conditionalFormatting>
  <conditionalFormatting sqref="K11">
    <cfRule type="cellIs" dxfId="3245" priority="657" operator="equal">
      <formula>0</formula>
    </cfRule>
    <cfRule type="cellIs" dxfId="3244" priority="659" operator="greaterThan">
      <formula>8</formula>
    </cfRule>
    <cfRule type="cellIs" dxfId="3243" priority="660" operator="lessThan">
      <formula>7.4</formula>
    </cfRule>
    <cfRule type="cellIs" dxfId="3242" priority="661" operator="between">
      <formula>7.4</formula>
      <formula>8</formula>
    </cfRule>
  </conditionalFormatting>
  <conditionalFormatting sqref="J132">
    <cfRule type="cellIs" dxfId="3241" priority="651" operator="equal">
      <formula>0</formula>
    </cfRule>
    <cfRule type="cellIs" dxfId="3240" priority="655" operator="greaterThan">
      <formula>0.03</formula>
    </cfRule>
    <cfRule type="cellIs" dxfId="3239" priority="656" operator="lessThanOrEqual">
      <formula>0.03</formula>
    </cfRule>
  </conditionalFormatting>
  <conditionalFormatting sqref="K132">
    <cfRule type="cellIs" dxfId="3238" priority="650" operator="equal">
      <formula>0</formula>
    </cfRule>
    <cfRule type="cellIs" dxfId="3237" priority="652" operator="greaterThan">
      <formula>8</formula>
    </cfRule>
    <cfRule type="cellIs" dxfId="3236" priority="653" operator="lessThan">
      <formula>7.4</formula>
    </cfRule>
    <cfRule type="cellIs" dxfId="3235" priority="654" operator="between">
      <formula>7.4</formula>
      <formula>8</formula>
    </cfRule>
  </conditionalFormatting>
  <conditionalFormatting sqref="J133">
    <cfRule type="cellIs" dxfId="3234" priority="638" operator="equal">
      <formula>0</formula>
    </cfRule>
    <cfRule type="cellIs" dxfId="3233" priority="642" operator="greaterThan">
      <formula>0.03</formula>
    </cfRule>
    <cfRule type="cellIs" dxfId="3232" priority="643" operator="lessThanOrEqual">
      <formula>0.03</formula>
    </cfRule>
  </conditionalFormatting>
  <conditionalFormatting sqref="J133">
    <cfRule type="cellIs" dxfId="3231" priority="631" operator="equal">
      <formula>0</formula>
    </cfRule>
    <cfRule type="cellIs" dxfId="3230" priority="635" operator="greaterThan">
      <formula>0.03</formula>
    </cfRule>
    <cfRule type="cellIs" dxfId="3229" priority="636" operator="lessThanOrEqual">
      <formula>0.03</formula>
    </cfRule>
  </conditionalFormatting>
  <conditionalFormatting sqref="K133">
    <cfRule type="cellIs" dxfId="3228" priority="626" operator="equal">
      <formula>0</formula>
    </cfRule>
    <cfRule type="cellIs" dxfId="3227" priority="627" operator="greaterThan">
      <formula>8</formula>
    </cfRule>
    <cfRule type="cellIs" dxfId="3226" priority="628" operator="lessThan">
      <formula>7.4</formula>
    </cfRule>
    <cfRule type="cellIs" dxfId="3225" priority="629" operator="between">
      <formula>7.4</formula>
      <formula>8</formula>
    </cfRule>
  </conditionalFormatting>
  <conditionalFormatting sqref="K133">
    <cfRule type="cellIs" dxfId="3224" priority="622" operator="equal">
      <formula>0</formula>
    </cfRule>
    <cfRule type="cellIs" dxfId="3223" priority="623" operator="greaterThan">
      <formula>8</formula>
    </cfRule>
    <cfRule type="cellIs" dxfId="3222" priority="624" operator="lessThan">
      <formula>7.4</formula>
    </cfRule>
    <cfRule type="cellIs" dxfId="3221" priority="625" operator="between">
      <formula>7.4</formula>
      <formula>8</formula>
    </cfRule>
  </conditionalFormatting>
  <conditionalFormatting sqref="J134">
    <cfRule type="cellIs" dxfId="3220" priority="599" operator="equal">
      <formula>0</formula>
    </cfRule>
    <cfRule type="cellIs" dxfId="3219" priority="600" operator="greaterThan">
      <formula>0.03</formula>
    </cfRule>
    <cfRule type="cellIs" dxfId="3218" priority="601" operator="lessThanOrEqual">
      <formula>0.03</formula>
    </cfRule>
  </conditionalFormatting>
  <conditionalFormatting sqref="J134">
    <cfRule type="cellIs" dxfId="3217" priority="596" operator="equal">
      <formula>0</formula>
    </cfRule>
    <cfRule type="cellIs" dxfId="3216" priority="597" operator="greaterThan">
      <formula>0.03</formula>
    </cfRule>
    <cfRule type="cellIs" dxfId="3215" priority="598" operator="lessThanOrEqual">
      <formula>0.03</formula>
    </cfRule>
  </conditionalFormatting>
  <conditionalFormatting sqref="K134">
    <cfRule type="cellIs" dxfId="3214" priority="592" operator="equal">
      <formula>0</formula>
    </cfRule>
    <cfRule type="cellIs" dxfId="3213" priority="593" operator="greaterThan">
      <formula>8</formula>
    </cfRule>
    <cfRule type="cellIs" dxfId="3212" priority="594" operator="lessThan">
      <formula>7.4</formula>
    </cfRule>
    <cfRule type="cellIs" dxfId="3211" priority="595" operator="between">
      <formula>7.4</formula>
      <formula>8</formula>
    </cfRule>
  </conditionalFormatting>
  <conditionalFormatting sqref="K134">
    <cfRule type="cellIs" dxfId="3210" priority="588" operator="equal">
      <formula>0</formula>
    </cfRule>
    <cfRule type="cellIs" dxfId="3209" priority="589" operator="greaterThan">
      <formula>8</formula>
    </cfRule>
    <cfRule type="cellIs" dxfId="3208" priority="590" operator="lessThan">
      <formula>7.4</formula>
    </cfRule>
    <cfRule type="cellIs" dxfId="3207" priority="591" operator="between">
      <formula>7.4</formula>
      <formula>8</formula>
    </cfRule>
  </conditionalFormatting>
  <conditionalFormatting sqref="J25">
    <cfRule type="cellIs" dxfId="3206" priority="583" operator="greaterThan">
      <formula>0.03</formula>
    </cfRule>
    <cfRule type="cellIs" dxfId="3205" priority="584" operator="lessThanOrEqual">
      <formula>0.03</formula>
    </cfRule>
  </conditionalFormatting>
  <conditionalFormatting sqref="K25">
    <cfRule type="cellIs" dxfId="3204" priority="585" operator="between">
      <formula>7.6</formula>
      <formula>8</formula>
    </cfRule>
    <cfRule type="cellIs" dxfId="3203" priority="586" operator="greaterThan">
      <formula>8</formula>
    </cfRule>
    <cfRule type="cellIs" dxfId="3202" priority="587" operator="lessThan">
      <formula>7.6</formula>
    </cfRule>
  </conditionalFormatting>
  <conditionalFormatting sqref="J24">
    <cfRule type="cellIs" dxfId="3201" priority="578" operator="greaterThan">
      <formula>0.03</formula>
    </cfRule>
    <cfRule type="cellIs" dxfId="3200" priority="579" operator="lessThanOrEqual">
      <formula>0.03</formula>
    </cfRule>
  </conditionalFormatting>
  <conditionalFormatting sqref="K24">
    <cfRule type="cellIs" dxfId="3199" priority="580" operator="between">
      <formula>7.6</formula>
      <formula>8</formula>
    </cfRule>
    <cfRule type="cellIs" dxfId="3198" priority="581" operator="greaterThan">
      <formula>8</formula>
    </cfRule>
    <cfRule type="cellIs" dxfId="3197" priority="582" operator="lessThan">
      <formula>7.6</formula>
    </cfRule>
  </conditionalFormatting>
  <conditionalFormatting sqref="J23">
    <cfRule type="cellIs" dxfId="3196" priority="573" operator="greaterThan">
      <formula>0.03</formula>
    </cfRule>
    <cfRule type="cellIs" dxfId="3195" priority="574" operator="lessThanOrEqual">
      <formula>0.03</formula>
    </cfRule>
  </conditionalFormatting>
  <conditionalFormatting sqref="K23">
    <cfRule type="cellIs" dxfId="3194" priority="575" operator="between">
      <formula>7.6</formula>
      <formula>8</formula>
    </cfRule>
    <cfRule type="cellIs" dxfId="3193" priority="576" operator="greaterThan">
      <formula>8</formula>
    </cfRule>
    <cfRule type="cellIs" dxfId="3192" priority="577" operator="lessThan">
      <formula>7.6</formula>
    </cfRule>
  </conditionalFormatting>
  <conditionalFormatting sqref="J22">
    <cfRule type="cellIs" dxfId="3191" priority="567" operator="equal">
      <formula>0</formula>
    </cfRule>
    <cfRule type="cellIs" dxfId="3190" priority="571" operator="greaterThan">
      <formula>0.03</formula>
    </cfRule>
    <cfRule type="cellIs" dxfId="3189" priority="572" operator="lessThanOrEqual">
      <formula>0.03</formula>
    </cfRule>
  </conditionalFormatting>
  <conditionalFormatting sqref="K22">
    <cfRule type="cellIs" dxfId="3188" priority="566" operator="equal">
      <formula>0</formula>
    </cfRule>
    <cfRule type="cellIs" dxfId="3187" priority="568" operator="greaterThan">
      <formula>8</formula>
    </cfRule>
    <cfRule type="cellIs" dxfId="3186" priority="569" operator="lessThan">
      <formula>7.4</formula>
    </cfRule>
    <cfRule type="cellIs" dxfId="3185" priority="570" operator="between">
      <formula>7.4</formula>
      <formula>8</formula>
    </cfRule>
  </conditionalFormatting>
  <conditionalFormatting sqref="J22">
    <cfRule type="cellIs" dxfId="3184" priority="560" operator="equal">
      <formula>0</formula>
    </cfRule>
    <cfRule type="cellIs" dxfId="3183" priority="564" operator="greaterThan">
      <formula>0.03</formula>
    </cfRule>
    <cfRule type="cellIs" dxfId="3182" priority="565" operator="lessThanOrEqual">
      <formula>0.03</formula>
    </cfRule>
  </conditionalFormatting>
  <conditionalFormatting sqref="K22">
    <cfRule type="cellIs" dxfId="3181" priority="559" operator="equal">
      <formula>0</formula>
    </cfRule>
    <cfRule type="cellIs" dxfId="3180" priority="561" operator="greaterThan">
      <formula>8</formula>
    </cfRule>
    <cfRule type="cellIs" dxfId="3179" priority="562" operator="lessThan">
      <formula>7.4</formula>
    </cfRule>
    <cfRule type="cellIs" dxfId="3178" priority="563" operator="between">
      <formula>7.4</formula>
      <formula>8</formula>
    </cfRule>
  </conditionalFormatting>
  <conditionalFormatting sqref="J29">
    <cfRule type="cellIs" dxfId="3177" priority="554" operator="greaterThan">
      <formula>0.03</formula>
    </cfRule>
    <cfRule type="cellIs" dxfId="3176" priority="555" operator="lessThanOrEqual">
      <formula>0.03</formula>
    </cfRule>
  </conditionalFormatting>
  <conditionalFormatting sqref="K29">
    <cfRule type="cellIs" dxfId="3175" priority="556" operator="between">
      <formula>7.6</formula>
      <formula>8</formula>
    </cfRule>
    <cfRule type="cellIs" dxfId="3174" priority="557" operator="greaterThan">
      <formula>8</formula>
    </cfRule>
    <cfRule type="cellIs" dxfId="3173" priority="558" operator="lessThan">
      <formula>7.6</formula>
    </cfRule>
  </conditionalFormatting>
  <conditionalFormatting sqref="J28">
    <cfRule type="cellIs" dxfId="3172" priority="549" operator="greaterThan">
      <formula>0.03</formula>
    </cfRule>
    <cfRule type="cellIs" dxfId="3171" priority="550" operator="lessThanOrEqual">
      <formula>0.03</formula>
    </cfRule>
  </conditionalFormatting>
  <conditionalFormatting sqref="K28">
    <cfRule type="cellIs" dxfId="3170" priority="551" operator="between">
      <formula>7.6</formula>
      <formula>8</formula>
    </cfRule>
    <cfRule type="cellIs" dxfId="3169" priority="552" operator="greaterThan">
      <formula>8</formula>
    </cfRule>
    <cfRule type="cellIs" dxfId="3168" priority="553" operator="lessThan">
      <formula>7.6</formula>
    </cfRule>
  </conditionalFormatting>
  <conditionalFormatting sqref="J27">
    <cfRule type="cellIs" dxfId="3167" priority="544" operator="greaterThan">
      <formula>0.03</formula>
    </cfRule>
    <cfRule type="cellIs" dxfId="3166" priority="545" operator="lessThanOrEqual">
      <formula>0.03</formula>
    </cfRule>
  </conditionalFormatting>
  <conditionalFormatting sqref="K27">
    <cfRule type="cellIs" dxfId="3165" priority="546" operator="between">
      <formula>7.6</formula>
      <formula>8</formula>
    </cfRule>
    <cfRule type="cellIs" dxfId="3164" priority="547" operator="greaterThan">
      <formula>8</formula>
    </cfRule>
    <cfRule type="cellIs" dxfId="3163" priority="548" operator="lessThan">
      <formula>7.6</formula>
    </cfRule>
  </conditionalFormatting>
  <conditionalFormatting sqref="J26">
    <cfRule type="cellIs" dxfId="3162" priority="538" operator="equal">
      <formula>0</formula>
    </cfRule>
    <cfRule type="cellIs" dxfId="3161" priority="542" operator="greaterThan">
      <formula>0.03</formula>
    </cfRule>
    <cfRule type="cellIs" dxfId="3160" priority="543" operator="lessThanOrEqual">
      <formula>0.03</formula>
    </cfRule>
  </conditionalFormatting>
  <conditionalFormatting sqref="K26">
    <cfRule type="cellIs" dxfId="3159" priority="537" operator="equal">
      <formula>0</formula>
    </cfRule>
    <cfRule type="cellIs" dxfId="3158" priority="539" operator="greaterThan">
      <formula>8</formula>
    </cfRule>
    <cfRule type="cellIs" dxfId="3157" priority="540" operator="lessThan">
      <formula>7.4</formula>
    </cfRule>
    <cfRule type="cellIs" dxfId="3156" priority="541" operator="between">
      <formula>7.4</formula>
      <formula>8</formula>
    </cfRule>
  </conditionalFormatting>
  <conditionalFormatting sqref="J26">
    <cfRule type="cellIs" dxfId="3155" priority="531" operator="equal">
      <formula>0</formula>
    </cfRule>
    <cfRule type="cellIs" dxfId="3154" priority="535" operator="greaterThan">
      <formula>0.03</formula>
    </cfRule>
    <cfRule type="cellIs" dxfId="3153" priority="536" operator="lessThanOrEqual">
      <formula>0.03</formula>
    </cfRule>
  </conditionalFormatting>
  <conditionalFormatting sqref="K26">
    <cfRule type="cellIs" dxfId="3152" priority="530" operator="equal">
      <formula>0</formula>
    </cfRule>
    <cfRule type="cellIs" dxfId="3151" priority="532" operator="greaterThan">
      <formula>8</formula>
    </cfRule>
    <cfRule type="cellIs" dxfId="3150" priority="533" operator="lessThan">
      <formula>7.4</formula>
    </cfRule>
    <cfRule type="cellIs" dxfId="3149" priority="534" operator="between">
      <formula>7.4</formula>
      <formula>8</formula>
    </cfRule>
  </conditionalFormatting>
  <conditionalFormatting sqref="J33">
    <cfRule type="cellIs" dxfId="3148" priority="525" operator="greaterThan">
      <formula>0.03</formula>
    </cfRule>
    <cfRule type="cellIs" dxfId="3147" priority="526" operator="lessThanOrEqual">
      <formula>0.03</formula>
    </cfRule>
  </conditionalFormatting>
  <conditionalFormatting sqref="K33">
    <cfRule type="cellIs" dxfId="3146" priority="527" operator="between">
      <formula>7.6</formula>
      <formula>8</formula>
    </cfRule>
    <cfRule type="cellIs" dxfId="3145" priority="528" operator="greaterThan">
      <formula>8</formula>
    </cfRule>
    <cfRule type="cellIs" dxfId="3144" priority="529" operator="lessThan">
      <formula>7.6</formula>
    </cfRule>
  </conditionalFormatting>
  <conditionalFormatting sqref="J32">
    <cfRule type="cellIs" dxfId="3143" priority="520" operator="greaterThan">
      <formula>0.03</formula>
    </cfRule>
    <cfRule type="cellIs" dxfId="3142" priority="521" operator="lessThanOrEqual">
      <formula>0.03</formula>
    </cfRule>
  </conditionalFormatting>
  <conditionalFormatting sqref="K32">
    <cfRule type="cellIs" dxfId="3141" priority="522" operator="between">
      <formula>7.6</formula>
      <formula>8</formula>
    </cfRule>
    <cfRule type="cellIs" dxfId="3140" priority="523" operator="greaterThan">
      <formula>8</formula>
    </cfRule>
    <cfRule type="cellIs" dxfId="3139" priority="524" operator="lessThan">
      <formula>7.6</formula>
    </cfRule>
  </conditionalFormatting>
  <conditionalFormatting sqref="J31">
    <cfRule type="cellIs" dxfId="3138" priority="515" operator="greaterThan">
      <formula>0.03</formula>
    </cfRule>
    <cfRule type="cellIs" dxfId="3137" priority="516" operator="lessThanOrEqual">
      <formula>0.03</formula>
    </cfRule>
  </conditionalFormatting>
  <conditionalFormatting sqref="K31">
    <cfRule type="cellIs" dxfId="3136" priority="517" operator="between">
      <formula>7.6</formula>
      <formula>8</formula>
    </cfRule>
    <cfRule type="cellIs" dxfId="3135" priority="518" operator="greaterThan">
      <formula>8</formula>
    </cfRule>
    <cfRule type="cellIs" dxfId="3134" priority="519" operator="lessThan">
      <formula>7.6</formula>
    </cfRule>
  </conditionalFormatting>
  <conditionalFormatting sqref="J30">
    <cfRule type="cellIs" dxfId="3133" priority="509" operator="equal">
      <formula>0</formula>
    </cfRule>
    <cfRule type="cellIs" dxfId="3132" priority="513" operator="greaterThan">
      <formula>0.03</formula>
    </cfRule>
    <cfRule type="cellIs" dxfId="3131" priority="514" operator="lessThanOrEqual">
      <formula>0.03</formula>
    </cfRule>
  </conditionalFormatting>
  <conditionalFormatting sqref="K30">
    <cfRule type="cellIs" dxfId="3130" priority="508" operator="equal">
      <formula>0</formula>
    </cfRule>
    <cfRule type="cellIs" dxfId="3129" priority="510" operator="greaterThan">
      <formula>8</formula>
    </cfRule>
    <cfRule type="cellIs" dxfId="3128" priority="511" operator="lessThan">
      <formula>7.4</formula>
    </cfRule>
    <cfRule type="cellIs" dxfId="3127" priority="512" operator="between">
      <formula>7.4</formula>
      <formula>8</formula>
    </cfRule>
  </conditionalFormatting>
  <conditionalFormatting sqref="J30">
    <cfRule type="cellIs" dxfId="3126" priority="502" operator="equal">
      <formula>0</formula>
    </cfRule>
    <cfRule type="cellIs" dxfId="3125" priority="506" operator="greaterThan">
      <formula>0.03</formula>
    </cfRule>
    <cfRule type="cellIs" dxfId="3124" priority="507" operator="lessThanOrEqual">
      <formula>0.03</formula>
    </cfRule>
  </conditionalFormatting>
  <conditionalFormatting sqref="K30">
    <cfRule type="cellIs" dxfId="3123" priority="501" operator="equal">
      <formula>0</formula>
    </cfRule>
    <cfRule type="cellIs" dxfId="3122" priority="503" operator="greaterThan">
      <formula>8</formula>
    </cfRule>
    <cfRule type="cellIs" dxfId="3121" priority="504" operator="lessThan">
      <formula>7.4</formula>
    </cfRule>
    <cfRule type="cellIs" dxfId="3120" priority="505" operator="between">
      <formula>7.4</formula>
      <formula>8</formula>
    </cfRule>
  </conditionalFormatting>
  <conditionalFormatting sqref="J37">
    <cfRule type="cellIs" dxfId="3119" priority="496" operator="greaterThan">
      <formula>0.03</formula>
    </cfRule>
    <cfRule type="cellIs" dxfId="3118" priority="497" operator="lessThanOrEqual">
      <formula>0.03</formula>
    </cfRule>
  </conditionalFormatting>
  <conditionalFormatting sqref="K37">
    <cfRule type="cellIs" dxfId="3117" priority="498" operator="between">
      <formula>7.6</formula>
      <formula>8</formula>
    </cfRule>
    <cfRule type="cellIs" dxfId="3116" priority="499" operator="greaterThan">
      <formula>8</formula>
    </cfRule>
    <cfRule type="cellIs" dxfId="3115" priority="500" operator="lessThan">
      <formula>7.6</formula>
    </cfRule>
  </conditionalFormatting>
  <conditionalFormatting sqref="J36">
    <cfRule type="cellIs" dxfId="3114" priority="491" operator="greaterThan">
      <formula>0.03</formula>
    </cfRule>
    <cfRule type="cellIs" dxfId="3113" priority="492" operator="lessThanOrEqual">
      <formula>0.03</formula>
    </cfRule>
  </conditionalFormatting>
  <conditionalFormatting sqref="K36">
    <cfRule type="cellIs" dxfId="3112" priority="493" operator="between">
      <formula>7.6</formula>
      <formula>8</formula>
    </cfRule>
    <cfRule type="cellIs" dxfId="3111" priority="494" operator="greaterThan">
      <formula>8</formula>
    </cfRule>
    <cfRule type="cellIs" dxfId="3110" priority="495" operator="lessThan">
      <formula>7.6</formula>
    </cfRule>
  </conditionalFormatting>
  <conditionalFormatting sqref="J35">
    <cfRule type="cellIs" dxfId="3109" priority="486" operator="greaterThan">
      <formula>0.03</formula>
    </cfRule>
    <cfRule type="cellIs" dxfId="3108" priority="487" operator="lessThanOrEqual">
      <formula>0.03</formula>
    </cfRule>
  </conditionalFormatting>
  <conditionalFormatting sqref="K35">
    <cfRule type="cellIs" dxfId="3107" priority="488" operator="between">
      <formula>7.6</formula>
      <formula>8</formula>
    </cfRule>
    <cfRule type="cellIs" dxfId="3106" priority="489" operator="greaterThan">
      <formula>8</formula>
    </cfRule>
    <cfRule type="cellIs" dxfId="3105" priority="490" operator="lessThan">
      <formula>7.6</formula>
    </cfRule>
  </conditionalFormatting>
  <conditionalFormatting sqref="J34">
    <cfRule type="cellIs" dxfId="3104" priority="480" operator="equal">
      <formula>0</formula>
    </cfRule>
    <cfRule type="cellIs" dxfId="3103" priority="484" operator="greaterThan">
      <formula>0.03</formula>
    </cfRule>
    <cfRule type="cellIs" dxfId="3102" priority="485" operator="lessThanOrEqual">
      <formula>0.03</formula>
    </cfRule>
  </conditionalFormatting>
  <conditionalFormatting sqref="K34">
    <cfRule type="cellIs" dxfId="3101" priority="479" operator="equal">
      <formula>0</formula>
    </cfRule>
    <cfRule type="cellIs" dxfId="3100" priority="481" operator="greaterThan">
      <formula>8</formula>
    </cfRule>
    <cfRule type="cellIs" dxfId="3099" priority="482" operator="lessThan">
      <formula>7.4</formula>
    </cfRule>
    <cfRule type="cellIs" dxfId="3098" priority="483" operator="between">
      <formula>7.4</formula>
      <formula>8</formula>
    </cfRule>
  </conditionalFormatting>
  <conditionalFormatting sqref="J34">
    <cfRule type="cellIs" dxfId="3097" priority="473" operator="equal">
      <formula>0</formula>
    </cfRule>
    <cfRule type="cellIs" dxfId="3096" priority="477" operator="greaterThan">
      <formula>0.03</formula>
    </cfRule>
    <cfRule type="cellIs" dxfId="3095" priority="478" operator="lessThanOrEqual">
      <formula>0.03</formula>
    </cfRule>
  </conditionalFormatting>
  <conditionalFormatting sqref="K34">
    <cfRule type="cellIs" dxfId="3094" priority="472" operator="equal">
      <formula>0</formula>
    </cfRule>
    <cfRule type="cellIs" dxfId="3093" priority="474" operator="greaterThan">
      <formula>8</formula>
    </cfRule>
    <cfRule type="cellIs" dxfId="3092" priority="475" operator="lessThan">
      <formula>7.4</formula>
    </cfRule>
    <cfRule type="cellIs" dxfId="3091" priority="476" operator="between">
      <formula>7.4</formula>
      <formula>8</formula>
    </cfRule>
  </conditionalFormatting>
  <conditionalFormatting sqref="J41">
    <cfRule type="cellIs" dxfId="3090" priority="467" operator="greaterThan">
      <formula>0.03</formula>
    </cfRule>
    <cfRule type="cellIs" dxfId="3089" priority="468" operator="lessThanOrEqual">
      <formula>0.03</formula>
    </cfRule>
  </conditionalFormatting>
  <conditionalFormatting sqref="K41">
    <cfRule type="cellIs" dxfId="3088" priority="469" operator="between">
      <formula>7.6</formula>
      <formula>8</formula>
    </cfRule>
    <cfRule type="cellIs" dxfId="3087" priority="470" operator="greaterThan">
      <formula>8</formula>
    </cfRule>
    <cfRule type="cellIs" dxfId="3086" priority="471" operator="lessThan">
      <formula>7.6</formula>
    </cfRule>
  </conditionalFormatting>
  <conditionalFormatting sqref="J40">
    <cfRule type="cellIs" dxfId="3085" priority="462" operator="greaterThan">
      <formula>0.03</formula>
    </cfRule>
    <cfRule type="cellIs" dxfId="3084" priority="463" operator="lessThanOrEqual">
      <formula>0.03</formula>
    </cfRule>
  </conditionalFormatting>
  <conditionalFormatting sqref="K40">
    <cfRule type="cellIs" dxfId="3083" priority="464" operator="between">
      <formula>7.6</formula>
      <formula>8</formula>
    </cfRule>
    <cfRule type="cellIs" dxfId="3082" priority="465" operator="greaterThan">
      <formula>8</formula>
    </cfRule>
    <cfRule type="cellIs" dxfId="3081" priority="466" operator="lessThan">
      <formula>7.6</formula>
    </cfRule>
  </conditionalFormatting>
  <conditionalFormatting sqref="J39">
    <cfRule type="cellIs" dxfId="3080" priority="457" operator="greaterThan">
      <formula>0.03</formula>
    </cfRule>
    <cfRule type="cellIs" dxfId="3079" priority="458" operator="lessThanOrEqual">
      <formula>0.03</formula>
    </cfRule>
  </conditionalFormatting>
  <conditionalFormatting sqref="K39">
    <cfRule type="cellIs" dxfId="3078" priority="459" operator="between">
      <formula>7.6</formula>
      <formula>8</formula>
    </cfRule>
    <cfRule type="cellIs" dxfId="3077" priority="460" operator="greaterThan">
      <formula>8</formula>
    </cfRule>
    <cfRule type="cellIs" dxfId="3076" priority="461" operator="lessThan">
      <formula>7.6</formula>
    </cfRule>
  </conditionalFormatting>
  <conditionalFormatting sqref="J38">
    <cfRule type="cellIs" dxfId="3075" priority="451" operator="equal">
      <formula>0</formula>
    </cfRule>
    <cfRule type="cellIs" dxfId="3074" priority="455" operator="greaterThan">
      <formula>0.03</formula>
    </cfRule>
    <cfRule type="cellIs" dxfId="3073" priority="456" operator="lessThanOrEqual">
      <formula>0.03</formula>
    </cfRule>
  </conditionalFormatting>
  <conditionalFormatting sqref="K38">
    <cfRule type="cellIs" dxfId="3072" priority="450" operator="equal">
      <formula>0</formula>
    </cfRule>
    <cfRule type="cellIs" dxfId="3071" priority="452" operator="greaterThan">
      <formula>8</formula>
    </cfRule>
    <cfRule type="cellIs" dxfId="3070" priority="453" operator="lessThan">
      <formula>7.4</formula>
    </cfRule>
    <cfRule type="cellIs" dxfId="3069" priority="454" operator="between">
      <formula>7.4</formula>
      <formula>8</formula>
    </cfRule>
  </conditionalFormatting>
  <conditionalFormatting sqref="J38">
    <cfRule type="cellIs" dxfId="3068" priority="444" operator="equal">
      <formula>0</formula>
    </cfRule>
    <cfRule type="cellIs" dxfId="3067" priority="448" operator="greaterThan">
      <formula>0.03</formula>
    </cfRule>
    <cfRule type="cellIs" dxfId="3066" priority="449" operator="lessThanOrEqual">
      <formula>0.03</formula>
    </cfRule>
  </conditionalFormatting>
  <conditionalFormatting sqref="K38">
    <cfRule type="cellIs" dxfId="3065" priority="443" operator="equal">
      <formula>0</formula>
    </cfRule>
    <cfRule type="cellIs" dxfId="3064" priority="445" operator="greaterThan">
      <formula>8</formula>
    </cfRule>
    <cfRule type="cellIs" dxfId="3063" priority="446" operator="lessThan">
      <formula>7.4</formula>
    </cfRule>
    <cfRule type="cellIs" dxfId="3062" priority="447" operator="between">
      <formula>7.4</formula>
      <formula>8</formula>
    </cfRule>
  </conditionalFormatting>
  <conditionalFormatting sqref="J45">
    <cfRule type="cellIs" dxfId="3061" priority="438" operator="greaterThan">
      <formula>0.03</formula>
    </cfRule>
    <cfRule type="cellIs" dxfId="3060" priority="439" operator="lessThanOrEqual">
      <formula>0.03</formula>
    </cfRule>
  </conditionalFormatting>
  <conditionalFormatting sqref="K45">
    <cfRule type="cellIs" dxfId="3059" priority="440" operator="between">
      <formula>7.6</formula>
      <formula>8</formula>
    </cfRule>
    <cfRule type="cellIs" dxfId="3058" priority="441" operator="greaterThan">
      <formula>8</formula>
    </cfRule>
    <cfRule type="cellIs" dxfId="3057" priority="442" operator="lessThan">
      <formula>7.6</formula>
    </cfRule>
  </conditionalFormatting>
  <conditionalFormatting sqref="J44">
    <cfRule type="cellIs" dxfId="3056" priority="433" operator="greaterThan">
      <formula>0.03</formula>
    </cfRule>
    <cfRule type="cellIs" dxfId="3055" priority="434" operator="lessThanOrEqual">
      <formula>0.03</formula>
    </cfRule>
  </conditionalFormatting>
  <conditionalFormatting sqref="K44">
    <cfRule type="cellIs" dxfId="3054" priority="435" operator="between">
      <formula>7.6</formula>
      <formula>8</formula>
    </cfRule>
    <cfRule type="cellIs" dxfId="3053" priority="436" operator="greaterThan">
      <formula>8</formula>
    </cfRule>
    <cfRule type="cellIs" dxfId="3052" priority="437" operator="lessThan">
      <formula>7.6</formula>
    </cfRule>
  </conditionalFormatting>
  <conditionalFormatting sqref="J43">
    <cfRule type="cellIs" dxfId="3051" priority="428" operator="greaterThan">
      <formula>0.03</formula>
    </cfRule>
    <cfRule type="cellIs" dxfId="3050" priority="429" operator="lessThanOrEqual">
      <formula>0.03</formula>
    </cfRule>
  </conditionalFormatting>
  <conditionalFormatting sqref="K43">
    <cfRule type="cellIs" dxfId="3049" priority="430" operator="between">
      <formula>7.6</formula>
      <formula>8</formula>
    </cfRule>
    <cfRule type="cellIs" dxfId="3048" priority="431" operator="greaterThan">
      <formula>8</formula>
    </cfRule>
    <cfRule type="cellIs" dxfId="3047" priority="432" operator="lessThan">
      <formula>7.6</formula>
    </cfRule>
  </conditionalFormatting>
  <conditionalFormatting sqref="J42">
    <cfRule type="cellIs" dxfId="3046" priority="422" operator="equal">
      <formula>0</formula>
    </cfRule>
    <cfRule type="cellIs" dxfId="3045" priority="426" operator="greaterThan">
      <formula>0.03</formula>
    </cfRule>
    <cfRule type="cellIs" dxfId="3044" priority="427" operator="lessThanOrEqual">
      <formula>0.03</formula>
    </cfRule>
  </conditionalFormatting>
  <conditionalFormatting sqref="K42">
    <cfRule type="cellIs" dxfId="3043" priority="421" operator="equal">
      <formula>0</formula>
    </cfRule>
    <cfRule type="cellIs" dxfId="3042" priority="423" operator="greaterThan">
      <formula>8</formula>
    </cfRule>
    <cfRule type="cellIs" dxfId="3041" priority="424" operator="lessThan">
      <formula>7.4</formula>
    </cfRule>
    <cfRule type="cellIs" dxfId="3040" priority="425" operator="between">
      <formula>7.4</formula>
      <formula>8</formula>
    </cfRule>
  </conditionalFormatting>
  <conditionalFormatting sqref="J42">
    <cfRule type="cellIs" dxfId="3039" priority="415" operator="equal">
      <formula>0</formula>
    </cfRule>
    <cfRule type="cellIs" dxfId="3038" priority="419" operator="greaterThan">
      <formula>0.03</formula>
    </cfRule>
    <cfRule type="cellIs" dxfId="3037" priority="420" operator="lessThanOrEqual">
      <formula>0.03</formula>
    </cfRule>
  </conditionalFormatting>
  <conditionalFormatting sqref="K42">
    <cfRule type="cellIs" dxfId="3036" priority="414" operator="equal">
      <formula>0</formula>
    </cfRule>
    <cfRule type="cellIs" dxfId="3035" priority="416" operator="greaterThan">
      <formula>8</formula>
    </cfRule>
    <cfRule type="cellIs" dxfId="3034" priority="417" operator="lessThan">
      <formula>7.4</formula>
    </cfRule>
    <cfRule type="cellIs" dxfId="3033" priority="418" operator="between">
      <formula>7.4</formula>
      <formula>8</formula>
    </cfRule>
  </conditionalFormatting>
  <conditionalFormatting sqref="J49">
    <cfRule type="cellIs" dxfId="3032" priority="409" operator="greaterThan">
      <formula>0.03</formula>
    </cfRule>
    <cfRule type="cellIs" dxfId="3031" priority="410" operator="lessThanOrEqual">
      <formula>0.03</formula>
    </cfRule>
  </conditionalFormatting>
  <conditionalFormatting sqref="K49">
    <cfRule type="cellIs" dxfId="3030" priority="411" operator="between">
      <formula>7.6</formula>
      <formula>8</formula>
    </cfRule>
    <cfRule type="cellIs" dxfId="3029" priority="412" operator="greaterThan">
      <formula>8</formula>
    </cfRule>
    <cfRule type="cellIs" dxfId="3028" priority="413" operator="lessThan">
      <formula>7.6</formula>
    </cfRule>
  </conditionalFormatting>
  <conditionalFormatting sqref="J48">
    <cfRule type="cellIs" dxfId="3027" priority="404" operator="greaterThan">
      <formula>0.03</formula>
    </cfRule>
    <cfRule type="cellIs" dxfId="3026" priority="405" operator="lessThanOrEqual">
      <formula>0.03</formula>
    </cfRule>
  </conditionalFormatting>
  <conditionalFormatting sqref="K48">
    <cfRule type="cellIs" dxfId="3025" priority="406" operator="between">
      <formula>7.6</formula>
      <formula>8</formula>
    </cfRule>
    <cfRule type="cellIs" dxfId="3024" priority="407" operator="greaterThan">
      <formula>8</formula>
    </cfRule>
    <cfRule type="cellIs" dxfId="3023" priority="408" operator="lessThan">
      <formula>7.6</formula>
    </cfRule>
  </conditionalFormatting>
  <conditionalFormatting sqref="J47">
    <cfRule type="cellIs" dxfId="3022" priority="399" operator="greaterThan">
      <formula>0.03</formula>
    </cfRule>
    <cfRule type="cellIs" dxfId="3021" priority="400" operator="lessThanOrEqual">
      <formula>0.03</formula>
    </cfRule>
  </conditionalFormatting>
  <conditionalFormatting sqref="K47">
    <cfRule type="cellIs" dxfId="3020" priority="401" operator="between">
      <formula>7.6</formula>
      <formula>8</formula>
    </cfRule>
    <cfRule type="cellIs" dxfId="3019" priority="402" operator="greaterThan">
      <formula>8</formula>
    </cfRule>
    <cfRule type="cellIs" dxfId="3018" priority="403" operator="lessThan">
      <formula>7.6</formula>
    </cfRule>
  </conditionalFormatting>
  <conditionalFormatting sqref="J46">
    <cfRule type="cellIs" dxfId="3017" priority="393" operator="equal">
      <formula>0</formula>
    </cfRule>
    <cfRule type="cellIs" dxfId="3016" priority="397" operator="greaterThan">
      <formula>0.03</formula>
    </cfRule>
    <cfRule type="cellIs" dxfId="3015" priority="398" operator="lessThanOrEqual">
      <formula>0.03</formula>
    </cfRule>
  </conditionalFormatting>
  <conditionalFormatting sqref="K46">
    <cfRule type="cellIs" dxfId="3014" priority="392" operator="equal">
      <formula>0</formula>
    </cfRule>
    <cfRule type="cellIs" dxfId="3013" priority="394" operator="greaterThan">
      <formula>8</formula>
    </cfRule>
    <cfRule type="cellIs" dxfId="3012" priority="395" operator="lessThan">
      <formula>7.4</formula>
    </cfRule>
    <cfRule type="cellIs" dxfId="3011" priority="396" operator="between">
      <formula>7.4</formula>
      <formula>8</formula>
    </cfRule>
  </conditionalFormatting>
  <conditionalFormatting sqref="J46">
    <cfRule type="cellIs" dxfId="3010" priority="386" operator="equal">
      <formula>0</formula>
    </cfRule>
    <cfRule type="cellIs" dxfId="3009" priority="390" operator="greaterThan">
      <formula>0.03</formula>
    </cfRule>
    <cfRule type="cellIs" dxfId="3008" priority="391" operator="lessThanOrEqual">
      <formula>0.03</formula>
    </cfRule>
  </conditionalFormatting>
  <conditionalFormatting sqref="K46">
    <cfRule type="cellIs" dxfId="3007" priority="385" operator="equal">
      <formula>0</formula>
    </cfRule>
    <cfRule type="cellIs" dxfId="3006" priority="387" operator="greaterThan">
      <formula>8</formula>
    </cfRule>
    <cfRule type="cellIs" dxfId="3005" priority="388" operator="lessThan">
      <formula>7.4</formula>
    </cfRule>
    <cfRule type="cellIs" dxfId="3004" priority="389" operator="between">
      <formula>7.4</formula>
      <formula>8</formula>
    </cfRule>
  </conditionalFormatting>
  <conditionalFormatting sqref="J53">
    <cfRule type="cellIs" dxfId="3003" priority="380" operator="greaterThan">
      <formula>0.03</formula>
    </cfRule>
    <cfRule type="cellIs" dxfId="3002" priority="381" operator="lessThanOrEqual">
      <formula>0.03</formula>
    </cfRule>
  </conditionalFormatting>
  <conditionalFormatting sqref="K53">
    <cfRule type="cellIs" dxfId="3001" priority="382" operator="between">
      <formula>7.6</formula>
      <formula>8</formula>
    </cfRule>
    <cfRule type="cellIs" dxfId="3000" priority="383" operator="greaterThan">
      <formula>8</formula>
    </cfRule>
    <cfRule type="cellIs" dxfId="2999" priority="384" operator="lessThan">
      <formula>7.6</formula>
    </cfRule>
  </conditionalFormatting>
  <conditionalFormatting sqref="J52">
    <cfRule type="cellIs" dxfId="2998" priority="375" operator="greaterThan">
      <formula>0.03</formula>
    </cfRule>
    <cfRule type="cellIs" dxfId="2997" priority="376" operator="lessThanOrEqual">
      <formula>0.03</formula>
    </cfRule>
  </conditionalFormatting>
  <conditionalFormatting sqref="K52">
    <cfRule type="cellIs" dxfId="2996" priority="377" operator="between">
      <formula>7.6</formula>
      <formula>8</formula>
    </cfRule>
    <cfRule type="cellIs" dxfId="2995" priority="378" operator="greaterThan">
      <formula>8</formula>
    </cfRule>
    <cfRule type="cellIs" dxfId="2994" priority="379" operator="lessThan">
      <formula>7.6</formula>
    </cfRule>
  </conditionalFormatting>
  <conditionalFormatting sqref="J51">
    <cfRule type="cellIs" dxfId="2993" priority="370" operator="greaterThan">
      <formula>0.03</formula>
    </cfRule>
    <cfRule type="cellIs" dxfId="2992" priority="371" operator="lessThanOrEqual">
      <formula>0.03</formula>
    </cfRule>
  </conditionalFormatting>
  <conditionalFormatting sqref="K51">
    <cfRule type="cellIs" dxfId="2991" priority="372" operator="between">
      <formula>7.6</formula>
      <formula>8</formula>
    </cfRule>
    <cfRule type="cellIs" dxfId="2990" priority="373" operator="greaterThan">
      <formula>8</formula>
    </cfRule>
    <cfRule type="cellIs" dxfId="2989" priority="374" operator="lessThan">
      <formula>7.6</formula>
    </cfRule>
  </conditionalFormatting>
  <conditionalFormatting sqref="J50">
    <cfRule type="cellIs" dxfId="2988" priority="364" operator="equal">
      <formula>0</formula>
    </cfRule>
    <cfRule type="cellIs" dxfId="2987" priority="368" operator="greaterThan">
      <formula>0.03</formula>
    </cfRule>
    <cfRule type="cellIs" dxfId="2986" priority="369" operator="lessThanOrEqual">
      <formula>0.03</formula>
    </cfRule>
  </conditionalFormatting>
  <conditionalFormatting sqref="K50">
    <cfRule type="cellIs" dxfId="2985" priority="363" operator="equal">
      <formula>0</formula>
    </cfRule>
    <cfRule type="cellIs" dxfId="2984" priority="365" operator="greaterThan">
      <formula>8</formula>
    </cfRule>
    <cfRule type="cellIs" dxfId="2983" priority="366" operator="lessThan">
      <formula>7.4</formula>
    </cfRule>
    <cfRule type="cellIs" dxfId="2982" priority="367" operator="between">
      <formula>7.4</formula>
      <formula>8</formula>
    </cfRule>
  </conditionalFormatting>
  <conditionalFormatting sqref="J50">
    <cfRule type="cellIs" dxfId="2981" priority="357" operator="equal">
      <formula>0</formula>
    </cfRule>
    <cfRule type="cellIs" dxfId="2980" priority="361" operator="greaterThan">
      <formula>0.03</formula>
    </cfRule>
    <cfRule type="cellIs" dxfId="2979" priority="362" operator="lessThanOrEqual">
      <formula>0.03</formula>
    </cfRule>
  </conditionalFormatting>
  <conditionalFormatting sqref="K50">
    <cfRule type="cellIs" dxfId="2978" priority="356" operator="equal">
      <formula>0</formula>
    </cfRule>
    <cfRule type="cellIs" dxfId="2977" priority="358" operator="greaterThan">
      <formula>8</formula>
    </cfRule>
    <cfRule type="cellIs" dxfId="2976" priority="359" operator="lessThan">
      <formula>7.4</formula>
    </cfRule>
    <cfRule type="cellIs" dxfId="2975" priority="360" operator="between">
      <formula>7.4</formula>
      <formula>8</formula>
    </cfRule>
  </conditionalFormatting>
  <conditionalFormatting sqref="J57">
    <cfRule type="cellIs" dxfId="2974" priority="351" operator="greaterThan">
      <formula>0.03</formula>
    </cfRule>
    <cfRule type="cellIs" dxfId="2973" priority="352" operator="lessThanOrEqual">
      <formula>0.03</formula>
    </cfRule>
  </conditionalFormatting>
  <conditionalFormatting sqref="K57">
    <cfRule type="cellIs" dxfId="2972" priority="353" operator="between">
      <formula>7.6</formula>
      <formula>8</formula>
    </cfRule>
    <cfRule type="cellIs" dxfId="2971" priority="354" operator="greaterThan">
      <formula>8</formula>
    </cfRule>
    <cfRule type="cellIs" dxfId="2970" priority="355" operator="lessThan">
      <formula>7.6</formula>
    </cfRule>
  </conditionalFormatting>
  <conditionalFormatting sqref="J56">
    <cfRule type="cellIs" dxfId="2969" priority="346" operator="greaterThan">
      <formula>0.03</formula>
    </cfRule>
    <cfRule type="cellIs" dxfId="2968" priority="347" operator="lessThanOrEqual">
      <formula>0.03</formula>
    </cfRule>
  </conditionalFormatting>
  <conditionalFormatting sqref="K56">
    <cfRule type="cellIs" dxfId="2967" priority="348" operator="between">
      <formula>7.6</formula>
      <formula>8</formula>
    </cfRule>
    <cfRule type="cellIs" dxfId="2966" priority="349" operator="greaterThan">
      <formula>8</formula>
    </cfRule>
    <cfRule type="cellIs" dxfId="2965" priority="350" operator="lessThan">
      <formula>7.6</formula>
    </cfRule>
  </conditionalFormatting>
  <conditionalFormatting sqref="J55">
    <cfRule type="cellIs" dxfId="2964" priority="341" operator="greaterThan">
      <formula>0.03</formula>
    </cfRule>
    <cfRule type="cellIs" dxfId="2963" priority="342" operator="lessThanOrEqual">
      <formula>0.03</formula>
    </cfRule>
  </conditionalFormatting>
  <conditionalFormatting sqref="K55">
    <cfRule type="cellIs" dxfId="2962" priority="343" operator="between">
      <formula>7.6</formula>
      <formula>8</formula>
    </cfRule>
    <cfRule type="cellIs" dxfId="2961" priority="344" operator="greaterThan">
      <formula>8</formula>
    </cfRule>
    <cfRule type="cellIs" dxfId="2960" priority="345" operator="lessThan">
      <formula>7.6</formula>
    </cfRule>
  </conditionalFormatting>
  <conditionalFormatting sqref="J54">
    <cfRule type="cellIs" dxfId="2959" priority="335" operator="equal">
      <formula>0</formula>
    </cfRule>
    <cfRule type="cellIs" dxfId="2958" priority="339" operator="greaterThan">
      <formula>0.03</formula>
    </cfRule>
    <cfRule type="cellIs" dxfId="2957" priority="340" operator="lessThanOrEqual">
      <formula>0.03</formula>
    </cfRule>
  </conditionalFormatting>
  <conditionalFormatting sqref="K54">
    <cfRule type="cellIs" dxfId="2956" priority="334" operator="equal">
      <formula>0</formula>
    </cfRule>
    <cfRule type="cellIs" dxfId="2955" priority="336" operator="greaterThan">
      <formula>8</formula>
    </cfRule>
    <cfRule type="cellIs" dxfId="2954" priority="337" operator="lessThan">
      <formula>7.4</formula>
    </cfRule>
    <cfRule type="cellIs" dxfId="2953" priority="338" operator="between">
      <formula>7.4</formula>
      <formula>8</formula>
    </cfRule>
  </conditionalFormatting>
  <conditionalFormatting sqref="J54">
    <cfRule type="cellIs" dxfId="2952" priority="328" operator="equal">
      <formula>0</formula>
    </cfRule>
    <cfRule type="cellIs" dxfId="2951" priority="332" operator="greaterThan">
      <formula>0.03</formula>
    </cfRule>
    <cfRule type="cellIs" dxfId="2950" priority="333" operator="lessThanOrEqual">
      <formula>0.03</formula>
    </cfRule>
  </conditionalFormatting>
  <conditionalFormatting sqref="K54">
    <cfRule type="cellIs" dxfId="2949" priority="327" operator="equal">
      <formula>0</formula>
    </cfRule>
    <cfRule type="cellIs" dxfId="2948" priority="329" operator="greaterThan">
      <formula>8</formula>
    </cfRule>
    <cfRule type="cellIs" dxfId="2947" priority="330" operator="lessThan">
      <formula>7.4</formula>
    </cfRule>
    <cfRule type="cellIs" dxfId="2946" priority="331" operator="between">
      <formula>7.4</formula>
      <formula>8</formula>
    </cfRule>
  </conditionalFormatting>
  <conditionalFormatting sqref="J61">
    <cfRule type="cellIs" dxfId="2945" priority="322" operator="greaterThan">
      <formula>0.03</formula>
    </cfRule>
    <cfRule type="cellIs" dxfId="2944" priority="323" operator="lessThanOrEqual">
      <formula>0.03</formula>
    </cfRule>
  </conditionalFormatting>
  <conditionalFormatting sqref="K61">
    <cfRule type="cellIs" dxfId="2943" priority="324" operator="between">
      <formula>7.6</formula>
      <formula>8</formula>
    </cfRule>
    <cfRule type="cellIs" dxfId="2942" priority="325" operator="greaterThan">
      <formula>8</formula>
    </cfRule>
    <cfRule type="cellIs" dxfId="2941" priority="326" operator="lessThan">
      <formula>7.6</formula>
    </cfRule>
  </conditionalFormatting>
  <conditionalFormatting sqref="J60">
    <cfRule type="cellIs" dxfId="2940" priority="317" operator="greaterThan">
      <formula>0.03</formula>
    </cfRule>
    <cfRule type="cellIs" dxfId="2939" priority="318" operator="lessThanOrEqual">
      <formula>0.03</formula>
    </cfRule>
  </conditionalFormatting>
  <conditionalFormatting sqref="K60">
    <cfRule type="cellIs" dxfId="2938" priority="319" operator="between">
      <formula>7.6</formula>
      <formula>8</formula>
    </cfRule>
    <cfRule type="cellIs" dxfId="2937" priority="320" operator="greaterThan">
      <formula>8</formula>
    </cfRule>
    <cfRule type="cellIs" dxfId="2936" priority="321" operator="lessThan">
      <formula>7.6</formula>
    </cfRule>
  </conditionalFormatting>
  <conditionalFormatting sqref="J59">
    <cfRule type="cellIs" dxfId="2935" priority="312" operator="greaterThan">
      <formula>0.03</formula>
    </cfRule>
    <cfRule type="cellIs" dxfId="2934" priority="313" operator="lessThanOrEqual">
      <formula>0.03</formula>
    </cfRule>
  </conditionalFormatting>
  <conditionalFormatting sqref="K59">
    <cfRule type="cellIs" dxfId="2933" priority="314" operator="between">
      <formula>7.6</formula>
      <formula>8</formula>
    </cfRule>
    <cfRule type="cellIs" dxfId="2932" priority="315" operator="greaterThan">
      <formula>8</formula>
    </cfRule>
    <cfRule type="cellIs" dxfId="2931" priority="316" operator="lessThan">
      <formula>7.6</formula>
    </cfRule>
  </conditionalFormatting>
  <conditionalFormatting sqref="J58">
    <cfRule type="cellIs" dxfId="2930" priority="306" operator="equal">
      <formula>0</formula>
    </cfRule>
    <cfRule type="cellIs" dxfId="2929" priority="310" operator="greaterThan">
      <formula>0.03</formula>
    </cfRule>
    <cfRule type="cellIs" dxfId="2928" priority="311" operator="lessThanOrEqual">
      <formula>0.03</formula>
    </cfRule>
  </conditionalFormatting>
  <conditionalFormatting sqref="K58">
    <cfRule type="cellIs" dxfId="2927" priority="305" operator="equal">
      <formula>0</formula>
    </cfRule>
    <cfRule type="cellIs" dxfId="2926" priority="307" operator="greaterThan">
      <formula>8</formula>
    </cfRule>
    <cfRule type="cellIs" dxfId="2925" priority="308" operator="lessThan">
      <formula>7.4</formula>
    </cfRule>
    <cfRule type="cellIs" dxfId="2924" priority="309" operator="between">
      <formula>7.4</formula>
      <formula>8</formula>
    </cfRule>
  </conditionalFormatting>
  <conditionalFormatting sqref="J58">
    <cfRule type="cellIs" dxfId="2923" priority="299" operator="equal">
      <formula>0</formula>
    </cfRule>
    <cfRule type="cellIs" dxfId="2922" priority="303" operator="greaterThan">
      <formula>0.03</formula>
    </cfRule>
    <cfRule type="cellIs" dxfId="2921" priority="304" operator="lessThanOrEqual">
      <formula>0.03</formula>
    </cfRule>
  </conditionalFormatting>
  <conditionalFormatting sqref="K58">
    <cfRule type="cellIs" dxfId="2920" priority="298" operator="equal">
      <formula>0</formula>
    </cfRule>
    <cfRule type="cellIs" dxfId="2919" priority="300" operator="greaterThan">
      <formula>8</formula>
    </cfRule>
    <cfRule type="cellIs" dxfId="2918" priority="301" operator="lessThan">
      <formula>7.4</formula>
    </cfRule>
    <cfRule type="cellIs" dxfId="2917" priority="302" operator="between">
      <formula>7.4</formula>
      <formula>8</formula>
    </cfRule>
  </conditionalFormatting>
  <conditionalFormatting sqref="J65">
    <cfRule type="cellIs" dxfId="2916" priority="293" operator="greaterThan">
      <formula>0.03</formula>
    </cfRule>
    <cfRule type="cellIs" dxfId="2915" priority="294" operator="lessThanOrEqual">
      <formula>0.03</formula>
    </cfRule>
  </conditionalFormatting>
  <conditionalFormatting sqref="K65">
    <cfRule type="cellIs" dxfId="2914" priority="295" operator="between">
      <formula>7.6</formula>
      <formula>8</formula>
    </cfRule>
    <cfRule type="cellIs" dxfId="2913" priority="296" operator="greaterThan">
      <formula>8</formula>
    </cfRule>
    <cfRule type="cellIs" dxfId="2912" priority="297" operator="lessThan">
      <formula>7.6</formula>
    </cfRule>
  </conditionalFormatting>
  <conditionalFormatting sqref="J64">
    <cfRule type="cellIs" dxfId="2911" priority="288" operator="greaterThan">
      <formula>0.03</formula>
    </cfRule>
    <cfRule type="cellIs" dxfId="2910" priority="289" operator="lessThanOrEqual">
      <formula>0.03</formula>
    </cfRule>
  </conditionalFormatting>
  <conditionalFormatting sqref="K64">
    <cfRule type="cellIs" dxfId="2909" priority="290" operator="between">
      <formula>7.6</formula>
      <formula>8</formula>
    </cfRule>
    <cfRule type="cellIs" dxfId="2908" priority="291" operator="greaterThan">
      <formula>8</formula>
    </cfRule>
    <cfRule type="cellIs" dxfId="2907" priority="292" operator="lessThan">
      <formula>7.6</formula>
    </cfRule>
  </conditionalFormatting>
  <conditionalFormatting sqref="J63">
    <cfRule type="cellIs" dxfId="2906" priority="283" operator="greaterThan">
      <formula>0.03</formula>
    </cfRule>
    <cfRule type="cellIs" dxfId="2905" priority="284" operator="lessThanOrEqual">
      <formula>0.03</formula>
    </cfRule>
  </conditionalFormatting>
  <conditionalFormatting sqref="K63">
    <cfRule type="cellIs" dxfId="2904" priority="285" operator="between">
      <formula>7.6</formula>
      <formula>8</formula>
    </cfRule>
    <cfRule type="cellIs" dxfId="2903" priority="286" operator="greaterThan">
      <formula>8</formula>
    </cfRule>
    <cfRule type="cellIs" dxfId="2902" priority="287" operator="lessThan">
      <formula>7.6</formula>
    </cfRule>
  </conditionalFormatting>
  <conditionalFormatting sqref="J62">
    <cfRule type="cellIs" dxfId="2901" priority="277" operator="equal">
      <formula>0</formula>
    </cfRule>
    <cfRule type="cellIs" dxfId="2900" priority="281" operator="greaterThan">
      <formula>0.03</formula>
    </cfRule>
    <cfRule type="cellIs" dxfId="2899" priority="282" operator="lessThanOrEqual">
      <formula>0.03</formula>
    </cfRule>
  </conditionalFormatting>
  <conditionalFormatting sqref="K62">
    <cfRule type="cellIs" dxfId="2898" priority="276" operator="equal">
      <formula>0</formula>
    </cfRule>
    <cfRule type="cellIs" dxfId="2897" priority="278" operator="greaterThan">
      <formula>8</formula>
    </cfRule>
    <cfRule type="cellIs" dxfId="2896" priority="279" operator="lessThan">
      <formula>7.4</formula>
    </cfRule>
    <cfRule type="cellIs" dxfId="2895" priority="280" operator="between">
      <formula>7.4</formula>
      <formula>8</formula>
    </cfRule>
  </conditionalFormatting>
  <conditionalFormatting sqref="J62">
    <cfRule type="cellIs" dxfId="2894" priority="270" operator="equal">
      <formula>0</formula>
    </cfRule>
    <cfRule type="cellIs" dxfId="2893" priority="274" operator="greaterThan">
      <formula>0.03</formula>
    </cfRule>
    <cfRule type="cellIs" dxfId="2892" priority="275" operator="lessThanOrEqual">
      <formula>0.03</formula>
    </cfRule>
  </conditionalFormatting>
  <conditionalFormatting sqref="K62">
    <cfRule type="cellIs" dxfId="2891" priority="269" operator="equal">
      <formula>0</formula>
    </cfRule>
    <cfRule type="cellIs" dxfId="2890" priority="271" operator="greaterThan">
      <formula>8</formula>
    </cfRule>
    <cfRule type="cellIs" dxfId="2889" priority="272" operator="lessThan">
      <formula>7.4</formula>
    </cfRule>
    <cfRule type="cellIs" dxfId="2888" priority="273" operator="between">
      <formula>7.4</formula>
      <formula>8</formula>
    </cfRule>
  </conditionalFormatting>
  <conditionalFormatting sqref="J69">
    <cfRule type="cellIs" dxfId="2887" priority="264" operator="greaterThan">
      <formula>0.03</formula>
    </cfRule>
    <cfRule type="cellIs" dxfId="2886" priority="265" operator="lessThanOrEqual">
      <formula>0.03</formula>
    </cfRule>
  </conditionalFormatting>
  <conditionalFormatting sqref="K69">
    <cfRule type="cellIs" dxfId="2885" priority="266" operator="between">
      <formula>7.6</formula>
      <formula>8</formula>
    </cfRule>
    <cfRule type="cellIs" dxfId="2884" priority="267" operator="greaterThan">
      <formula>8</formula>
    </cfRule>
    <cfRule type="cellIs" dxfId="2883" priority="268" operator="lessThan">
      <formula>7.6</formula>
    </cfRule>
  </conditionalFormatting>
  <conditionalFormatting sqref="J68">
    <cfRule type="cellIs" dxfId="2882" priority="259" operator="greaterThan">
      <formula>0.03</formula>
    </cfRule>
    <cfRule type="cellIs" dxfId="2881" priority="260" operator="lessThanOrEqual">
      <formula>0.03</formula>
    </cfRule>
  </conditionalFormatting>
  <conditionalFormatting sqref="K68">
    <cfRule type="cellIs" dxfId="2880" priority="261" operator="between">
      <formula>7.6</formula>
      <formula>8</formula>
    </cfRule>
    <cfRule type="cellIs" dxfId="2879" priority="262" operator="greaterThan">
      <formula>8</formula>
    </cfRule>
    <cfRule type="cellIs" dxfId="2878" priority="263" operator="lessThan">
      <formula>7.6</formula>
    </cfRule>
  </conditionalFormatting>
  <conditionalFormatting sqref="J67">
    <cfRule type="cellIs" dxfId="2877" priority="254" operator="greaterThan">
      <formula>0.03</formula>
    </cfRule>
    <cfRule type="cellIs" dxfId="2876" priority="255" operator="lessThanOrEqual">
      <formula>0.03</formula>
    </cfRule>
  </conditionalFormatting>
  <conditionalFormatting sqref="K67">
    <cfRule type="cellIs" dxfId="2875" priority="256" operator="between">
      <formula>7.6</formula>
      <formula>8</formula>
    </cfRule>
    <cfRule type="cellIs" dxfId="2874" priority="257" operator="greaterThan">
      <formula>8</formula>
    </cfRule>
    <cfRule type="cellIs" dxfId="2873" priority="258" operator="lessThan">
      <formula>7.6</formula>
    </cfRule>
  </conditionalFormatting>
  <conditionalFormatting sqref="J66">
    <cfRule type="cellIs" dxfId="2872" priority="248" operator="equal">
      <formula>0</formula>
    </cfRule>
    <cfRule type="cellIs" dxfId="2871" priority="252" operator="greaterThan">
      <formula>0.03</formula>
    </cfRule>
    <cfRule type="cellIs" dxfId="2870" priority="253" operator="lessThanOrEqual">
      <formula>0.03</formula>
    </cfRule>
  </conditionalFormatting>
  <conditionalFormatting sqref="K66">
    <cfRule type="cellIs" dxfId="2869" priority="247" operator="equal">
      <formula>0</formula>
    </cfRule>
    <cfRule type="cellIs" dxfId="2868" priority="249" operator="greaterThan">
      <formula>8</formula>
    </cfRule>
    <cfRule type="cellIs" dxfId="2867" priority="250" operator="lessThan">
      <formula>7.4</formula>
    </cfRule>
    <cfRule type="cellIs" dxfId="2866" priority="251" operator="between">
      <formula>7.4</formula>
      <formula>8</formula>
    </cfRule>
  </conditionalFormatting>
  <conditionalFormatting sqref="J66">
    <cfRule type="cellIs" dxfId="2865" priority="241" operator="equal">
      <formula>0</formula>
    </cfRule>
    <cfRule type="cellIs" dxfId="2864" priority="245" operator="greaterThan">
      <formula>0.03</formula>
    </cfRule>
    <cfRule type="cellIs" dxfId="2863" priority="246" operator="lessThanOrEqual">
      <formula>0.03</formula>
    </cfRule>
  </conditionalFormatting>
  <conditionalFormatting sqref="K66">
    <cfRule type="cellIs" dxfId="2862" priority="240" operator="equal">
      <formula>0</formula>
    </cfRule>
    <cfRule type="cellIs" dxfId="2861" priority="242" operator="greaterThan">
      <formula>8</formula>
    </cfRule>
    <cfRule type="cellIs" dxfId="2860" priority="243" operator="lessThan">
      <formula>7.4</formula>
    </cfRule>
    <cfRule type="cellIs" dxfId="2859" priority="244" operator="between">
      <formula>7.4</formula>
      <formula>8</formula>
    </cfRule>
  </conditionalFormatting>
  <conditionalFormatting sqref="J73">
    <cfRule type="cellIs" dxfId="2858" priority="235" operator="greaterThan">
      <formula>0.03</formula>
    </cfRule>
    <cfRule type="cellIs" dxfId="2857" priority="236" operator="lessThanOrEqual">
      <formula>0.03</formula>
    </cfRule>
  </conditionalFormatting>
  <conditionalFormatting sqref="K73">
    <cfRule type="cellIs" dxfId="2856" priority="237" operator="between">
      <formula>7.6</formula>
      <formula>8</formula>
    </cfRule>
    <cfRule type="cellIs" dxfId="2855" priority="238" operator="greaterThan">
      <formula>8</formula>
    </cfRule>
    <cfRule type="cellIs" dxfId="2854" priority="239" operator="lessThan">
      <formula>7.6</formula>
    </cfRule>
  </conditionalFormatting>
  <conditionalFormatting sqref="J72">
    <cfRule type="cellIs" dxfId="2853" priority="230" operator="greaterThan">
      <formula>0.03</formula>
    </cfRule>
    <cfRule type="cellIs" dxfId="2852" priority="231" operator="lessThanOrEqual">
      <formula>0.03</formula>
    </cfRule>
  </conditionalFormatting>
  <conditionalFormatting sqref="K72">
    <cfRule type="cellIs" dxfId="2851" priority="232" operator="between">
      <formula>7.6</formula>
      <formula>8</formula>
    </cfRule>
    <cfRule type="cellIs" dxfId="2850" priority="233" operator="greaterThan">
      <formula>8</formula>
    </cfRule>
    <cfRule type="cellIs" dxfId="2849" priority="234" operator="lessThan">
      <formula>7.6</formula>
    </cfRule>
  </conditionalFormatting>
  <conditionalFormatting sqref="J71">
    <cfRule type="cellIs" dxfId="2848" priority="225" operator="greaterThan">
      <formula>0.03</formula>
    </cfRule>
    <cfRule type="cellIs" dxfId="2847" priority="226" operator="lessThanOrEqual">
      <formula>0.03</formula>
    </cfRule>
  </conditionalFormatting>
  <conditionalFormatting sqref="K71">
    <cfRule type="cellIs" dxfId="2846" priority="227" operator="between">
      <formula>7.6</formula>
      <formula>8</formula>
    </cfRule>
    <cfRule type="cellIs" dxfId="2845" priority="228" operator="greaterThan">
      <formula>8</formula>
    </cfRule>
    <cfRule type="cellIs" dxfId="2844" priority="229" operator="lessThan">
      <formula>7.6</formula>
    </cfRule>
  </conditionalFormatting>
  <conditionalFormatting sqref="J70">
    <cfRule type="cellIs" dxfId="2843" priority="219" operator="equal">
      <formula>0</formula>
    </cfRule>
    <cfRule type="cellIs" dxfId="2842" priority="223" operator="greaterThan">
      <formula>0.03</formula>
    </cfRule>
    <cfRule type="cellIs" dxfId="2841" priority="224" operator="lessThanOrEqual">
      <formula>0.03</formula>
    </cfRule>
  </conditionalFormatting>
  <conditionalFormatting sqref="K70">
    <cfRule type="cellIs" dxfId="2840" priority="218" operator="equal">
      <formula>0</formula>
    </cfRule>
    <cfRule type="cellIs" dxfId="2839" priority="220" operator="greaterThan">
      <formula>8</formula>
    </cfRule>
    <cfRule type="cellIs" dxfId="2838" priority="221" operator="lessThan">
      <formula>7.4</formula>
    </cfRule>
    <cfRule type="cellIs" dxfId="2837" priority="222" operator="between">
      <formula>7.4</formula>
      <formula>8</formula>
    </cfRule>
  </conditionalFormatting>
  <conditionalFormatting sqref="J70">
    <cfRule type="cellIs" dxfId="2836" priority="212" operator="equal">
      <formula>0</formula>
    </cfRule>
    <cfRule type="cellIs" dxfId="2835" priority="216" operator="greaterThan">
      <formula>0.03</formula>
    </cfRule>
    <cfRule type="cellIs" dxfId="2834" priority="217" operator="lessThanOrEqual">
      <formula>0.03</formula>
    </cfRule>
  </conditionalFormatting>
  <conditionalFormatting sqref="K70">
    <cfRule type="cellIs" dxfId="2833" priority="211" operator="equal">
      <formula>0</formula>
    </cfRule>
    <cfRule type="cellIs" dxfId="2832" priority="213" operator="greaterThan">
      <formula>8</formula>
    </cfRule>
    <cfRule type="cellIs" dxfId="2831" priority="214" operator="lessThan">
      <formula>7.4</formula>
    </cfRule>
    <cfRule type="cellIs" dxfId="2830" priority="215" operator="between">
      <formula>7.4</formula>
      <formula>8</formula>
    </cfRule>
  </conditionalFormatting>
  <conditionalFormatting sqref="J77">
    <cfRule type="cellIs" dxfId="2829" priority="206" operator="greaterThan">
      <formula>0.03</formula>
    </cfRule>
    <cfRule type="cellIs" dxfId="2828" priority="207" operator="lessThanOrEqual">
      <formula>0.03</formula>
    </cfRule>
  </conditionalFormatting>
  <conditionalFormatting sqref="K77">
    <cfRule type="cellIs" dxfId="2827" priority="208" operator="between">
      <formula>7.6</formula>
      <formula>8</formula>
    </cfRule>
    <cfRule type="cellIs" dxfId="2826" priority="209" operator="greaterThan">
      <formula>8</formula>
    </cfRule>
    <cfRule type="cellIs" dxfId="2825" priority="210" operator="lessThan">
      <formula>7.6</formula>
    </cfRule>
  </conditionalFormatting>
  <conditionalFormatting sqref="J76">
    <cfRule type="cellIs" dxfId="2824" priority="201" operator="greaterThan">
      <formula>0.03</formula>
    </cfRule>
    <cfRule type="cellIs" dxfId="2823" priority="202" operator="lessThanOrEqual">
      <formula>0.03</formula>
    </cfRule>
  </conditionalFormatting>
  <conditionalFormatting sqref="K76">
    <cfRule type="cellIs" dxfId="2822" priority="203" operator="between">
      <formula>7.6</formula>
      <formula>8</formula>
    </cfRule>
    <cfRule type="cellIs" dxfId="2821" priority="204" operator="greaterThan">
      <formula>8</formula>
    </cfRule>
    <cfRule type="cellIs" dxfId="2820" priority="205" operator="lessThan">
      <formula>7.6</formula>
    </cfRule>
  </conditionalFormatting>
  <conditionalFormatting sqref="J75">
    <cfRule type="cellIs" dxfId="2819" priority="196" operator="greaterThan">
      <formula>0.03</formula>
    </cfRule>
    <cfRule type="cellIs" dxfId="2818" priority="197" operator="lessThanOrEqual">
      <formula>0.03</formula>
    </cfRule>
  </conditionalFormatting>
  <conditionalFormatting sqref="K75">
    <cfRule type="cellIs" dxfId="2817" priority="198" operator="between">
      <formula>7.6</formula>
      <formula>8</formula>
    </cfRule>
    <cfRule type="cellIs" dxfId="2816" priority="199" operator="greaterThan">
      <formula>8</formula>
    </cfRule>
    <cfRule type="cellIs" dxfId="2815" priority="200" operator="lessThan">
      <formula>7.6</formula>
    </cfRule>
  </conditionalFormatting>
  <conditionalFormatting sqref="J74">
    <cfRule type="cellIs" dxfId="2814" priority="190" operator="equal">
      <formula>0</formula>
    </cfRule>
    <cfRule type="cellIs" dxfId="2813" priority="194" operator="greaterThan">
      <formula>0.03</formula>
    </cfRule>
    <cfRule type="cellIs" dxfId="2812" priority="195" operator="lessThanOrEqual">
      <formula>0.03</formula>
    </cfRule>
  </conditionalFormatting>
  <conditionalFormatting sqref="K74">
    <cfRule type="cellIs" dxfId="2811" priority="189" operator="equal">
      <formula>0</formula>
    </cfRule>
    <cfRule type="cellIs" dxfId="2810" priority="191" operator="greaterThan">
      <formula>8</formula>
    </cfRule>
    <cfRule type="cellIs" dxfId="2809" priority="192" operator="lessThan">
      <formula>7.4</formula>
    </cfRule>
    <cfRule type="cellIs" dxfId="2808" priority="193" operator="between">
      <formula>7.4</formula>
      <formula>8</formula>
    </cfRule>
  </conditionalFormatting>
  <conditionalFormatting sqref="J74">
    <cfRule type="cellIs" dxfId="2807" priority="183" operator="equal">
      <formula>0</formula>
    </cfRule>
    <cfRule type="cellIs" dxfId="2806" priority="187" operator="greaterThan">
      <formula>0.03</formula>
    </cfRule>
    <cfRule type="cellIs" dxfId="2805" priority="188" operator="lessThanOrEqual">
      <formula>0.03</formula>
    </cfRule>
  </conditionalFormatting>
  <conditionalFormatting sqref="K74">
    <cfRule type="cellIs" dxfId="2804" priority="182" operator="equal">
      <formula>0</formula>
    </cfRule>
    <cfRule type="cellIs" dxfId="2803" priority="184" operator="greaterThan">
      <formula>8</formula>
    </cfRule>
    <cfRule type="cellIs" dxfId="2802" priority="185" operator="lessThan">
      <formula>7.4</formula>
    </cfRule>
    <cfRule type="cellIs" dxfId="2801" priority="186" operator="between">
      <formula>7.4</formula>
      <formula>8</formula>
    </cfRule>
  </conditionalFormatting>
  <conditionalFormatting sqref="J81">
    <cfRule type="cellIs" dxfId="2800" priority="177" operator="greaterThan">
      <formula>0.03</formula>
    </cfRule>
    <cfRule type="cellIs" dxfId="2799" priority="178" operator="lessThanOrEqual">
      <formula>0.03</formula>
    </cfRule>
  </conditionalFormatting>
  <conditionalFormatting sqref="K81">
    <cfRule type="cellIs" dxfId="2798" priority="179" operator="between">
      <formula>7.6</formula>
      <formula>8</formula>
    </cfRule>
    <cfRule type="cellIs" dxfId="2797" priority="180" operator="greaterThan">
      <formula>8</formula>
    </cfRule>
    <cfRule type="cellIs" dxfId="2796" priority="181" operator="lessThan">
      <formula>7.6</formula>
    </cfRule>
  </conditionalFormatting>
  <conditionalFormatting sqref="J79">
    <cfRule type="cellIs" dxfId="2795" priority="167" operator="greaterThan">
      <formula>0.03</formula>
    </cfRule>
    <cfRule type="cellIs" dxfId="2794" priority="168" operator="lessThanOrEqual">
      <formula>0.03</formula>
    </cfRule>
  </conditionalFormatting>
  <conditionalFormatting sqref="K79">
    <cfRule type="cellIs" dxfId="2793" priority="169" operator="between">
      <formula>7.6</formula>
      <formula>8</formula>
    </cfRule>
    <cfRule type="cellIs" dxfId="2792" priority="170" operator="greaterThan">
      <formula>8</formula>
    </cfRule>
    <cfRule type="cellIs" dxfId="2791" priority="171" operator="lessThan">
      <formula>7.6</formula>
    </cfRule>
  </conditionalFormatting>
  <conditionalFormatting sqref="J78">
    <cfRule type="cellIs" dxfId="2790" priority="161" operator="equal">
      <formula>0</formula>
    </cfRule>
    <cfRule type="cellIs" dxfId="2789" priority="165" operator="greaterThan">
      <formula>0.03</formula>
    </cfRule>
    <cfRule type="cellIs" dxfId="2788" priority="166" operator="lessThanOrEqual">
      <formula>0.03</formula>
    </cfRule>
  </conditionalFormatting>
  <conditionalFormatting sqref="K78">
    <cfRule type="cellIs" dxfId="2787" priority="160" operator="equal">
      <formula>0</formula>
    </cfRule>
    <cfRule type="cellIs" dxfId="2786" priority="162" operator="greaterThan">
      <formula>8</formula>
    </cfRule>
    <cfRule type="cellIs" dxfId="2785" priority="163" operator="lessThan">
      <formula>7.4</formula>
    </cfRule>
    <cfRule type="cellIs" dxfId="2784" priority="164" operator="between">
      <formula>7.4</formula>
      <formula>8</formula>
    </cfRule>
  </conditionalFormatting>
  <conditionalFormatting sqref="J78">
    <cfRule type="cellIs" dxfId="2783" priority="154" operator="equal">
      <formula>0</formula>
    </cfRule>
    <cfRule type="cellIs" dxfId="2782" priority="158" operator="greaterThan">
      <formula>0.03</formula>
    </cfRule>
    <cfRule type="cellIs" dxfId="2781" priority="159" operator="lessThanOrEqual">
      <formula>0.03</formula>
    </cfRule>
  </conditionalFormatting>
  <conditionalFormatting sqref="K78">
    <cfRule type="cellIs" dxfId="2780" priority="153" operator="equal">
      <formula>0</formula>
    </cfRule>
    <cfRule type="cellIs" dxfId="2779" priority="155" operator="greaterThan">
      <formula>8</formula>
    </cfRule>
    <cfRule type="cellIs" dxfId="2778" priority="156" operator="lessThan">
      <formula>7.4</formula>
    </cfRule>
    <cfRule type="cellIs" dxfId="2777" priority="157" operator="between">
      <formula>7.4</formula>
      <formula>8</formula>
    </cfRule>
  </conditionalFormatting>
  <conditionalFormatting sqref="J85">
    <cfRule type="cellIs" dxfId="2776" priority="148" operator="greaterThan">
      <formula>0.03</formula>
    </cfRule>
    <cfRule type="cellIs" dxfId="2775" priority="149" operator="lessThanOrEqual">
      <formula>0.03</formula>
    </cfRule>
  </conditionalFormatting>
  <conditionalFormatting sqref="K85">
    <cfRule type="cellIs" dxfId="2774" priority="150" operator="between">
      <formula>7.6</formula>
      <formula>8</formula>
    </cfRule>
    <cfRule type="cellIs" dxfId="2773" priority="151" operator="greaterThan">
      <formula>8</formula>
    </cfRule>
    <cfRule type="cellIs" dxfId="2772" priority="152" operator="lessThan">
      <formula>7.6</formula>
    </cfRule>
  </conditionalFormatting>
  <conditionalFormatting sqref="J84">
    <cfRule type="cellIs" dxfId="2771" priority="143" operator="greaterThan">
      <formula>0.03</formula>
    </cfRule>
    <cfRule type="cellIs" dxfId="2770" priority="144" operator="lessThanOrEqual">
      <formula>0.03</formula>
    </cfRule>
  </conditionalFormatting>
  <conditionalFormatting sqref="K84">
    <cfRule type="cellIs" dxfId="2769" priority="145" operator="between">
      <formula>7.6</formula>
      <formula>8</formula>
    </cfRule>
    <cfRule type="cellIs" dxfId="2768" priority="146" operator="greaterThan">
      <formula>8</formula>
    </cfRule>
    <cfRule type="cellIs" dxfId="2767" priority="147" operator="lessThan">
      <formula>7.6</formula>
    </cfRule>
  </conditionalFormatting>
  <conditionalFormatting sqref="J83">
    <cfRule type="cellIs" dxfId="2766" priority="138" operator="greaterThan">
      <formula>0.03</formula>
    </cfRule>
    <cfRule type="cellIs" dxfId="2765" priority="139" operator="lessThanOrEqual">
      <formula>0.03</formula>
    </cfRule>
  </conditionalFormatting>
  <conditionalFormatting sqref="K83">
    <cfRule type="cellIs" dxfId="2764" priority="140" operator="between">
      <formula>7.6</formula>
      <formula>8</formula>
    </cfRule>
    <cfRule type="cellIs" dxfId="2763" priority="141" operator="greaterThan">
      <formula>8</formula>
    </cfRule>
    <cfRule type="cellIs" dxfId="2762" priority="142" operator="lessThan">
      <formula>7.6</formula>
    </cfRule>
  </conditionalFormatting>
  <conditionalFormatting sqref="J82">
    <cfRule type="cellIs" dxfId="2761" priority="132" operator="equal">
      <formula>0</formula>
    </cfRule>
    <cfRule type="cellIs" dxfId="2760" priority="136" operator="greaterThan">
      <formula>0.03</formula>
    </cfRule>
    <cfRule type="cellIs" dxfId="2759" priority="137" operator="lessThanOrEqual">
      <formula>0.03</formula>
    </cfRule>
  </conditionalFormatting>
  <conditionalFormatting sqref="K82">
    <cfRule type="cellIs" dxfId="2758" priority="131" operator="equal">
      <formula>0</formula>
    </cfRule>
    <cfRule type="cellIs" dxfId="2757" priority="133" operator="greaterThan">
      <formula>8</formula>
    </cfRule>
    <cfRule type="cellIs" dxfId="2756" priority="134" operator="lessThan">
      <formula>7.4</formula>
    </cfRule>
    <cfRule type="cellIs" dxfId="2755" priority="135" operator="between">
      <formula>7.4</formula>
      <formula>8</formula>
    </cfRule>
  </conditionalFormatting>
  <conditionalFormatting sqref="J82">
    <cfRule type="cellIs" dxfId="2754" priority="125" operator="equal">
      <formula>0</formula>
    </cfRule>
    <cfRule type="cellIs" dxfId="2753" priority="129" operator="greaterThan">
      <formula>0.03</formula>
    </cfRule>
    <cfRule type="cellIs" dxfId="2752" priority="130" operator="lessThanOrEqual">
      <formula>0.03</formula>
    </cfRule>
  </conditionalFormatting>
  <conditionalFormatting sqref="K82">
    <cfRule type="cellIs" dxfId="2751" priority="124" operator="equal">
      <formula>0</formula>
    </cfRule>
    <cfRule type="cellIs" dxfId="2750" priority="126" operator="greaterThan">
      <formula>8</formula>
    </cfRule>
    <cfRule type="cellIs" dxfId="2749" priority="127" operator="lessThan">
      <formula>7.4</formula>
    </cfRule>
    <cfRule type="cellIs" dxfId="2748" priority="128" operator="between">
      <formula>7.4</formula>
      <formula>8</formula>
    </cfRule>
  </conditionalFormatting>
  <conditionalFormatting sqref="J89">
    <cfRule type="cellIs" dxfId="2747" priority="119" operator="greaterThan">
      <formula>0.03</formula>
    </cfRule>
    <cfRule type="cellIs" dxfId="2746" priority="120" operator="lessThanOrEqual">
      <formula>0.03</formula>
    </cfRule>
  </conditionalFormatting>
  <conditionalFormatting sqref="K89">
    <cfRule type="cellIs" dxfId="2745" priority="121" operator="between">
      <formula>7.6</formula>
      <formula>8</formula>
    </cfRule>
    <cfRule type="cellIs" dxfId="2744" priority="122" operator="greaterThan">
      <formula>8</formula>
    </cfRule>
    <cfRule type="cellIs" dxfId="2743" priority="123" operator="lessThan">
      <formula>7.6</formula>
    </cfRule>
  </conditionalFormatting>
  <conditionalFormatting sqref="J88">
    <cfRule type="cellIs" dxfId="2742" priority="114" operator="greaterThan">
      <formula>0.03</formula>
    </cfRule>
    <cfRule type="cellIs" dxfId="2741" priority="115" operator="lessThanOrEqual">
      <formula>0.03</formula>
    </cfRule>
  </conditionalFormatting>
  <conditionalFormatting sqref="K88">
    <cfRule type="cellIs" dxfId="2740" priority="116" operator="between">
      <formula>7.6</formula>
      <formula>8</formula>
    </cfRule>
    <cfRule type="cellIs" dxfId="2739" priority="117" operator="greaterThan">
      <formula>8</formula>
    </cfRule>
    <cfRule type="cellIs" dxfId="2738" priority="118" operator="lessThan">
      <formula>7.6</formula>
    </cfRule>
  </conditionalFormatting>
  <conditionalFormatting sqref="J87">
    <cfRule type="cellIs" dxfId="2737" priority="109" operator="greaterThan">
      <formula>0.03</formula>
    </cfRule>
    <cfRule type="cellIs" dxfId="2736" priority="110" operator="lessThanOrEqual">
      <formula>0.03</formula>
    </cfRule>
  </conditionalFormatting>
  <conditionalFormatting sqref="K87">
    <cfRule type="cellIs" dxfId="2735" priority="111" operator="between">
      <formula>7.6</formula>
      <formula>8</formula>
    </cfRule>
    <cfRule type="cellIs" dxfId="2734" priority="112" operator="greaterThan">
      <formula>8</formula>
    </cfRule>
    <cfRule type="cellIs" dxfId="2733" priority="113" operator="lessThan">
      <formula>7.6</formula>
    </cfRule>
  </conditionalFormatting>
  <conditionalFormatting sqref="J86">
    <cfRule type="cellIs" dxfId="2732" priority="103" operator="equal">
      <formula>0</formula>
    </cfRule>
    <cfRule type="cellIs" dxfId="2731" priority="107" operator="greaterThan">
      <formula>0.03</formula>
    </cfRule>
    <cfRule type="cellIs" dxfId="2730" priority="108" operator="lessThanOrEqual">
      <formula>0.03</formula>
    </cfRule>
  </conditionalFormatting>
  <conditionalFormatting sqref="K86">
    <cfRule type="cellIs" dxfId="2729" priority="102" operator="equal">
      <formula>0</formula>
    </cfRule>
    <cfRule type="cellIs" dxfId="2728" priority="104" operator="greaterThan">
      <formula>8</formula>
    </cfRule>
    <cfRule type="cellIs" dxfId="2727" priority="105" operator="lessThan">
      <formula>7.4</formula>
    </cfRule>
    <cfRule type="cellIs" dxfId="2726" priority="106" operator="between">
      <formula>7.4</formula>
      <formula>8</formula>
    </cfRule>
  </conditionalFormatting>
  <conditionalFormatting sqref="J86">
    <cfRule type="cellIs" dxfId="2725" priority="96" operator="equal">
      <formula>0</formula>
    </cfRule>
    <cfRule type="cellIs" dxfId="2724" priority="100" operator="greaterThan">
      <formula>0.03</formula>
    </cfRule>
    <cfRule type="cellIs" dxfId="2723" priority="101" operator="lessThanOrEqual">
      <formula>0.03</formula>
    </cfRule>
  </conditionalFormatting>
  <conditionalFormatting sqref="K86">
    <cfRule type="cellIs" dxfId="2722" priority="95" operator="equal">
      <formula>0</formula>
    </cfRule>
    <cfRule type="cellIs" dxfId="2721" priority="97" operator="greaterThan">
      <formula>8</formula>
    </cfRule>
    <cfRule type="cellIs" dxfId="2720" priority="98" operator="lessThan">
      <formula>7.4</formula>
    </cfRule>
    <cfRule type="cellIs" dxfId="2719" priority="99" operator="between">
      <formula>7.4</formula>
      <formula>8</formula>
    </cfRule>
  </conditionalFormatting>
  <conditionalFormatting sqref="J93">
    <cfRule type="cellIs" dxfId="2718" priority="90" operator="greaterThan">
      <formula>0.03</formula>
    </cfRule>
    <cfRule type="cellIs" dxfId="2717" priority="91" operator="lessThanOrEqual">
      <formula>0.03</formula>
    </cfRule>
  </conditionalFormatting>
  <conditionalFormatting sqref="K93">
    <cfRule type="cellIs" dxfId="2716" priority="92" operator="between">
      <formula>7.6</formula>
      <formula>8</formula>
    </cfRule>
    <cfRule type="cellIs" dxfId="2715" priority="93" operator="greaterThan">
      <formula>8</formula>
    </cfRule>
    <cfRule type="cellIs" dxfId="2714" priority="94" operator="lessThan">
      <formula>7.6</formula>
    </cfRule>
  </conditionalFormatting>
  <conditionalFormatting sqref="J92">
    <cfRule type="cellIs" dxfId="2713" priority="85" operator="greaterThan">
      <formula>0.03</formula>
    </cfRule>
    <cfRule type="cellIs" dxfId="2712" priority="86" operator="lessThanOrEqual">
      <formula>0.03</formula>
    </cfRule>
  </conditionalFormatting>
  <conditionalFormatting sqref="K92">
    <cfRule type="cellIs" dxfId="2711" priority="87" operator="between">
      <formula>7.6</formula>
      <formula>8</formula>
    </cfRule>
    <cfRule type="cellIs" dxfId="2710" priority="88" operator="greaterThan">
      <formula>8</formula>
    </cfRule>
    <cfRule type="cellIs" dxfId="2709" priority="89" operator="lessThan">
      <formula>7.6</formula>
    </cfRule>
  </conditionalFormatting>
  <conditionalFormatting sqref="J91">
    <cfRule type="cellIs" dxfId="2708" priority="80" operator="greaterThan">
      <formula>0.03</formula>
    </cfRule>
    <cfRule type="cellIs" dxfId="2707" priority="81" operator="lessThanOrEqual">
      <formula>0.03</formula>
    </cfRule>
  </conditionalFormatting>
  <conditionalFormatting sqref="K91">
    <cfRule type="cellIs" dxfId="2706" priority="82" operator="between">
      <formula>7.6</formula>
      <formula>8</formula>
    </cfRule>
    <cfRule type="cellIs" dxfId="2705" priority="83" operator="greaterThan">
      <formula>8</formula>
    </cfRule>
    <cfRule type="cellIs" dxfId="2704" priority="84" operator="lessThan">
      <formula>7.6</formula>
    </cfRule>
  </conditionalFormatting>
  <conditionalFormatting sqref="J90">
    <cfRule type="cellIs" dxfId="2703" priority="74" operator="equal">
      <formula>0</formula>
    </cfRule>
    <cfRule type="cellIs" dxfId="2702" priority="78" operator="greaterThan">
      <formula>0.03</formula>
    </cfRule>
    <cfRule type="cellIs" dxfId="2701" priority="79" operator="lessThanOrEqual">
      <formula>0.03</formula>
    </cfRule>
  </conditionalFormatting>
  <conditionalFormatting sqref="K90">
    <cfRule type="cellIs" dxfId="2700" priority="73" operator="equal">
      <formula>0</formula>
    </cfRule>
    <cfRule type="cellIs" dxfId="2699" priority="75" operator="greaterThan">
      <formula>8</formula>
    </cfRule>
    <cfRule type="cellIs" dxfId="2698" priority="76" operator="lessThan">
      <formula>7.4</formula>
    </cfRule>
    <cfRule type="cellIs" dxfId="2697" priority="77" operator="between">
      <formula>7.4</formula>
      <formula>8</formula>
    </cfRule>
  </conditionalFormatting>
  <conditionalFormatting sqref="J90">
    <cfRule type="cellIs" dxfId="2696" priority="67" operator="equal">
      <formula>0</formula>
    </cfRule>
    <cfRule type="cellIs" dxfId="2695" priority="71" operator="greaterThan">
      <formula>0.03</formula>
    </cfRule>
    <cfRule type="cellIs" dxfId="2694" priority="72" operator="lessThanOrEqual">
      <formula>0.03</formula>
    </cfRule>
  </conditionalFormatting>
  <conditionalFormatting sqref="K90">
    <cfRule type="cellIs" dxfId="2693" priority="66" operator="equal">
      <formula>0</formula>
    </cfRule>
    <cfRule type="cellIs" dxfId="2692" priority="68" operator="greaterThan">
      <formula>8</formula>
    </cfRule>
    <cfRule type="cellIs" dxfId="2691" priority="69" operator="lessThan">
      <formula>7.4</formula>
    </cfRule>
    <cfRule type="cellIs" dxfId="2690" priority="70" operator="between">
      <formula>7.4</formula>
      <formula>8</formula>
    </cfRule>
  </conditionalFormatting>
  <conditionalFormatting sqref="J97">
    <cfRule type="cellIs" dxfId="2689" priority="61" operator="greaterThan">
      <formula>0.03</formula>
    </cfRule>
    <cfRule type="cellIs" dxfId="2688" priority="62" operator="lessThanOrEqual">
      <formula>0.03</formula>
    </cfRule>
  </conditionalFormatting>
  <conditionalFormatting sqref="K97">
    <cfRule type="cellIs" dxfId="2687" priority="63" operator="between">
      <formula>7.6</formula>
      <formula>8</formula>
    </cfRule>
    <cfRule type="cellIs" dxfId="2686" priority="64" operator="greaterThan">
      <formula>8</formula>
    </cfRule>
    <cfRule type="cellIs" dxfId="2685" priority="65" operator="lessThan">
      <formula>7.6</formula>
    </cfRule>
  </conditionalFormatting>
  <conditionalFormatting sqref="J96">
    <cfRule type="cellIs" dxfId="2684" priority="56" operator="greaterThan">
      <formula>0.03</formula>
    </cfRule>
    <cfRule type="cellIs" dxfId="2683" priority="57" operator="lessThanOrEqual">
      <formula>0.03</formula>
    </cfRule>
  </conditionalFormatting>
  <conditionalFormatting sqref="K96">
    <cfRule type="cellIs" dxfId="2682" priority="58" operator="between">
      <formula>7.6</formula>
      <formula>8</formula>
    </cfRule>
    <cfRule type="cellIs" dxfId="2681" priority="59" operator="greaterThan">
      <formula>8</formula>
    </cfRule>
    <cfRule type="cellIs" dxfId="2680" priority="60" operator="lessThan">
      <formula>7.6</formula>
    </cfRule>
  </conditionalFormatting>
  <conditionalFormatting sqref="J95">
    <cfRule type="cellIs" dxfId="2679" priority="51" operator="greaterThan">
      <formula>0.03</formula>
    </cfRule>
    <cfRule type="cellIs" dxfId="2678" priority="52" operator="lessThanOrEqual">
      <formula>0.03</formula>
    </cfRule>
  </conditionalFormatting>
  <conditionalFormatting sqref="K95">
    <cfRule type="cellIs" dxfId="2677" priority="53" operator="between">
      <formula>7.6</formula>
      <formula>8</formula>
    </cfRule>
    <cfRule type="cellIs" dxfId="2676" priority="54" operator="greaterThan">
      <formula>8</formula>
    </cfRule>
    <cfRule type="cellIs" dxfId="2675" priority="55" operator="lessThan">
      <formula>7.6</formula>
    </cfRule>
  </conditionalFormatting>
  <conditionalFormatting sqref="J94">
    <cfRule type="cellIs" dxfId="2674" priority="45" operator="equal">
      <formula>0</formula>
    </cfRule>
    <cfRule type="cellIs" dxfId="2673" priority="49" operator="greaterThan">
      <formula>0.03</formula>
    </cfRule>
    <cfRule type="cellIs" dxfId="2672" priority="50" operator="lessThanOrEqual">
      <formula>0.03</formula>
    </cfRule>
  </conditionalFormatting>
  <conditionalFormatting sqref="K94">
    <cfRule type="cellIs" dxfId="2671" priority="44" operator="equal">
      <formula>0</formula>
    </cfRule>
    <cfRule type="cellIs" dxfId="2670" priority="46" operator="greaterThan">
      <formula>8</formula>
    </cfRule>
    <cfRule type="cellIs" dxfId="2669" priority="47" operator="lessThan">
      <formula>7.4</formula>
    </cfRule>
    <cfRule type="cellIs" dxfId="2668" priority="48" operator="between">
      <formula>7.4</formula>
      <formula>8</formula>
    </cfRule>
  </conditionalFormatting>
  <conditionalFormatting sqref="J94">
    <cfRule type="cellIs" dxfId="2667" priority="38" operator="equal">
      <formula>0</formula>
    </cfRule>
    <cfRule type="cellIs" dxfId="2666" priority="42" operator="greaterThan">
      <formula>0.03</formula>
    </cfRule>
    <cfRule type="cellIs" dxfId="2665" priority="43" operator="lessThanOrEqual">
      <formula>0.03</formula>
    </cfRule>
  </conditionalFormatting>
  <conditionalFormatting sqref="K94">
    <cfRule type="cellIs" dxfId="2664" priority="37" operator="equal">
      <formula>0</formula>
    </cfRule>
    <cfRule type="cellIs" dxfId="2663" priority="39" operator="greaterThan">
      <formula>8</formula>
    </cfRule>
    <cfRule type="cellIs" dxfId="2662" priority="40" operator="lessThan">
      <formula>7.4</formula>
    </cfRule>
    <cfRule type="cellIs" dxfId="2661" priority="41" operator="between">
      <formula>7.4</formula>
      <formula>8</formula>
    </cfRule>
  </conditionalFormatting>
  <conditionalFormatting sqref="J101">
    <cfRule type="cellIs" dxfId="2660" priority="32" operator="greaterThan">
      <formula>0.03</formula>
    </cfRule>
    <cfRule type="cellIs" dxfId="2659" priority="33" operator="lessThanOrEqual">
      <formula>0.03</formula>
    </cfRule>
  </conditionalFormatting>
  <conditionalFormatting sqref="K101">
    <cfRule type="cellIs" dxfId="2658" priority="34" operator="between">
      <formula>7.6</formula>
      <formula>8</formula>
    </cfRule>
    <cfRule type="cellIs" dxfId="2657" priority="35" operator="greaterThan">
      <formula>8</formula>
    </cfRule>
    <cfRule type="cellIs" dxfId="2656" priority="36" operator="lessThan">
      <formula>7.6</formula>
    </cfRule>
  </conditionalFormatting>
  <conditionalFormatting sqref="J100">
    <cfRule type="cellIs" dxfId="2655" priority="27" operator="greaterThan">
      <formula>0.03</formula>
    </cfRule>
    <cfRule type="cellIs" dxfId="2654" priority="28" operator="lessThanOrEqual">
      <formula>0.03</formula>
    </cfRule>
  </conditionalFormatting>
  <conditionalFormatting sqref="K100">
    <cfRule type="cellIs" dxfId="2653" priority="29" operator="between">
      <formula>7.6</formula>
      <formula>8</formula>
    </cfRule>
    <cfRule type="cellIs" dxfId="2652" priority="30" operator="greaterThan">
      <formula>8</formula>
    </cfRule>
    <cfRule type="cellIs" dxfId="2651" priority="31" operator="lessThan">
      <formula>7.6</formula>
    </cfRule>
  </conditionalFormatting>
  <conditionalFormatting sqref="J99">
    <cfRule type="cellIs" dxfId="2650" priority="22" operator="greaterThan">
      <formula>0.03</formula>
    </cfRule>
    <cfRule type="cellIs" dxfId="2649" priority="23" operator="lessThanOrEqual">
      <formula>0.03</formula>
    </cfRule>
  </conditionalFormatting>
  <conditionalFormatting sqref="K99">
    <cfRule type="cellIs" dxfId="2648" priority="24" operator="between">
      <formula>7.6</formula>
      <formula>8</formula>
    </cfRule>
    <cfRule type="cellIs" dxfId="2647" priority="25" operator="greaterThan">
      <formula>8</formula>
    </cfRule>
    <cfRule type="cellIs" dxfId="2646" priority="26" operator="lessThan">
      <formula>7.6</formula>
    </cfRule>
  </conditionalFormatting>
  <conditionalFormatting sqref="J98">
    <cfRule type="cellIs" dxfId="2645" priority="16" operator="equal">
      <formula>0</formula>
    </cfRule>
    <cfRule type="cellIs" dxfId="2644" priority="20" operator="greaterThan">
      <formula>0.03</formula>
    </cfRule>
    <cfRule type="cellIs" dxfId="2643" priority="21" operator="lessThanOrEqual">
      <formula>0.03</formula>
    </cfRule>
  </conditionalFormatting>
  <conditionalFormatting sqref="K98">
    <cfRule type="cellIs" dxfId="2642" priority="15" operator="equal">
      <formula>0</formula>
    </cfRule>
    <cfRule type="cellIs" dxfId="2641" priority="17" operator="greaterThan">
      <formula>8</formula>
    </cfRule>
    <cfRule type="cellIs" dxfId="2640" priority="18" operator="lessThan">
      <formula>7.4</formula>
    </cfRule>
    <cfRule type="cellIs" dxfId="2639" priority="19" operator="between">
      <formula>7.4</formula>
      <formula>8</formula>
    </cfRule>
  </conditionalFormatting>
  <conditionalFormatting sqref="J98">
    <cfRule type="cellIs" dxfId="2638" priority="9" operator="equal">
      <formula>0</formula>
    </cfRule>
    <cfRule type="cellIs" dxfId="2637" priority="13" operator="greaterThan">
      <formula>0.03</formula>
    </cfRule>
    <cfRule type="cellIs" dxfId="2636" priority="14" operator="lessThanOrEqual">
      <formula>0.03</formula>
    </cfRule>
  </conditionalFormatting>
  <conditionalFormatting sqref="K98">
    <cfRule type="cellIs" dxfId="2635" priority="8" operator="equal">
      <formula>0</formula>
    </cfRule>
    <cfRule type="cellIs" dxfId="2634" priority="10" operator="greaterThan">
      <formula>8</formula>
    </cfRule>
    <cfRule type="cellIs" dxfId="2633" priority="11" operator="lessThan">
      <formula>7.4</formula>
    </cfRule>
    <cfRule type="cellIs" dxfId="2632" priority="12" operator="between">
      <formula>7.4</formula>
      <formula>8</formula>
    </cfRule>
  </conditionalFormatting>
  <conditionalFormatting sqref="J80">
    <cfRule type="cellIs" dxfId="2631" priority="2" operator="equal">
      <formula>0</formula>
    </cfRule>
    <cfRule type="cellIs" dxfId="2630" priority="6" operator="greaterThan">
      <formula>0.03</formula>
    </cfRule>
    <cfRule type="cellIs" dxfId="2629" priority="7" operator="lessThanOrEqual">
      <formula>0.03</formula>
    </cfRule>
  </conditionalFormatting>
  <conditionalFormatting sqref="K80">
    <cfRule type="cellIs" dxfId="2628" priority="1" operator="equal">
      <formula>0</formula>
    </cfRule>
    <cfRule type="cellIs" dxfId="2627" priority="3" operator="greaterThan">
      <formula>8</formula>
    </cfRule>
    <cfRule type="cellIs" dxfId="2626" priority="4" operator="lessThan">
      <formula>7.4</formula>
    </cfRule>
    <cfRule type="cellIs" dxfId="2625" priority="5" operator="between">
      <formula>7.4</formula>
      <formula>8</formula>
    </cfRule>
  </conditionalFormatting>
  <pageMargins left="0.7" right="0.7" top="0.78740157499999996" bottom="0.78740157499999996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allgemein!$B$3:$B$13</xm:f>
          </x14:formula1>
          <xm:sqref>L133:L135 L2:L22 L26 L30 L54 L34 L38 L42 L46 L50 L58 L62 L66 L70 L74 L78 L90 L82 L86 L102:L131 L98 L94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205"/>
  <sheetViews>
    <sheetView tabSelected="1" workbookViewId="0">
      <pane ySplit="1" topLeftCell="A2" activePane="bottomLeft" state="frozen"/>
      <selection pane="bottomLeft" activeCell="C15" sqref="C15"/>
    </sheetView>
  </sheetViews>
  <sheetFormatPr baseColWidth="10" defaultRowHeight="12.75" x14ac:dyDescent="0.2"/>
  <cols>
    <col min="1" max="1" width="2.28515625" customWidth="1"/>
    <col min="2" max="2" width="16" customWidth="1"/>
    <col min="14" max="14" width="13.28515625" customWidth="1"/>
    <col min="16" max="16" width="3.140625" customWidth="1"/>
    <col min="17" max="17" width="42.7109375" customWidth="1"/>
    <col min="18" max="18" width="43" customWidth="1"/>
    <col min="19" max="19" width="13.42578125" customWidth="1"/>
    <col min="20" max="20" width="23" customWidth="1"/>
  </cols>
  <sheetData>
    <row r="1" spans="1:53" s="244" customFormat="1" ht="42.75" x14ac:dyDescent="0.2">
      <c r="A1" s="241"/>
      <c r="B1" s="4" t="s">
        <v>0</v>
      </c>
      <c r="C1" s="4" t="s">
        <v>41</v>
      </c>
      <c r="D1" s="23" t="s">
        <v>27</v>
      </c>
      <c r="E1" s="8" t="s">
        <v>21</v>
      </c>
      <c r="F1" s="26" t="s">
        <v>977</v>
      </c>
      <c r="G1" s="5" t="s">
        <v>12</v>
      </c>
      <c r="H1" s="5" t="s">
        <v>13</v>
      </c>
      <c r="I1" s="5" t="s">
        <v>6</v>
      </c>
      <c r="J1" s="35" t="s">
        <v>5</v>
      </c>
      <c r="K1" s="42" t="s">
        <v>15</v>
      </c>
      <c r="L1" s="5" t="s">
        <v>4</v>
      </c>
      <c r="M1" s="5" t="s">
        <v>681</v>
      </c>
      <c r="N1" s="5" t="s">
        <v>18</v>
      </c>
      <c r="O1" s="5" t="s">
        <v>1</v>
      </c>
      <c r="P1" s="5"/>
      <c r="Q1" s="71" t="s">
        <v>38</v>
      </c>
      <c r="R1" s="71" t="s">
        <v>38</v>
      </c>
      <c r="S1" s="71"/>
      <c r="T1" s="4" t="s">
        <v>3</v>
      </c>
      <c r="U1" s="242" t="s">
        <v>11</v>
      </c>
      <c r="V1" s="243">
        <v>2019</v>
      </c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</row>
    <row r="2" spans="1:53" x14ac:dyDescent="0.2">
      <c r="B2" s="227" t="s">
        <v>1362</v>
      </c>
      <c r="C2" s="13">
        <v>527379</v>
      </c>
      <c r="D2" s="188">
        <v>24</v>
      </c>
      <c r="E2" s="219">
        <v>3.2</v>
      </c>
      <c r="F2" s="190">
        <v>1140</v>
      </c>
      <c r="G2" s="191">
        <v>1.865</v>
      </c>
      <c r="H2" s="192">
        <v>7.44</v>
      </c>
      <c r="I2" s="192">
        <v>7.37</v>
      </c>
      <c r="J2" s="120">
        <f>IF(M2&lt;&gt;"",(H2-I2)/M2,"")</f>
        <v>1.7500000000000071E-2</v>
      </c>
      <c r="K2" s="121">
        <f>(F2*(273.15+D2)/273.15)/(M2*N2)</f>
        <v>7.7510296540362447</v>
      </c>
      <c r="L2" s="192" t="s">
        <v>39</v>
      </c>
      <c r="M2" s="195">
        <f>VLOOKUP(L2,[1]allgemein!$B$3:$C$13,2,FALSE)</f>
        <v>4</v>
      </c>
      <c r="N2" s="196">
        <v>40</v>
      </c>
      <c r="O2" s="229">
        <v>535749</v>
      </c>
      <c r="P2" s="188"/>
      <c r="Q2" s="233" t="s">
        <v>1389</v>
      </c>
      <c r="R2" s="228" t="s">
        <v>1369</v>
      </c>
      <c r="S2" s="188"/>
      <c r="T2" s="232" t="s">
        <v>1372</v>
      </c>
    </row>
    <row r="3" spans="1:53" x14ac:dyDescent="0.2">
      <c r="B3" s="188"/>
      <c r="C3" s="13" t="s">
        <v>28</v>
      </c>
      <c r="D3" s="189"/>
      <c r="E3" s="189"/>
      <c r="F3" s="190"/>
      <c r="G3" s="191">
        <v>1.8580000000000001</v>
      </c>
      <c r="H3" s="192"/>
      <c r="I3" s="192"/>
      <c r="J3" s="193"/>
      <c r="K3" s="194"/>
      <c r="L3" s="192"/>
      <c r="M3" s="195"/>
      <c r="N3" s="196"/>
      <c r="O3" s="188"/>
      <c r="P3" s="188"/>
      <c r="Q3" s="197"/>
      <c r="R3" s="230" t="s">
        <v>1270</v>
      </c>
      <c r="S3" s="188"/>
      <c r="T3" s="199" t="s">
        <v>1373</v>
      </c>
    </row>
    <row r="4" spans="1:53" x14ac:dyDescent="0.2">
      <c r="B4" s="188"/>
      <c r="C4" s="13" t="s">
        <v>28</v>
      </c>
      <c r="D4" s="189"/>
      <c r="E4" s="189"/>
      <c r="F4" s="190"/>
      <c r="G4" s="191">
        <v>1.8660000000000001</v>
      </c>
      <c r="H4" s="192"/>
      <c r="I4" s="192"/>
      <c r="J4" s="193"/>
      <c r="K4" s="194"/>
      <c r="L4" s="192"/>
      <c r="M4" s="195"/>
      <c r="N4" s="196"/>
      <c r="O4" s="188"/>
      <c r="P4" s="188"/>
      <c r="Q4" s="197"/>
      <c r="R4" s="231" t="s">
        <v>1370</v>
      </c>
      <c r="S4" s="188"/>
      <c r="T4" s="232"/>
    </row>
    <row r="5" spans="1:53" x14ac:dyDescent="0.2">
      <c r="B5" s="188"/>
      <c r="C5" s="13" t="s">
        <v>28</v>
      </c>
      <c r="D5" s="189"/>
      <c r="E5" s="189"/>
      <c r="F5" s="190"/>
      <c r="G5" s="191">
        <v>1.8520000000000001</v>
      </c>
      <c r="H5" s="192"/>
      <c r="I5" s="192"/>
      <c r="J5" s="193"/>
      <c r="K5" s="194"/>
      <c r="L5" s="192"/>
      <c r="M5" s="195"/>
      <c r="N5" s="196"/>
      <c r="O5" s="188"/>
      <c r="P5" s="188" t="s">
        <v>683</v>
      </c>
      <c r="Q5" s="217"/>
      <c r="R5" s="198"/>
      <c r="S5" s="188"/>
      <c r="T5" s="199"/>
    </row>
    <row r="6" spans="1:53" x14ac:dyDescent="0.2">
      <c r="B6" s="226" t="s">
        <v>1363</v>
      </c>
      <c r="C6" s="13" t="s">
        <v>28</v>
      </c>
      <c r="D6" s="188">
        <v>24.1</v>
      </c>
      <c r="E6" s="219">
        <v>7</v>
      </c>
      <c r="F6" s="190">
        <v>1140</v>
      </c>
      <c r="G6" s="191">
        <v>1.8680000000000001</v>
      </c>
      <c r="H6" s="192">
        <v>7.45</v>
      </c>
      <c r="I6" s="192">
        <v>7.39</v>
      </c>
      <c r="J6" s="120">
        <f>IF(M6&lt;&gt;"",(H6-I6)/M6,"")</f>
        <v>1.5000000000000124E-2</v>
      </c>
      <c r="K6" s="121">
        <f>(F6*(273.15+D6)/273.15)/(M6*N6)</f>
        <v>7.7536381109280628</v>
      </c>
      <c r="L6" s="192" t="s">
        <v>39</v>
      </c>
      <c r="M6" s="195">
        <f>VLOOKUP(L6,[1]allgemein!$B$3:$C$13,2,FALSE)</f>
        <v>4</v>
      </c>
      <c r="N6" s="196">
        <v>40</v>
      </c>
      <c r="O6" s="229">
        <v>535749</v>
      </c>
      <c r="P6" s="188"/>
      <c r="Q6" s="197"/>
      <c r="R6" s="231" t="s">
        <v>1370</v>
      </c>
      <c r="S6" s="188"/>
      <c r="T6" s="232" t="s">
        <v>1372</v>
      </c>
    </row>
    <row r="7" spans="1:53" x14ac:dyDescent="0.2">
      <c r="B7" s="188"/>
      <c r="C7" s="13" t="s">
        <v>28</v>
      </c>
      <c r="D7" s="189"/>
      <c r="E7" s="189"/>
      <c r="F7" s="190"/>
      <c r="G7" s="191">
        <v>1.857</v>
      </c>
      <c r="H7" s="192"/>
      <c r="I7" s="192"/>
      <c r="J7" s="193"/>
      <c r="K7" s="194"/>
      <c r="L7" s="192"/>
      <c r="M7" s="195"/>
      <c r="N7" s="196"/>
      <c r="O7" s="188"/>
      <c r="P7" s="188"/>
      <c r="Q7" s="197"/>
      <c r="R7" s="198"/>
      <c r="S7" s="188"/>
      <c r="T7" s="199" t="s">
        <v>1373</v>
      </c>
    </row>
    <row r="8" spans="1:53" x14ac:dyDescent="0.2">
      <c r="B8" s="188"/>
      <c r="C8" s="13" t="s">
        <v>28</v>
      </c>
      <c r="D8" s="189"/>
      <c r="E8" s="189"/>
      <c r="F8" s="190"/>
      <c r="G8" s="191">
        <v>1.8580000000000001</v>
      </c>
      <c r="H8" s="192"/>
      <c r="I8" s="192"/>
      <c r="J8" s="193"/>
      <c r="K8" s="194"/>
      <c r="L8" s="192"/>
      <c r="M8" s="195"/>
      <c r="N8" s="196"/>
      <c r="O8" s="188"/>
      <c r="P8" s="188"/>
      <c r="Q8" s="197"/>
      <c r="R8" s="198"/>
      <c r="S8" s="188"/>
      <c r="T8" s="199"/>
    </row>
    <row r="9" spans="1:53" x14ac:dyDescent="0.2">
      <c r="B9" s="188"/>
      <c r="C9" s="13" t="s">
        <v>28</v>
      </c>
      <c r="D9" s="189"/>
      <c r="E9" s="189"/>
      <c r="F9" s="190"/>
      <c r="G9" s="191">
        <v>1.8660000000000001</v>
      </c>
      <c r="H9" s="192"/>
      <c r="I9" s="192"/>
      <c r="J9" s="193"/>
      <c r="K9" s="194"/>
      <c r="L9" s="192"/>
      <c r="M9" s="195"/>
      <c r="N9" s="196"/>
      <c r="O9" s="188"/>
      <c r="P9" s="188" t="s">
        <v>683</v>
      </c>
      <c r="Q9" s="217"/>
      <c r="R9" s="198"/>
      <c r="S9" s="188"/>
      <c r="T9" s="199"/>
    </row>
    <row r="10" spans="1:53" x14ac:dyDescent="0.2">
      <c r="B10" s="226" t="s">
        <v>1364</v>
      </c>
      <c r="C10" s="13" t="s">
        <v>28</v>
      </c>
      <c r="D10" s="188">
        <v>24.1</v>
      </c>
      <c r="E10" s="219">
        <v>12</v>
      </c>
      <c r="F10" s="190">
        <v>1136</v>
      </c>
      <c r="G10" s="191">
        <v>1.881</v>
      </c>
      <c r="H10" s="192">
        <v>7.51</v>
      </c>
      <c r="I10" s="192">
        <v>7.46</v>
      </c>
      <c r="J10" s="120">
        <f>IF(M10&lt;&gt;"",(H10-I10)/M10,"")</f>
        <v>1.2499999999999956E-2</v>
      </c>
      <c r="K10" s="121">
        <f>(F10*(273.15+D10)/273.15)/(M10*N10)</f>
        <v>7.7264323631704199</v>
      </c>
      <c r="L10" s="192" t="s">
        <v>39</v>
      </c>
      <c r="M10" s="195">
        <f>VLOOKUP(L10,[1]allgemein!$B$3:$C$13,2,FALSE)</f>
        <v>4</v>
      </c>
      <c r="N10" s="196">
        <v>40</v>
      </c>
      <c r="O10" s="229">
        <v>535749</v>
      </c>
      <c r="P10" s="188"/>
      <c r="Q10" s="197"/>
      <c r="R10" s="231" t="s">
        <v>1371</v>
      </c>
      <c r="S10" s="188"/>
      <c r="T10" s="232" t="s">
        <v>1372</v>
      </c>
    </row>
    <row r="11" spans="1:53" x14ac:dyDescent="0.2">
      <c r="B11" s="188"/>
      <c r="C11" s="13" t="s">
        <v>28</v>
      </c>
      <c r="D11" s="189"/>
      <c r="E11" s="189"/>
      <c r="F11" s="190"/>
      <c r="G11" s="191">
        <v>1.88</v>
      </c>
      <c r="H11" s="192"/>
      <c r="I11" s="192"/>
      <c r="J11" s="193"/>
      <c r="K11" s="194"/>
      <c r="L11" s="192"/>
      <c r="M11" s="195"/>
      <c r="N11" s="196"/>
      <c r="O11" s="188"/>
      <c r="P11" s="188"/>
      <c r="Q11" s="197"/>
      <c r="R11" s="198"/>
      <c r="S11" s="188"/>
      <c r="T11" s="199" t="s">
        <v>1373</v>
      </c>
    </row>
    <row r="12" spans="1:53" x14ac:dyDescent="0.2">
      <c r="B12" s="188"/>
      <c r="C12" s="13" t="s">
        <v>28</v>
      </c>
      <c r="D12" s="189"/>
      <c r="E12" s="189"/>
      <c r="F12" s="190"/>
      <c r="G12" s="191">
        <v>1.8740000000000001</v>
      </c>
      <c r="H12" s="192"/>
      <c r="I12" s="192"/>
      <c r="J12" s="193"/>
      <c r="K12" s="194"/>
      <c r="L12" s="192"/>
      <c r="M12" s="195"/>
      <c r="N12" s="196"/>
      <c r="O12" s="188"/>
      <c r="P12" s="188"/>
      <c r="Q12" s="197"/>
      <c r="R12" s="198"/>
      <c r="S12" s="188"/>
      <c r="T12" s="199"/>
    </row>
    <row r="13" spans="1:53" x14ac:dyDescent="0.2">
      <c r="B13" s="188"/>
      <c r="C13" s="13" t="s">
        <v>28</v>
      </c>
      <c r="D13" s="189"/>
      <c r="E13" s="189"/>
      <c r="F13" s="190"/>
      <c r="G13" s="191">
        <v>1.8759999999999999</v>
      </c>
      <c r="H13" s="192"/>
      <c r="I13" s="192"/>
      <c r="J13" s="193"/>
      <c r="K13" s="194"/>
      <c r="L13" s="192"/>
      <c r="M13" s="195"/>
      <c r="N13" s="196"/>
      <c r="O13" s="188"/>
      <c r="P13" s="188" t="s">
        <v>683</v>
      </c>
      <c r="Q13" s="217"/>
      <c r="R13" s="198"/>
      <c r="S13" s="188"/>
      <c r="T13" s="199"/>
    </row>
    <row r="14" spans="1:53" x14ac:dyDescent="0.2">
      <c r="B14" s="226" t="s">
        <v>1365</v>
      </c>
      <c r="C14" s="13">
        <v>527379</v>
      </c>
      <c r="D14" s="188">
        <v>24.2</v>
      </c>
      <c r="E14" s="219">
        <v>16.8</v>
      </c>
      <c r="F14" s="190">
        <v>1138</v>
      </c>
      <c r="G14" s="191">
        <v>1.8720000000000001</v>
      </c>
      <c r="H14" s="192">
        <v>7.48</v>
      </c>
      <c r="I14" s="192">
        <v>7.43</v>
      </c>
      <c r="J14" s="120">
        <f>IF(M14&lt;&gt;"",(H14-I14)/M14,"")</f>
        <v>1.2500000000000178E-2</v>
      </c>
      <c r="K14" s="121">
        <f>(F14*(273.15+D14)/273.15)/(M14*N14)</f>
        <v>7.7426391177008966</v>
      </c>
      <c r="L14" s="192" t="s">
        <v>39</v>
      </c>
      <c r="M14" s="195">
        <f>VLOOKUP(L14,[1]allgemein!$B$3:$C$13,2,FALSE)</f>
        <v>4</v>
      </c>
      <c r="N14" s="196">
        <v>40</v>
      </c>
      <c r="O14" s="229">
        <v>535749</v>
      </c>
      <c r="P14" s="188"/>
      <c r="Q14" s="197"/>
      <c r="R14" s="231" t="s">
        <v>1371</v>
      </c>
      <c r="S14" s="188"/>
      <c r="T14" s="232" t="s">
        <v>1372</v>
      </c>
    </row>
    <row r="15" spans="1:53" x14ac:dyDescent="0.2">
      <c r="B15" s="188"/>
      <c r="C15" s="13" t="s">
        <v>28</v>
      </c>
      <c r="D15" s="189"/>
      <c r="E15" s="189"/>
      <c r="F15" s="190"/>
      <c r="G15" s="191">
        <v>1.869</v>
      </c>
      <c r="H15" s="192"/>
      <c r="I15" s="192"/>
      <c r="J15" s="193"/>
      <c r="K15" s="194"/>
      <c r="L15" s="192"/>
      <c r="M15" s="195"/>
      <c r="N15" s="196"/>
      <c r="O15" s="188"/>
      <c r="P15" s="188"/>
      <c r="Q15" s="197"/>
      <c r="R15" s="198"/>
      <c r="S15" s="188"/>
      <c r="T15" s="199" t="s">
        <v>1373</v>
      </c>
    </row>
    <row r="16" spans="1:53" x14ac:dyDescent="0.2">
      <c r="B16" s="188"/>
      <c r="C16" s="13" t="s">
        <v>28</v>
      </c>
      <c r="D16" s="189"/>
      <c r="E16" s="189"/>
      <c r="F16" s="190"/>
      <c r="G16" s="191">
        <v>1.871</v>
      </c>
      <c r="H16" s="192"/>
      <c r="I16" s="192"/>
      <c r="J16" s="193"/>
      <c r="K16" s="194"/>
      <c r="L16" s="192"/>
      <c r="M16" s="195"/>
      <c r="N16" s="196"/>
      <c r="O16" s="188"/>
      <c r="P16" s="188"/>
      <c r="Q16" s="197"/>
      <c r="R16" s="198"/>
      <c r="S16" s="188"/>
      <c r="T16" s="199"/>
    </row>
    <row r="17" spans="2:20" x14ac:dyDescent="0.2">
      <c r="B17" s="188"/>
      <c r="C17" s="13" t="s">
        <v>28</v>
      </c>
      <c r="D17" s="189"/>
      <c r="E17" s="189"/>
      <c r="F17" s="190"/>
      <c r="G17" s="191">
        <v>1.869</v>
      </c>
      <c r="H17" s="192"/>
      <c r="I17" s="192"/>
      <c r="J17" s="193"/>
      <c r="K17" s="194"/>
      <c r="L17" s="192"/>
      <c r="M17" s="195"/>
      <c r="N17" s="196"/>
      <c r="O17" s="188"/>
      <c r="P17" s="188" t="s">
        <v>683</v>
      </c>
      <c r="Q17" s="217"/>
      <c r="R17" s="198"/>
      <c r="S17" s="188"/>
      <c r="T17" s="199"/>
    </row>
    <row r="18" spans="2:20" x14ac:dyDescent="0.2">
      <c r="B18" s="226" t="s">
        <v>1366</v>
      </c>
      <c r="C18" s="13" t="s">
        <v>28</v>
      </c>
      <c r="D18" s="188">
        <v>24.3</v>
      </c>
      <c r="E18" s="219">
        <v>13.8</v>
      </c>
      <c r="F18" s="190">
        <v>1139</v>
      </c>
      <c r="G18" s="191">
        <v>1.8740000000000001</v>
      </c>
      <c r="H18" s="192">
        <v>7.5</v>
      </c>
      <c r="I18" s="192">
        <v>7.44</v>
      </c>
      <c r="J18" s="120">
        <f>IF(M18&lt;&gt;"",(H18-I18)/M18,"")</f>
        <v>1.4999999999999902E-2</v>
      </c>
      <c r="K18" s="121">
        <f>(F18*(273.15+D18)/273.15)/(M18*N18)</f>
        <v>7.752049011532125</v>
      </c>
      <c r="L18" s="192" t="s">
        <v>39</v>
      </c>
      <c r="M18" s="195">
        <f>VLOOKUP(L18,[1]allgemein!$B$3:$C$13,2,FALSE)</f>
        <v>4</v>
      </c>
      <c r="N18" s="196">
        <v>40</v>
      </c>
      <c r="O18" s="229">
        <v>535749</v>
      </c>
      <c r="P18" s="188"/>
      <c r="Q18" s="197"/>
      <c r="R18" s="231" t="s">
        <v>1371</v>
      </c>
      <c r="S18" s="188"/>
      <c r="T18" s="232" t="s">
        <v>1372</v>
      </c>
    </row>
    <row r="19" spans="2:20" x14ac:dyDescent="0.2">
      <c r="B19" s="188"/>
      <c r="C19" s="13" t="s">
        <v>28</v>
      </c>
      <c r="D19" s="189"/>
      <c r="E19" s="189"/>
      <c r="F19" s="190"/>
      <c r="G19" s="191">
        <v>1.8720000000000001</v>
      </c>
      <c r="H19" s="192"/>
      <c r="I19" s="192"/>
      <c r="J19" s="193"/>
      <c r="K19" s="194"/>
      <c r="L19" s="192"/>
      <c r="M19" s="195"/>
      <c r="N19" s="196"/>
      <c r="O19" s="188"/>
      <c r="P19" s="188"/>
      <c r="Q19" s="197"/>
      <c r="R19" s="198"/>
      <c r="S19" s="188"/>
      <c r="T19" s="199" t="s">
        <v>1373</v>
      </c>
    </row>
    <row r="20" spans="2:20" x14ac:dyDescent="0.2">
      <c r="B20" s="188"/>
      <c r="C20" s="13" t="s">
        <v>28</v>
      </c>
      <c r="D20" s="189"/>
      <c r="E20" s="189"/>
      <c r="F20" s="190"/>
      <c r="G20" s="191">
        <v>1.8740000000000001</v>
      </c>
      <c r="H20" s="192"/>
      <c r="I20" s="192"/>
      <c r="J20" s="193"/>
      <c r="K20" s="194"/>
      <c r="L20" s="192"/>
      <c r="M20" s="195"/>
      <c r="N20" s="196"/>
      <c r="O20" s="188"/>
      <c r="P20" s="188"/>
      <c r="Q20" s="197"/>
      <c r="R20" s="198"/>
      <c r="S20" s="188"/>
      <c r="T20" s="199"/>
    </row>
    <row r="21" spans="2:20" x14ac:dyDescent="0.2">
      <c r="B21" s="188"/>
      <c r="C21" s="13" t="s">
        <v>28</v>
      </c>
      <c r="D21" s="189"/>
      <c r="E21" s="189"/>
      <c r="F21" s="190"/>
      <c r="G21" s="191">
        <v>1.88</v>
      </c>
      <c r="H21" s="192"/>
      <c r="I21" s="192"/>
      <c r="J21" s="193"/>
      <c r="K21" s="194"/>
      <c r="L21" s="192"/>
      <c r="M21" s="195"/>
      <c r="N21" s="196"/>
      <c r="O21" s="188"/>
      <c r="P21" s="188" t="s">
        <v>683</v>
      </c>
      <c r="Q21" s="217"/>
      <c r="R21" s="198"/>
      <c r="S21" s="188"/>
      <c r="T21" s="199"/>
    </row>
    <row r="22" spans="2:20" x14ac:dyDescent="0.2">
      <c r="B22" s="226" t="s">
        <v>1367</v>
      </c>
      <c r="C22" s="13" t="s">
        <v>28</v>
      </c>
      <c r="D22" s="188">
        <v>24.3</v>
      </c>
      <c r="E22" s="223">
        <v>1</v>
      </c>
      <c r="F22" s="190">
        <v>1138</v>
      </c>
      <c r="G22" s="191">
        <v>1.853</v>
      </c>
      <c r="H22" s="192">
        <v>7.4</v>
      </c>
      <c r="I22" s="192">
        <v>7.35</v>
      </c>
      <c r="J22" s="120">
        <f>IF(M22&lt;&gt;"",(H22-I22)/M22,"")</f>
        <v>1.2500000000000178E-2</v>
      </c>
      <c r="K22" s="121">
        <f>(F22*(273.15+D22)/273.15)/(M22*N22)</f>
        <v>7.7452429983525537</v>
      </c>
      <c r="L22" s="192" t="s">
        <v>39</v>
      </c>
      <c r="M22" s="195">
        <f>VLOOKUP(L22,[1]allgemein!$B$3:$C$13,2,FALSE)</f>
        <v>4</v>
      </c>
      <c r="N22" s="196">
        <v>40</v>
      </c>
      <c r="O22" s="229">
        <v>535749</v>
      </c>
      <c r="P22" s="188"/>
      <c r="Q22" s="197"/>
      <c r="R22" s="198"/>
      <c r="S22" s="188"/>
      <c r="T22" s="232" t="s">
        <v>1372</v>
      </c>
    </row>
    <row r="23" spans="2:20" x14ac:dyDescent="0.2">
      <c r="B23" s="188"/>
      <c r="C23" s="13" t="s">
        <v>28</v>
      </c>
      <c r="D23" s="189"/>
      <c r="E23" s="189"/>
      <c r="F23" s="190"/>
      <c r="G23" s="191">
        <v>1.8440000000000001</v>
      </c>
      <c r="H23" s="192"/>
      <c r="I23" s="192"/>
      <c r="J23" s="193"/>
      <c r="K23" s="194"/>
      <c r="L23" s="192"/>
      <c r="M23" s="195"/>
      <c r="N23" s="196"/>
      <c r="O23" s="188"/>
      <c r="P23" s="188"/>
      <c r="Q23" s="197"/>
      <c r="R23" s="198"/>
      <c r="S23" s="188"/>
      <c r="T23" s="199" t="s">
        <v>1373</v>
      </c>
    </row>
    <row r="24" spans="2:20" x14ac:dyDescent="0.2">
      <c r="B24" s="188"/>
      <c r="C24" s="13" t="s">
        <v>28</v>
      </c>
      <c r="D24" s="189"/>
      <c r="E24" s="189"/>
      <c r="F24" s="190"/>
      <c r="G24" s="191">
        <v>1.8440000000000001</v>
      </c>
      <c r="H24" s="192"/>
      <c r="I24" s="192"/>
      <c r="J24" s="193"/>
      <c r="K24" s="194"/>
      <c r="L24" s="192"/>
      <c r="M24" s="195"/>
      <c r="N24" s="196"/>
      <c r="O24" s="188"/>
      <c r="P24" s="188"/>
      <c r="Q24" s="197"/>
      <c r="R24" s="198"/>
      <c r="S24" s="188"/>
      <c r="T24" s="199"/>
    </row>
    <row r="25" spans="2:20" x14ac:dyDescent="0.2">
      <c r="B25" s="188"/>
      <c r="C25" s="13" t="s">
        <v>28</v>
      </c>
      <c r="D25" s="189"/>
      <c r="E25" s="189"/>
      <c r="F25" s="190"/>
      <c r="G25" s="191">
        <v>1.851</v>
      </c>
      <c r="H25" s="192"/>
      <c r="I25" s="192"/>
      <c r="J25" s="193"/>
      <c r="K25" s="194"/>
      <c r="L25" s="192"/>
      <c r="M25" s="195"/>
      <c r="N25" s="196"/>
      <c r="O25" s="188"/>
      <c r="P25" s="188" t="s">
        <v>683</v>
      </c>
      <c r="Q25" s="217"/>
      <c r="R25" s="198"/>
      <c r="S25" s="188"/>
      <c r="T25" s="199"/>
    </row>
    <row r="26" spans="2:20" x14ac:dyDescent="0.2">
      <c r="B26" s="226" t="s">
        <v>1368</v>
      </c>
      <c r="C26" s="13" t="s">
        <v>28</v>
      </c>
      <c r="D26" s="188">
        <v>24.6</v>
      </c>
      <c r="E26" s="223">
        <v>1.4</v>
      </c>
      <c r="F26" s="190">
        <v>1138</v>
      </c>
      <c r="G26" s="191">
        <v>1.859</v>
      </c>
      <c r="H26" s="192">
        <v>7.43</v>
      </c>
      <c r="I26" s="192">
        <v>7.36</v>
      </c>
      <c r="J26" s="120">
        <f>IF(M26&lt;&gt;"",(H26-I26)/M26,"")</f>
        <v>1.7499999999999849E-2</v>
      </c>
      <c r="K26" s="121">
        <f>(F26*(273.15+D26)/273.15)/(M26*N26)</f>
        <v>7.7530546403075231</v>
      </c>
      <c r="L26" s="192" t="s">
        <v>39</v>
      </c>
      <c r="M26" s="195">
        <f>VLOOKUP(L26,[1]allgemein!$B$3:$C$13,2,FALSE)</f>
        <v>4</v>
      </c>
      <c r="N26" s="196">
        <v>40</v>
      </c>
      <c r="O26" s="229">
        <v>535749</v>
      </c>
      <c r="P26" s="188"/>
      <c r="Q26" s="197"/>
      <c r="R26" s="198"/>
      <c r="S26" s="188"/>
      <c r="T26" s="232" t="s">
        <v>1372</v>
      </c>
    </row>
    <row r="27" spans="2:20" x14ac:dyDescent="0.2">
      <c r="B27" s="188"/>
      <c r="C27" s="13" t="s">
        <v>28</v>
      </c>
      <c r="D27" s="189"/>
      <c r="E27" s="189"/>
      <c r="F27" s="190"/>
      <c r="G27" s="191">
        <v>1.855</v>
      </c>
      <c r="H27" s="192"/>
      <c r="I27" s="192"/>
      <c r="J27" s="193"/>
      <c r="K27" s="194"/>
      <c r="L27" s="192"/>
      <c r="M27" s="195"/>
      <c r="N27" s="196"/>
      <c r="O27" s="188"/>
      <c r="P27" s="188"/>
      <c r="Q27" s="197"/>
      <c r="R27" s="198"/>
      <c r="S27" s="188"/>
      <c r="T27" s="199" t="s">
        <v>1373</v>
      </c>
    </row>
    <row r="28" spans="2:20" x14ac:dyDescent="0.2">
      <c r="B28" s="188"/>
      <c r="C28" s="13" t="s">
        <v>28</v>
      </c>
      <c r="D28" s="189"/>
      <c r="E28" s="189"/>
      <c r="F28" s="190"/>
      <c r="G28" s="191">
        <v>1.857</v>
      </c>
      <c r="H28" s="192"/>
      <c r="I28" s="192"/>
      <c r="J28" s="193"/>
      <c r="K28" s="194"/>
      <c r="L28" s="192"/>
      <c r="M28" s="195"/>
      <c r="N28" s="196"/>
      <c r="O28" s="188"/>
      <c r="P28" s="188"/>
      <c r="Q28" s="197"/>
      <c r="R28" s="198"/>
      <c r="S28" s="188"/>
      <c r="T28" s="199"/>
    </row>
    <row r="29" spans="2:20" x14ac:dyDescent="0.2">
      <c r="B29" s="188"/>
      <c r="C29" s="13" t="s">
        <v>28</v>
      </c>
      <c r="D29" s="189"/>
      <c r="E29" s="189"/>
      <c r="F29" s="190"/>
      <c r="G29" s="191">
        <v>1.8580000000000001</v>
      </c>
      <c r="H29" s="239"/>
      <c r="I29" s="239"/>
      <c r="J29" s="193"/>
      <c r="K29" s="194"/>
      <c r="L29" s="192"/>
      <c r="M29" s="195"/>
      <c r="N29" s="196"/>
      <c r="O29" s="188"/>
      <c r="P29" s="188" t="s">
        <v>683</v>
      </c>
      <c r="Q29" s="217"/>
      <c r="R29" s="198"/>
      <c r="S29" s="188"/>
      <c r="T29" s="199"/>
    </row>
    <row r="30" spans="2:20" x14ac:dyDescent="0.2">
      <c r="B30" s="13" t="s">
        <v>1374</v>
      </c>
      <c r="C30" s="13">
        <v>527379</v>
      </c>
      <c r="D30" s="32">
        <v>24</v>
      </c>
      <c r="E30" s="145">
        <v>2</v>
      </c>
      <c r="F30" s="33">
        <v>279</v>
      </c>
      <c r="G30" s="40"/>
      <c r="H30" s="15">
        <v>1.9039999999999999</v>
      </c>
      <c r="I30" s="15">
        <v>1.893</v>
      </c>
      <c r="J30" s="120">
        <f t="shared" ref="J30:J35" si="0">IF(M30&lt;&gt;"",(H30-I30)/M30,"")</f>
        <v>1.0999999999999899E-2</v>
      </c>
      <c r="K30" s="121">
        <f t="shared" ref="K30:K44" si="1">(F30*(273.15+D30)/273.15)/(M30*N30)</f>
        <v>7.5878500823723227</v>
      </c>
      <c r="L30" s="15" t="s">
        <v>23</v>
      </c>
      <c r="M30" s="34">
        <f>VLOOKUP(L30,[1]allgemein!$B$3:$C$13,2,FALSE)</f>
        <v>1</v>
      </c>
      <c r="N30" s="14">
        <v>40</v>
      </c>
      <c r="O30" s="13">
        <v>537604</v>
      </c>
      <c r="P30" s="13"/>
      <c r="Q30" s="67" t="s">
        <v>1113</v>
      </c>
      <c r="R30" s="165"/>
      <c r="S30" s="13"/>
      <c r="T30" s="199" t="s">
        <v>1034</v>
      </c>
    </row>
    <row r="31" spans="2:20" x14ac:dyDescent="0.2">
      <c r="B31" s="13" t="s">
        <v>1375</v>
      </c>
      <c r="C31" s="13" t="s">
        <v>28</v>
      </c>
      <c r="D31" s="32">
        <v>24</v>
      </c>
      <c r="E31" s="145">
        <v>2.5</v>
      </c>
      <c r="F31" s="33">
        <v>279</v>
      </c>
      <c r="G31" s="40"/>
      <c r="H31" s="15">
        <v>1.89</v>
      </c>
      <c r="I31" s="15">
        <v>1.88</v>
      </c>
      <c r="J31" s="120">
        <f t="shared" si="0"/>
        <v>1.0000000000000009E-2</v>
      </c>
      <c r="K31" s="121">
        <f t="shared" si="1"/>
        <v>7.5878500823723227</v>
      </c>
      <c r="L31" s="15" t="s">
        <v>23</v>
      </c>
      <c r="M31" s="34">
        <f>VLOOKUP(L31,[1]allgemein!$B$3:$C$13,2,FALSE)</f>
        <v>1</v>
      </c>
      <c r="N31" s="14">
        <v>40</v>
      </c>
      <c r="O31" s="13" t="s">
        <v>28</v>
      </c>
      <c r="P31" s="13"/>
      <c r="Q31" s="238" t="s">
        <v>1402</v>
      </c>
      <c r="R31" s="231" t="s">
        <v>1370</v>
      </c>
      <c r="S31" s="13"/>
      <c r="T31" s="199" t="s">
        <v>1034</v>
      </c>
    </row>
    <row r="32" spans="2:20" x14ac:dyDescent="0.2">
      <c r="B32" s="13" t="s">
        <v>1376</v>
      </c>
      <c r="C32" s="13" t="s">
        <v>28</v>
      </c>
      <c r="D32" s="32">
        <v>23.9</v>
      </c>
      <c r="E32" s="145">
        <v>2.4</v>
      </c>
      <c r="F32" s="33">
        <v>279</v>
      </c>
      <c r="G32" s="40"/>
      <c r="H32" s="15">
        <v>1.901</v>
      </c>
      <c r="I32" s="15">
        <v>1.891</v>
      </c>
      <c r="J32" s="120">
        <f t="shared" si="0"/>
        <v>1.0000000000000009E-2</v>
      </c>
      <c r="K32" s="121">
        <f t="shared" si="1"/>
        <v>7.5852965403624371</v>
      </c>
      <c r="L32" s="15" t="s">
        <v>23</v>
      </c>
      <c r="M32" s="34">
        <f>VLOOKUP(L32,[1]allgemein!$B$3:$C$13,2,FALSE)</f>
        <v>1</v>
      </c>
      <c r="N32" s="14">
        <v>40</v>
      </c>
      <c r="O32" s="13" t="s">
        <v>28</v>
      </c>
      <c r="P32" s="13"/>
      <c r="Q32" s="13"/>
      <c r="R32" s="165"/>
      <c r="S32" s="13"/>
      <c r="T32" s="199" t="s">
        <v>1034</v>
      </c>
    </row>
    <row r="33" spans="2:20" x14ac:dyDescent="0.2">
      <c r="B33" s="13" t="s">
        <v>1377</v>
      </c>
      <c r="C33" s="13">
        <v>527378</v>
      </c>
      <c r="D33" s="32">
        <v>23.7</v>
      </c>
      <c r="E33" s="145">
        <v>3.2</v>
      </c>
      <c r="F33" s="33">
        <v>278</v>
      </c>
      <c r="G33" s="40"/>
      <c r="H33" s="15">
        <v>1.895</v>
      </c>
      <c r="I33" s="15">
        <v>1.885</v>
      </c>
      <c r="J33" s="120">
        <f t="shared" si="0"/>
        <v>1.0000000000000009E-2</v>
      </c>
      <c r="K33" s="121">
        <f t="shared" si="1"/>
        <v>7.5530203185063147</v>
      </c>
      <c r="L33" s="15" t="s">
        <v>23</v>
      </c>
      <c r="M33" s="34">
        <f>VLOOKUP(L33,[1]allgemein!$B$3:$C$13,2,FALSE)</f>
        <v>1</v>
      </c>
      <c r="N33" s="14">
        <v>40</v>
      </c>
      <c r="O33" s="13" t="s">
        <v>28</v>
      </c>
      <c r="P33" s="13"/>
      <c r="Q33" s="13"/>
      <c r="R33" s="165"/>
      <c r="S33" s="13"/>
      <c r="T33" s="199" t="s">
        <v>1034</v>
      </c>
    </row>
    <row r="34" spans="2:20" x14ac:dyDescent="0.2">
      <c r="B34" s="13" t="s">
        <v>1378</v>
      </c>
      <c r="C34" s="13" t="s">
        <v>28</v>
      </c>
      <c r="D34" s="32">
        <v>23.6</v>
      </c>
      <c r="E34" s="145">
        <v>4.0999999999999996</v>
      </c>
      <c r="F34" s="33">
        <v>278</v>
      </c>
      <c r="G34" s="40"/>
      <c r="H34" s="15">
        <v>1.897</v>
      </c>
      <c r="I34" s="15">
        <v>1.889</v>
      </c>
      <c r="J34" s="120">
        <f t="shared" si="0"/>
        <v>8.0000000000000071E-3</v>
      </c>
      <c r="K34" s="121">
        <f t="shared" si="1"/>
        <v>7.5504759289767538</v>
      </c>
      <c r="L34" s="15" t="s">
        <v>23</v>
      </c>
      <c r="M34" s="34">
        <f>VLOOKUP(L34,[1]allgemein!$B$3:$C$13,2,FALSE)</f>
        <v>1</v>
      </c>
      <c r="N34" s="14">
        <v>40</v>
      </c>
      <c r="O34" s="13" t="s">
        <v>28</v>
      </c>
      <c r="P34" s="13"/>
      <c r="Q34" s="13"/>
      <c r="R34" s="165"/>
      <c r="S34" s="13"/>
      <c r="T34" s="199" t="s">
        <v>1034</v>
      </c>
    </row>
    <row r="35" spans="2:20" x14ac:dyDescent="0.2">
      <c r="B35" s="13" t="s">
        <v>1379</v>
      </c>
      <c r="C35" s="13" t="s">
        <v>28</v>
      </c>
      <c r="D35" s="32">
        <v>23.8</v>
      </c>
      <c r="E35" s="145">
        <v>3</v>
      </c>
      <c r="F35" s="33">
        <v>278</v>
      </c>
      <c r="G35" s="40"/>
      <c r="H35" s="15">
        <v>1.887</v>
      </c>
      <c r="I35" s="15">
        <v>1.877</v>
      </c>
      <c r="J35" s="120">
        <f t="shared" si="0"/>
        <v>1.0000000000000009E-2</v>
      </c>
      <c r="K35" s="121">
        <f t="shared" si="1"/>
        <v>7.5555647080358783</v>
      </c>
      <c r="L35" s="15" t="s">
        <v>23</v>
      </c>
      <c r="M35" s="34">
        <f>VLOOKUP(L35,[1]allgemein!$B$3:$C$13,2,FALSE)</f>
        <v>1</v>
      </c>
      <c r="N35" s="14">
        <v>40</v>
      </c>
      <c r="O35" s="13" t="s">
        <v>28</v>
      </c>
      <c r="P35" s="13"/>
      <c r="Q35" s="13"/>
      <c r="R35" s="165"/>
      <c r="S35" s="13"/>
      <c r="T35" s="199" t="s">
        <v>1034</v>
      </c>
    </row>
    <row r="36" spans="2:20" x14ac:dyDescent="0.2">
      <c r="B36" s="13" t="s">
        <v>1380</v>
      </c>
      <c r="C36" s="13">
        <v>527379</v>
      </c>
      <c r="D36" s="13">
        <v>24.7</v>
      </c>
      <c r="E36" s="145">
        <v>1.7</v>
      </c>
      <c r="F36" s="33">
        <v>280</v>
      </c>
      <c r="G36" s="40"/>
      <c r="H36" s="15">
        <v>1.89</v>
      </c>
      <c r="I36" s="15">
        <v>1.871</v>
      </c>
      <c r="J36" s="120">
        <f>IF(M36&lt;&gt;"",(H36-I36)/M36,"")</f>
        <v>1.8999999999999906E-2</v>
      </c>
      <c r="K36" s="121">
        <f t="shared" si="1"/>
        <v>7.6329855390810906</v>
      </c>
      <c r="L36" s="15" t="s">
        <v>9</v>
      </c>
      <c r="M36" s="34">
        <f>VLOOKUP(L36,[1]allgemein!$B$3:$C$13,2,FALSE)</f>
        <v>1</v>
      </c>
      <c r="N36" s="14">
        <v>40</v>
      </c>
      <c r="O36" s="13">
        <v>539010</v>
      </c>
      <c r="P36" s="13" t="s">
        <v>683</v>
      </c>
      <c r="Q36" s="233" t="s">
        <v>1389</v>
      </c>
      <c r="R36" s="234" t="s">
        <v>1390</v>
      </c>
      <c r="S36" s="13"/>
      <c r="T36" s="199" t="s">
        <v>1034</v>
      </c>
    </row>
    <row r="37" spans="2:20" x14ac:dyDescent="0.2">
      <c r="B37" s="13" t="s">
        <v>1381</v>
      </c>
      <c r="C37" s="13" t="s">
        <v>28</v>
      </c>
      <c r="D37" s="32">
        <v>24.6</v>
      </c>
      <c r="E37" s="145">
        <v>2.7</v>
      </c>
      <c r="F37" s="33">
        <v>278</v>
      </c>
      <c r="G37" s="40"/>
      <c r="H37" s="15">
        <v>1.8919999999999999</v>
      </c>
      <c r="I37" s="15">
        <v>1.879</v>
      </c>
      <c r="J37" s="120">
        <f t="shared" ref="J37:J44" si="2">IF(M37&lt;&gt;"",(H37-I37)/M37,"")</f>
        <v>1.2999999999999901E-2</v>
      </c>
      <c r="K37" s="121">
        <f t="shared" si="1"/>
        <v>7.5759198242723782</v>
      </c>
      <c r="L37" s="15" t="s">
        <v>9</v>
      </c>
      <c r="M37" s="34">
        <f>VLOOKUP(L37,[1]allgemein!$B$3:$C$13,2,FALSE)</f>
        <v>1</v>
      </c>
      <c r="N37" s="14">
        <v>40</v>
      </c>
      <c r="O37" s="13" t="s">
        <v>28</v>
      </c>
      <c r="P37" s="13" t="s">
        <v>683</v>
      </c>
      <c r="Q37" s="67" t="s">
        <v>1391</v>
      </c>
      <c r="R37" s="238" t="s">
        <v>1403</v>
      </c>
      <c r="S37" s="13"/>
      <c r="T37" s="199" t="s">
        <v>1034</v>
      </c>
    </row>
    <row r="38" spans="2:20" x14ac:dyDescent="0.2">
      <c r="B38" s="13" t="s">
        <v>1382</v>
      </c>
      <c r="C38" s="13">
        <v>527378</v>
      </c>
      <c r="D38" s="32">
        <v>24.6</v>
      </c>
      <c r="E38" s="145">
        <v>2.5</v>
      </c>
      <c r="F38" s="33">
        <v>279</v>
      </c>
      <c r="G38" s="40"/>
      <c r="H38" s="15">
        <v>1.887</v>
      </c>
      <c r="I38" s="15">
        <v>1.8759999999999999</v>
      </c>
      <c r="J38" s="120">
        <f t="shared" si="2"/>
        <v>1.1000000000000121E-2</v>
      </c>
      <c r="K38" s="121">
        <f t="shared" si="1"/>
        <v>7.6031713344316314</v>
      </c>
      <c r="L38" s="15" t="s">
        <v>9</v>
      </c>
      <c r="M38" s="34">
        <f>VLOOKUP(L38,[1]allgemein!$B$3:$C$13,2,FALSE)</f>
        <v>1</v>
      </c>
      <c r="N38" s="14">
        <v>40</v>
      </c>
      <c r="O38" s="13" t="s">
        <v>28</v>
      </c>
      <c r="P38" s="13" t="s">
        <v>683</v>
      </c>
      <c r="Q38" s="67" t="s">
        <v>1391</v>
      </c>
      <c r="R38" s="165"/>
      <c r="S38" s="13"/>
      <c r="T38" s="199" t="s">
        <v>1034</v>
      </c>
    </row>
    <row r="39" spans="2:20" x14ac:dyDescent="0.2">
      <c r="B39" s="13" t="s">
        <v>1383</v>
      </c>
      <c r="C39" s="13" t="s">
        <v>28</v>
      </c>
      <c r="D39" s="32">
        <v>24.4</v>
      </c>
      <c r="E39" s="145">
        <v>2</v>
      </c>
      <c r="F39" s="33">
        <v>279</v>
      </c>
      <c r="G39" s="40"/>
      <c r="H39" s="15">
        <v>1.889</v>
      </c>
      <c r="I39" s="15">
        <v>1.8779999999999999</v>
      </c>
      <c r="J39" s="120">
        <f t="shared" si="2"/>
        <v>1.1000000000000121E-2</v>
      </c>
      <c r="K39" s="121">
        <f t="shared" si="1"/>
        <v>7.598064250411861</v>
      </c>
      <c r="L39" s="15" t="s">
        <v>9</v>
      </c>
      <c r="M39" s="34">
        <f>VLOOKUP(L39,[1]allgemein!$B$3:$C$13,2,FALSE)</f>
        <v>1</v>
      </c>
      <c r="N39" s="14">
        <v>40</v>
      </c>
      <c r="O39" s="13" t="s">
        <v>28</v>
      </c>
      <c r="P39" s="13" t="s">
        <v>683</v>
      </c>
      <c r="Q39" s="67"/>
      <c r="R39" s="165"/>
      <c r="S39" s="13"/>
      <c r="T39" s="199" t="s">
        <v>1034</v>
      </c>
    </row>
    <row r="40" spans="2:20" x14ac:dyDescent="0.2">
      <c r="B40" s="13" t="s">
        <v>1384</v>
      </c>
      <c r="C40" s="13" t="s">
        <v>28</v>
      </c>
      <c r="D40" s="32">
        <v>24.5</v>
      </c>
      <c r="E40" s="145">
        <v>2</v>
      </c>
      <c r="F40" s="33">
        <v>280</v>
      </c>
      <c r="G40" s="40"/>
      <c r="H40" s="15">
        <v>1.889</v>
      </c>
      <c r="I40" s="15">
        <v>1.873</v>
      </c>
      <c r="J40" s="120">
        <f t="shared" si="2"/>
        <v>1.6000000000000014E-2</v>
      </c>
      <c r="K40" s="121">
        <f t="shared" si="1"/>
        <v>7.6278601501006777</v>
      </c>
      <c r="L40" s="15" t="s">
        <v>9</v>
      </c>
      <c r="M40" s="34">
        <f>VLOOKUP(L40,[1]allgemein!$B$3:$C$13,2,FALSE)</f>
        <v>1</v>
      </c>
      <c r="N40" s="14">
        <v>40</v>
      </c>
      <c r="O40" s="13" t="s">
        <v>28</v>
      </c>
      <c r="P40" s="13" t="s">
        <v>683</v>
      </c>
      <c r="Q40" s="67" t="s">
        <v>1391</v>
      </c>
      <c r="R40" s="165"/>
      <c r="S40" s="13"/>
      <c r="T40" s="199" t="s">
        <v>1034</v>
      </c>
    </row>
    <row r="41" spans="2:20" x14ac:dyDescent="0.2">
      <c r="B41" s="13" t="s">
        <v>1385</v>
      </c>
      <c r="C41" s="13" t="s">
        <v>28</v>
      </c>
      <c r="D41" s="32">
        <v>24.3</v>
      </c>
      <c r="E41" s="145">
        <v>2.2000000000000002</v>
      </c>
      <c r="F41" s="33">
        <v>280</v>
      </c>
      <c r="G41" s="40"/>
      <c r="H41" s="15">
        <v>1.899</v>
      </c>
      <c r="I41" s="15">
        <v>1.8859999999999999</v>
      </c>
      <c r="J41" s="120">
        <f t="shared" si="2"/>
        <v>1.3000000000000123E-2</v>
      </c>
      <c r="K41" s="121">
        <f t="shared" si="1"/>
        <v>7.6227347611202649</v>
      </c>
      <c r="L41" s="15" t="s">
        <v>9</v>
      </c>
      <c r="M41" s="34">
        <f>VLOOKUP(L41,[1]allgemein!$B$3:$C$13,2,FALSE)</f>
        <v>1</v>
      </c>
      <c r="N41" s="14">
        <v>40</v>
      </c>
      <c r="O41" s="13" t="s">
        <v>28</v>
      </c>
      <c r="P41" s="13" t="s">
        <v>683</v>
      </c>
      <c r="Q41" s="67"/>
      <c r="R41" s="165"/>
      <c r="S41" s="13"/>
      <c r="T41" s="199" t="s">
        <v>1034</v>
      </c>
    </row>
    <row r="42" spans="2:20" x14ac:dyDescent="0.2">
      <c r="B42" s="13" t="s">
        <v>1386</v>
      </c>
      <c r="C42" s="13" t="s">
        <v>28</v>
      </c>
      <c r="D42" s="32">
        <v>24.2</v>
      </c>
      <c r="E42" s="145">
        <v>2.2000000000000002</v>
      </c>
      <c r="F42" s="33">
        <v>280</v>
      </c>
      <c r="G42" s="40"/>
      <c r="H42" s="15">
        <v>1.8959999999999999</v>
      </c>
      <c r="I42" s="15">
        <v>1.885</v>
      </c>
      <c r="J42" s="120">
        <f t="shared" si="2"/>
        <v>1.0999999999999899E-2</v>
      </c>
      <c r="K42" s="121">
        <f t="shared" si="1"/>
        <v>7.6201720666300563</v>
      </c>
      <c r="L42" s="15" t="s">
        <v>9</v>
      </c>
      <c r="M42" s="34">
        <f>VLOOKUP(L42,[1]allgemein!$B$3:$C$13,2,FALSE)</f>
        <v>1</v>
      </c>
      <c r="N42" s="14">
        <v>40</v>
      </c>
      <c r="O42" s="13" t="s">
        <v>28</v>
      </c>
      <c r="P42" s="13" t="s">
        <v>683</v>
      </c>
      <c r="Q42" s="67"/>
      <c r="R42" s="165"/>
      <c r="S42" s="13"/>
      <c r="T42" s="199" t="s">
        <v>1034</v>
      </c>
    </row>
    <row r="43" spans="2:20" x14ac:dyDescent="0.2">
      <c r="B43" s="13" t="s">
        <v>1387</v>
      </c>
      <c r="C43" s="13" t="s">
        <v>28</v>
      </c>
      <c r="D43" s="32">
        <v>24.1</v>
      </c>
      <c r="E43" s="145">
        <v>2.2999999999999998</v>
      </c>
      <c r="F43" s="33">
        <v>280</v>
      </c>
      <c r="G43" s="40"/>
      <c r="H43" s="15">
        <v>1.9</v>
      </c>
      <c r="I43" s="15">
        <v>1.887</v>
      </c>
      <c r="J43" s="120">
        <f t="shared" si="2"/>
        <v>1.2999999999999901E-2</v>
      </c>
      <c r="K43" s="121">
        <f t="shared" si="1"/>
        <v>7.6176093721398503</v>
      </c>
      <c r="L43" s="15" t="s">
        <v>9</v>
      </c>
      <c r="M43" s="34">
        <f>VLOOKUP(L43,[1]allgemein!$B$3:$C$13,2,FALSE)</f>
        <v>1</v>
      </c>
      <c r="N43" s="14">
        <v>40</v>
      </c>
      <c r="O43" s="13" t="s">
        <v>28</v>
      </c>
      <c r="P43" s="13" t="s">
        <v>683</v>
      </c>
      <c r="Q43" s="67"/>
      <c r="R43" s="165"/>
      <c r="S43" s="13"/>
      <c r="T43" s="199" t="s">
        <v>1034</v>
      </c>
    </row>
    <row r="44" spans="2:20" x14ac:dyDescent="0.2">
      <c r="B44" s="13" t="s">
        <v>1388</v>
      </c>
      <c r="C44" s="13" t="s">
        <v>28</v>
      </c>
      <c r="D44" s="32">
        <v>24</v>
      </c>
      <c r="E44" s="145">
        <v>2.1</v>
      </c>
      <c r="F44" s="33">
        <v>280</v>
      </c>
      <c r="G44" s="40"/>
      <c r="H44" s="15">
        <v>1.9019999999999999</v>
      </c>
      <c r="I44" s="15">
        <v>1.89</v>
      </c>
      <c r="J44" s="120">
        <f t="shared" si="2"/>
        <v>1.2000000000000011E-2</v>
      </c>
      <c r="K44" s="121">
        <f t="shared" si="1"/>
        <v>7.6150466776496444</v>
      </c>
      <c r="L44" s="15" t="s">
        <v>9</v>
      </c>
      <c r="M44" s="34">
        <f>VLOOKUP(L44,[1]allgemein!$B$3:$C$13,2,FALSE)</f>
        <v>1</v>
      </c>
      <c r="N44" s="14">
        <v>40</v>
      </c>
      <c r="O44" s="13" t="s">
        <v>28</v>
      </c>
      <c r="P44" s="13" t="s">
        <v>683</v>
      </c>
      <c r="Q44" s="67" t="s">
        <v>1391</v>
      </c>
      <c r="R44" s="165"/>
      <c r="S44" s="13"/>
      <c r="T44" s="199" t="s">
        <v>1034</v>
      </c>
    </row>
    <row r="45" spans="2:20" x14ac:dyDescent="0.2">
      <c r="B45" s="236" t="s">
        <v>1392</v>
      </c>
      <c r="C45" s="13">
        <v>527378</v>
      </c>
      <c r="D45" s="188">
        <v>24.2</v>
      </c>
      <c r="E45" s="223">
        <v>0.4</v>
      </c>
      <c r="F45" s="190">
        <v>1140</v>
      </c>
      <c r="G45" s="191">
        <v>1.863</v>
      </c>
      <c r="H45" s="239">
        <v>7.44</v>
      </c>
      <c r="I45" s="239">
        <v>7.39</v>
      </c>
      <c r="J45" s="120">
        <f>IF(M45&lt;&gt;"",(H45-I45)/M45,"")</f>
        <v>1.2500000000000178E-2</v>
      </c>
      <c r="K45" s="121">
        <f>(F45*(273.15+D45)/273.15)/(M45*N45)</f>
        <v>7.7562465678198791</v>
      </c>
      <c r="L45" s="192" t="s">
        <v>39</v>
      </c>
      <c r="M45" s="195">
        <f>VLOOKUP(L45,[1]allgemein!$B$3:$C$13,2,FALSE)</f>
        <v>4</v>
      </c>
      <c r="N45" s="196">
        <v>40</v>
      </c>
      <c r="O45" s="237" t="s">
        <v>1399</v>
      </c>
      <c r="P45" s="188"/>
      <c r="Q45" s="233"/>
      <c r="R45" s="228"/>
      <c r="S45" s="188"/>
      <c r="T45" s="199" t="s">
        <v>1034</v>
      </c>
    </row>
    <row r="46" spans="2:20" x14ac:dyDescent="0.2">
      <c r="B46" s="188"/>
      <c r="C46" s="13" t="s">
        <v>28</v>
      </c>
      <c r="D46" s="189"/>
      <c r="E46" s="189"/>
      <c r="F46" s="190"/>
      <c r="G46" s="191">
        <v>1.861</v>
      </c>
      <c r="H46" s="192"/>
      <c r="I46" s="192"/>
      <c r="J46" s="193"/>
      <c r="K46" s="194"/>
      <c r="L46" s="192"/>
      <c r="M46" s="195"/>
      <c r="N46" s="196"/>
      <c r="O46" s="13" t="s">
        <v>28</v>
      </c>
      <c r="P46" s="188"/>
      <c r="Q46" s="197"/>
      <c r="R46" s="235"/>
      <c r="S46" s="188"/>
      <c r="T46" s="199" t="s">
        <v>1034</v>
      </c>
    </row>
    <row r="47" spans="2:20" x14ac:dyDescent="0.2">
      <c r="B47" s="188"/>
      <c r="C47" s="13" t="s">
        <v>28</v>
      </c>
      <c r="D47" s="189"/>
      <c r="E47" s="189"/>
      <c r="F47" s="190"/>
      <c r="G47" s="191">
        <v>1.8560000000000001</v>
      </c>
      <c r="H47" s="192"/>
      <c r="I47" s="192"/>
      <c r="J47" s="193"/>
      <c r="K47" s="194"/>
      <c r="L47" s="192"/>
      <c r="M47" s="195"/>
      <c r="N47" s="196"/>
      <c r="O47" s="13" t="s">
        <v>28</v>
      </c>
      <c r="P47" s="188"/>
      <c r="Q47" s="197"/>
      <c r="R47" s="231"/>
      <c r="S47" s="188"/>
      <c r="T47" s="199" t="s">
        <v>1034</v>
      </c>
    </row>
    <row r="48" spans="2:20" x14ac:dyDescent="0.2">
      <c r="B48" s="188"/>
      <c r="C48" s="13" t="s">
        <v>28</v>
      </c>
      <c r="D48" s="189"/>
      <c r="E48" s="189"/>
      <c r="F48" s="190"/>
      <c r="G48" s="191">
        <v>1.859</v>
      </c>
      <c r="H48" s="192"/>
      <c r="I48" s="192"/>
      <c r="J48" s="193"/>
      <c r="K48" s="194"/>
      <c r="L48" s="192"/>
      <c r="M48" s="195"/>
      <c r="N48" s="196"/>
      <c r="O48" s="13" t="s">
        <v>28</v>
      </c>
      <c r="P48" s="188" t="s">
        <v>683</v>
      </c>
      <c r="Q48" s="67" t="s">
        <v>1391</v>
      </c>
      <c r="R48" s="198"/>
      <c r="S48" s="188"/>
      <c r="T48" s="199" t="s">
        <v>1034</v>
      </c>
    </row>
    <row r="49" spans="2:20" x14ac:dyDescent="0.2">
      <c r="B49" s="236" t="s">
        <v>1393</v>
      </c>
      <c r="C49" s="13" t="s">
        <v>28</v>
      </c>
      <c r="D49" s="188">
        <v>24.4</v>
      </c>
      <c r="E49" s="223">
        <v>0.9</v>
      </c>
      <c r="F49" s="190">
        <v>1138</v>
      </c>
      <c r="G49" s="191">
        <v>1.87</v>
      </c>
      <c r="H49" s="192">
        <v>7.45</v>
      </c>
      <c r="I49" s="192">
        <v>7.41</v>
      </c>
      <c r="J49" s="120">
        <f>IF(M49&lt;&gt;"",(H49-I49)/M49,"")</f>
        <v>1.0000000000000009E-2</v>
      </c>
      <c r="K49" s="121">
        <f>(F49*(273.15+D49)/273.15)/(M49*N49)</f>
        <v>7.7478468790042099</v>
      </c>
      <c r="L49" s="192" t="s">
        <v>39</v>
      </c>
      <c r="M49" s="195">
        <f>VLOOKUP(L49,[1]allgemein!$B$3:$C$13,2,FALSE)</f>
        <v>4</v>
      </c>
      <c r="N49" s="196">
        <v>40</v>
      </c>
      <c r="O49" s="13" t="s">
        <v>28</v>
      </c>
      <c r="P49" s="188"/>
      <c r="Q49" s="197"/>
      <c r="R49" s="231"/>
      <c r="S49" s="188"/>
      <c r="T49" s="199" t="s">
        <v>1034</v>
      </c>
    </row>
    <row r="50" spans="2:20" x14ac:dyDescent="0.2">
      <c r="B50" s="188"/>
      <c r="C50" s="13" t="s">
        <v>28</v>
      </c>
      <c r="D50" s="189"/>
      <c r="E50" s="189"/>
      <c r="F50" s="190"/>
      <c r="G50" s="191">
        <v>1.861</v>
      </c>
      <c r="H50" s="192"/>
      <c r="I50" s="192"/>
      <c r="J50" s="193"/>
      <c r="K50" s="194"/>
      <c r="L50" s="192"/>
      <c r="M50" s="195"/>
      <c r="N50" s="196"/>
      <c r="O50" s="13" t="s">
        <v>28</v>
      </c>
      <c r="P50" s="188"/>
      <c r="Q50" s="197"/>
      <c r="R50" s="198"/>
      <c r="S50" s="188"/>
      <c r="T50" s="199" t="s">
        <v>1034</v>
      </c>
    </row>
    <row r="51" spans="2:20" x14ac:dyDescent="0.2">
      <c r="B51" s="188"/>
      <c r="C51" s="13" t="s">
        <v>28</v>
      </c>
      <c r="D51" s="189"/>
      <c r="E51" s="189"/>
      <c r="F51" s="190"/>
      <c r="G51" s="191">
        <v>1.86</v>
      </c>
      <c r="H51" s="192"/>
      <c r="I51" s="192"/>
      <c r="J51" s="193"/>
      <c r="K51" s="194"/>
      <c r="L51" s="192"/>
      <c r="M51" s="195"/>
      <c r="N51" s="196"/>
      <c r="O51" s="13" t="s">
        <v>28</v>
      </c>
      <c r="P51" s="188"/>
      <c r="Q51" s="197"/>
      <c r="R51" s="198"/>
      <c r="S51" s="188"/>
      <c r="T51" s="199" t="s">
        <v>1034</v>
      </c>
    </row>
    <row r="52" spans="2:20" x14ac:dyDescent="0.2">
      <c r="B52" s="188"/>
      <c r="C52" s="13" t="s">
        <v>28</v>
      </c>
      <c r="D52" s="189"/>
      <c r="E52" s="189"/>
      <c r="F52" s="190"/>
      <c r="G52" s="191">
        <v>1.86</v>
      </c>
      <c r="H52" s="192"/>
      <c r="I52" s="192"/>
      <c r="J52" s="193"/>
      <c r="K52" s="194"/>
      <c r="L52" s="192"/>
      <c r="M52" s="195"/>
      <c r="N52" s="196"/>
      <c r="O52" s="13" t="s">
        <v>28</v>
      </c>
      <c r="P52" s="188" t="s">
        <v>683</v>
      </c>
      <c r="Q52" s="67" t="s">
        <v>1391</v>
      </c>
      <c r="R52" s="198"/>
      <c r="S52" s="188"/>
      <c r="T52" s="199" t="s">
        <v>1034</v>
      </c>
    </row>
    <row r="53" spans="2:20" x14ac:dyDescent="0.2">
      <c r="B53" s="13" t="s">
        <v>1394</v>
      </c>
      <c r="C53" s="13">
        <v>527378</v>
      </c>
      <c r="D53" s="32">
        <v>23.5</v>
      </c>
      <c r="E53" s="88">
        <v>0.1</v>
      </c>
      <c r="F53" s="33">
        <v>281</v>
      </c>
      <c r="G53" s="40"/>
      <c r="H53" s="15">
        <v>1.893</v>
      </c>
      <c r="I53" s="15">
        <v>1.879</v>
      </c>
      <c r="J53" s="120">
        <f t="shared" ref="J53:J64" si="3">IF(M53&lt;&gt;"",(H53-I53)/M53,"")</f>
        <v>1.4000000000000012E-2</v>
      </c>
      <c r="K53" s="121">
        <f t="shared" ref="K53:K64" si="4">(F53*(273.15+D53)/273.15)/(M53*N53)</f>
        <v>7.6293840380743179</v>
      </c>
      <c r="L53" s="15" t="s">
        <v>9</v>
      </c>
      <c r="M53" s="34">
        <f>VLOOKUP(L53,[1]allgemein!$B$3:$C$13,2,FALSE)</f>
        <v>1</v>
      </c>
      <c r="N53" s="14">
        <v>40</v>
      </c>
      <c r="O53" s="13" t="s">
        <v>1397</v>
      </c>
      <c r="P53" s="13" t="s">
        <v>683</v>
      </c>
      <c r="Q53" s="67"/>
      <c r="R53" s="165" t="s">
        <v>1400</v>
      </c>
      <c r="S53" s="13"/>
      <c r="T53" s="199" t="s">
        <v>1034</v>
      </c>
    </row>
    <row r="54" spans="2:20" x14ac:dyDescent="0.2">
      <c r="B54" s="13" t="s">
        <v>1395</v>
      </c>
      <c r="C54" s="13">
        <v>527378</v>
      </c>
      <c r="D54" s="32">
        <v>23.4</v>
      </c>
      <c r="E54" s="88">
        <v>0.1</v>
      </c>
      <c r="F54" s="33">
        <v>281</v>
      </c>
      <c r="G54" s="40"/>
      <c r="H54" s="15">
        <v>1.879</v>
      </c>
      <c r="I54" s="15">
        <v>1.865</v>
      </c>
      <c r="J54" s="120">
        <f t="shared" si="3"/>
        <v>1.4000000000000012E-2</v>
      </c>
      <c r="K54" s="121">
        <f t="shared" si="4"/>
        <v>7.6268121911037881</v>
      </c>
      <c r="L54" s="15" t="s">
        <v>9</v>
      </c>
      <c r="M54" s="34">
        <f>VLOOKUP(L54,[1]allgemein!$B$3:$C$13,2,FALSE)</f>
        <v>1</v>
      </c>
      <c r="N54" s="14">
        <v>40</v>
      </c>
      <c r="O54" s="13" t="s">
        <v>1398</v>
      </c>
      <c r="P54" s="13" t="s">
        <v>683</v>
      </c>
      <c r="Q54" s="67" t="s">
        <v>1391</v>
      </c>
      <c r="R54" s="165" t="s">
        <v>1401</v>
      </c>
      <c r="S54" s="13"/>
      <c r="T54" s="199" t="s">
        <v>1034</v>
      </c>
    </row>
    <row r="55" spans="2:20" x14ac:dyDescent="0.2">
      <c r="B55" s="13" t="s">
        <v>1396</v>
      </c>
      <c r="C55" s="13">
        <v>527378</v>
      </c>
      <c r="D55" s="32">
        <v>24.1</v>
      </c>
      <c r="E55" s="88">
        <v>0.1</v>
      </c>
      <c r="F55" s="33">
        <v>280</v>
      </c>
      <c r="G55" s="40"/>
      <c r="H55" s="15">
        <v>1.859</v>
      </c>
      <c r="I55" s="15">
        <v>1.845</v>
      </c>
      <c r="J55" s="120">
        <f t="shared" si="3"/>
        <v>1.4000000000000012E-2</v>
      </c>
      <c r="K55" s="121">
        <f t="shared" si="4"/>
        <v>7.6176093721398503</v>
      </c>
      <c r="L55" s="15" t="s">
        <v>9</v>
      </c>
      <c r="M55" s="34">
        <f>VLOOKUP(L55,[1]allgemein!$B$3:$C$13,2,FALSE)</f>
        <v>1</v>
      </c>
      <c r="N55" s="14">
        <v>40</v>
      </c>
      <c r="O55" s="13" t="s">
        <v>28</v>
      </c>
      <c r="P55" s="13" t="s">
        <v>683</v>
      </c>
      <c r="Q55" s="67"/>
      <c r="R55" s="165" t="s">
        <v>1401</v>
      </c>
      <c r="S55" s="13"/>
      <c r="T55" s="199" t="s">
        <v>1034</v>
      </c>
    </row>
    <row r="56" spans="2:20" x14ac:dyDescent="0.2">
      <c r="B56" s="13" t="s">
        <v>1407</v>
      </c>
      <c r="C56" s="13">
        <v>516430</v>
      </c>
      <c r="D56" s="13">
        <v>23.6</v>
      </c>
      <c r="E56" s="158">
        <v>0.1</v>
      </c>
      <c r="F56" s="33">
        <v>173</v>
      </c>
      <c r="G56" s="40"/>
      <c r="H56" s="40">
        <v>1.8759999999999999</v>
      </c>
      <c r="I56" s="15">
        <v>1.8620000000000001</v>
      </c>
      <c r="J56" s="120">
        <f t="shared" si="3"/>
        <v>1.399999999999979E-2</v>
      </c>
      <c r="K56" s="121">
        <f t="shared" si="4"/>
        <v>7.5178839465495146</v>
      </c>
      <c r="L56" s="15" t="s">
        <v>22</v>
      </c>
      <c r="M56" s="34">
        <f>VLOOKUP(L56,[1]allgemein!$B$3:$C$13,2,FALSE)</f>
        <v>1</v>
      </c>
      <c r="N56" s="14">
        <v>25</v>
      </c>
      <c r="O56" s="13" t="s">
        <v>1406</v>
      </c>
      <c r="P56" s="13"/>
      <c r="Q56" s="67"/>
      <c r="R56" s="73"/>
      <c r="S56" s="13"/>
      <c r="T56" s="13" t="s">
        <v>1034</v>
      </c>
    </row>
    <row r="57" spans="2:20" x14ac:dyDescent="0.2">
      <c r="B57" s="13" t="s">
        <v>1408</v>
      </c>
      <c r="C57" s="13" t="s">
        <v>28</v>
      </c>
      <c r="D57" s="13">
        <v>23.9</v>
      </c>
      <c r="E57" s="158">
        <v>0.2</v>
      </c>
      <c r="F57" s="33">
        <v>173</v>
      </c>
      <c r="G57" s="40"/>
      <c r="H57" s="15">
        <v>1.87</v>
      </c>
      <c r="I57" s="15">
        <v>1.8560000000000001</v>
      </c>
      <c r="J57" s="120">
        <f t="shared" si="3"/>
        <v>1.4000000000000012E-2</v>
      </c>
      <c r="K57" s="121">
        <f t="shared" si="4"/>
        <v>7.5254841662090426</v>
      </c>
      <c r="L57" s="15" t="s">
        <v>22</v>
      </c>
      <c r="M57" s="34">
        <f>VLOOKUP(L57,[1]allgemein!$B$3:$C$13,2,FALSE)</f>
        <v>1</v>
      </c>
      <c r="N57" s="14">
        <v>25</v>
      </c>
      <c r="O57" s="13" t="s">
        <v>28</v>
      </c>
      <c r="P57" s="13"/>
      <c r="Q57" s="67" t="s">
        <v>1427</v>
      </c>
      <c r="R57" s="165"/>
      <c r="S57" s="13"/>
      <c r="T57" s="13" t="s">
        <v>1034</v>
      </c>
    </row>
    <row r="58" spans="2:20" x14ac:dyDescent="0.2">
      <c r="B58" s="13" t="s">
        <v>1409</v>
      </c>
      <c r="C58" s="13" t="s">
        <v>28</v>
      </c>
      <c r="D58" s="13">
        <v>23.8</v>
      </c>
      <c r="E58" s="158">
        <v>0</v>
      </c>
      <c r="F58" s="33">
        <v>171</v>
      </c>
      <c r="G58" s="40"/>
      <c r="H58" s="15">
        <v>1.89</v>
      </c>
      <c r="I58" s="15">
        <v>1.879</v>
      </c>
      <c r="J58" s="120">
        <f t="shared" si="3"/>
        <v>1.0999999999999899E-2</v>
      </c>
      <c r="K58" s="121">
        <f t="shared" si="4"/>
        <v>7.4359802306425049</v>
      </c>
      <c r="L58" s="15" t="s">
        <v>22</v>
      </c>
      <c r="M58" s="34">
        <f>VLOOKUP(L58,[1]allgemein!$B$3:$C$13,2,FALSE)</f>
        <v>1</v>
      </c>
      <c r="N58" s="14">
        <v>25</v>
      </c>
      <c r="O58" s="13" t="s">
        <v>28</v>
      </c>
      <c r="P58" s="13"/>
      <c r="Q58" s="67" t="s">
        <v>1391</v>
      </c>
      <c r="R58" s="165"/>
      <c r="S58" s="13"/>
      <c r="T58" s="13" t="s">
        <v>1034</v>
      </c>
    </row>
    <row r="59" spans="2:20" x14ac:dyDescent="0.2">
      <c r="B59" s="13" t="s">
        <v>1410</v>
      </c>
      <c r="C59" s="13" t="s">
        <v>28</v>
      </c>
      <c r="D59" s="13">
        <v>23.8</v>
      </c>
      <c r="E59" s="158">
        <v>0.1</v>
      </c>
      <c r="F59" s="33">
        <v>173</v>
      </c>
      <c r="G59" s="40"/>
      <c r="H59" s="15">
        <v>1.88</v>
      </c>
      <c r="I59" s="15">
        <v>1.87</v>
      </c>
      <c r="J59" s="120">
        <f t="shared" si="3"/>
        <v>9.9999999999997868E-3</v>
      </c>
      <c r="K59" s="121">
        <f t="shared" si="4"/>
        <v>7.5229507596558678</v>
      </c>
      <c r="L59" s="15" t="s">
        <v>22</v>
      </c>
      <c r="M59" s="34">
        <f>VLOOKUP(L59,[1]allgemein!$B$3:$C$13,2,FALSE)</f>
        <v>1</v>
      </c>
      <c r="N59" s="14">
        <v>25</v>
      </c>
      <c r="O59" s="13" t="s">
        <v>28</v>
      </c>
      <c r="P59" s="13"/>
      <c r="Q59" s="67"/>
      <c r="R59" s="165"/>
      <c r="S59" s="13"/>
      <c r="T59" s="13" t="s">
        <v>1034</v>
      </c>
    </row>
    <row r="60" spans="2:20" x14ac:dyDescent="0.2">
      <c r="B60" s="13" t="s">
        <v>1411</v>
      </c>
      <c r="C60" s="13" t="s">
        <v>28</v>
      </c>
      <c r="D60" s="13">
        <v>23.6</v>
      </c>
      <c r="E60" s="158">
        <v>0</v>
      </c>
      <c r="F60" s="33">
        <v>173</v>
      </c>
      <c r="G60" s="40"/>
      <c r="H60" s="15">
        <v>1.877</v>
      </c>
      <c r="I60" s="15">
        <v>1.863</v>
      </c>
      <c r="J60" s="120">
        <f t="shared" si="3"/>
        <v>1.4000000000000012E-2</v>
      </c>
      <c r="K60" s="121">
        <f t="shared" si="4"/>
        <v>7.5178839465495146</v>
      </c>
      <c r="L60" s="15" t="s">
        <v>22</v>
      </c>
      <c r="M60" s="34">
        <f>VLOOKUP(L60,[1]allgemein!$B$3:$C$13,2,FALSE)</f>
        <v>1</v>
      </c>
      <c r="N60" s="14">
        <v>25</v>
      </c>
      <c r="O60" s="13" t="s">
        <v>28</v>
      </c>
      <c r="P60" s="13"/>
      <c r="Q60" s="67"/>
      <c r="R60" s="165"/>
      <c r="S60" s="13"/>
      <c r="T60" s="13" t="s">
        <v>1034</v>
      </c>
    </row>
    <row r="61" spans="2:20" x14ac:dyDescent="0.2">
      <c r="B61" s="13" t="s">
        <v>1412</v>
      </c>
      <c r="C61" s="13" t="s">
        <v>28</v>
      </c>
      <c r="D61" s="13">
        <v>23.6</v>
      </c>
      <c r="E61" s="158">
        <v>0</v>
      </c>
      <c r="F61" s="33">
        <v>173</v>
      </c>
      <c r="G61" s="40"/>
      <c r="H61" s="15">
        <v>1.87</v>
      </c>
      <c r="I61" s="15">
        <v>1.857</v>
      </c>
      <c r="J61" s="120">
        <f t="shared" si="3"/>
        <v>1.3000000000000123E-2</v>
      </c>
      <c r="K61" s="121">
        <f t="shared" si="4"/>
        <v>7.5178839465495146</v>
      </c>
      <c r="L61" s="15" t="s">
        <v>22</v>
      </c>
      <c r="M61" s="34">
        <f>VLOOKUP(L61,[1]allgemein!$B$3:$C$13,2,FALSE)</f>
        <v>1</v>
      </c>
      <c r="N61" s="14">
        <v>25</v>
      </c>
      <c r="O61" s="13" t="s">
        <v>28</v>
      </c>
      <c r="P61" s="13"/>
      <c r="Q61" s="67" t="s">
        <v>1427</v>
      </c>
      <c r="R61" s="165"/>
      <c r="S61" s="13"/>
      <c r="T61" s="13" t="s">
        <v>1034</v>
      </c>
    </row>
    <row r="62" spans="2:20" x14ac:dyDescent="0.2">
      <c r="B62" s="13" t="s">
        <v>1413</v>
      </c>
      <c r="C62" s="13" t="s">
        <v>28</v>
      </c>
      <c r="D62" s="13">
        <v>23.4</v>
      </c>
      <c r="E62" s="158">
        <v>0</v>
      </c>
      <c r="F62" s="33">
        <v>173</v>
      </c>
      <c r="G62" s="40"/>
      <c r="H62" s="15">
        <v>1.873</v>
      </c>
      <c r="I62" s="15">
        <v>1.86</v>
      </c>
      <c r="J62" s="120">
        <f t="shared" si="3"/>
        <v>1.2999999999999901E-2</v>
      </c>
      <c r="K62" s="121">
        <f t="shared" si="4"/>
        <v>7.5128171334431624</v>
      </c>
      <c r="L62" s="15" t="s">
        <v>22</v>
      </c>
      <c r="M62" s="34">
        <f>VLOOKUP(L62,[1]allgemein!$B$3:$C$13,2,FALSE)</f>
        <v>1</v>
      </c>
      <c r="N62" s="14">
        <v>25</v>
      </c>
      <c r="O62" s="13" t="s">
        <v>28</v>
      </c>
      <c r="P62" s="13"/>
      <c r="Q62" s="13" t="s">
        <v>1428</v>
      </c>
      <c r="R62" s="165"/>
      <c r="S62" s="13"/>
      <c r="T62" s="13" t="s">
        <v>1034</v>
      </c>
    </row>
    <row r="63" spans="2:20" x14ac:dyDescent="0.2">
      <c r="B63" s="13" t="s">
        <v>1414</v>
      </c>
      <c r="C63" s="13" t="s">
        <v>28</v>
      </c>
      <c r="D63" s="13">
        <v>23.5</v>
      </c>
      <c r="E63" s="158">
        <v>0.1</v>
      </c>
      <c r="F63" s="33">
        <v>174</v>
      </c>
      <c r="G63" s="40"/>
      <c r="H63" s="15">
        <v>1.873</v>
      </c>
      <c r="I63" s="15">
        <v>1.86</v>
      </c>
      <c r="J63" s="120">
        <f t="shared" si="3"/>
        <v>1.2999999999999901E-2</v>
      </c>
      <c r="K63" s="121">
        <f t="shared" si="4"/>
        <v>7.5587918725974745</v>
      </c>
      <c r="L63" s="15" t="s">
        <v>22</v>
      </c>
      <c r="M63" s="34">
        <f>VLOOKUP(L63,[1]allgemein!$B$3:$C$13,2,FALSE)</f>
        <v>1</v>
      </c>
      <c r="N63" s="14">
        <v>25</v>
      </c>
      <c r="O63" s="13" t="s">
        <v>28</v>
      </c>
      <c r="P63" s="113"/>
      <c r="Q63" s="13" t="s">
        <v>1428</v>
      </c>
      <c r="R63" s="165"/>
      <c r="S63" s="13"/>
      <c r="T63" s="13" t="s">
        <v>1034</v>
      </c>
    </row>
    <row r="64" spans="2:20" x14ac:dyDescent="0.2">
      <c r="B64" s="13" t="s">
        <v>1415</v>
      </c>
      <c r="C64" s="13" t="s">
        <v>28</v>
      </c>
      <c r="D64" s="13">
        <v>24</v>
      </c>
      <c r="E64" s="158">
        <v>0</v>
      </c>
      <c r="F64" s="33">
        <v>173</v>
      </c>
      <c r="G64" s="40"/>
      <c r="H64" s="15">
        <v>1.86</v>
      </c>
      <c r="I64" s="15">
        <v>1.847</v>
      </c>
      <c r="J64" s="120">
        <f t="shared" si="3"/>
        <v>1.3000000000000123E-2</v>
      </c>
      <c r="K64" s="121">
        <f t="shared" si="4"/>
        <v>7.5280175727622192</v>
      </c>
      <c r="L64" s="15" t="s">
        <v>22</v>
      </c>
      <c r="M64" s="34">
        <f>VLOOKUP(L64,[1]allgemein!$B$3:$C$13,2,FALSE)</f>
        <v>1</v>
      </c>
      <c r="N64" s="14">
        <v>25</v>
      </c>
      <c r="O64" s="13" t="s">
        <v>28</v>
      </c>
      <c r="P64" s="13"/>
      <c r="Q64" s="13" t="s">
        <v>1428</v>
      </c>
      <c r="R64" s="165"/>
      <c r="S64" s="13"/>
      <c r="T64" s="13" t="s">
        <v>1034</v>
      </c>
    </row>
    <row r="65" spans="2:20" x14ac:dyDescent="0.2">
      <c r="B65" s="240" t="s">
        <v>1416</v>
      </c>
      <c r="C65" s="13" t="s">
        <v>28</v>
      </c>
      <c r="D65" s="13">
        <v>23.9</v>
      </c>
      <c r="E65" s="158">
        <v>0</v>
      </c>
      <c r="F65" s="33">
        <v>176</v>
      </c>
      <c r="G65" s="40"/>
      <c r="H65" s="40">
        <v>1.869</v>
      </c>
      <c r="I65" s="15">
        <v>1.855</v>
      </c>
      <c r="J65" s="120">
        <f>IF(M65&lt;&gt;"",(H65-I65)/M65,"")</f>
        <v>1.4000000000000012E-2</v>
      </c>
      <c r="K65" s="121">
        <f>(F65*(273.15+D65)/273.15)/(M65*N65)</f>
        <v>7.655983891634631</v>
      </c>
      <c r="L65" s="15" t="s">
        <v>22</v>
      </c>
      <c r="M65" s="34">
        <f>VLOOKUP(L65,[1]allgemein!$B$3:$C$13,2,FALSE)</f>
        <v>1</v>
      </c>
      <c r="N65" s="14">
        <v>25</v>
      </c>
      <c r="O65" s="13" t="s">
        <v>28</v>
      </c>
      <c r="P65" s="113"/>
      <c r="Q65" s="67"/>
      <c r="R65" s="165"/>
      <c r="S65" s="13"/>
      <c r="T65" s="13" t="s">
        <v>1034</v>
      </c>
    </row>
    <row r="66" spans="2:20" x14ac:dyDescent="0.2">
      <c r="B66" s="13" t="s">
        <v>1430</v>
      </c>
      <c r="C66" s="13" t="s">
        <v>28</v>
      </c>
      <c r="D66" s="80">
        <v>23.7</v>
      </c>
      <c r="E66" s="145">
        <v>0</v>
      </c>
      <c r="F66" s="33">
        <v>175</v>
      </c>
      <c r="G66" s="40"/>
      <c r="H66" s="40">
        <v>1.905</v>
      </c>
      <c r="I66" s="15">
        <v>1.89</v>
      </c>
      <c r="J66" s="120">
        <f t="shared" ref="J66:J81" si="5">IF(M66&lt;&gt;"",(H66-I66)/M66,"")</f>
        <v>1.5000000000000124E-2</v>
      </c>
      <c r="K66" s="121">
        <f t="shared" ref="K66:K82" si="6">(F66*(273.15+D66)/273.15)/(M66*N66)</f>
        <v>7.607358594179022</v>
      </c>
      <c r="L66" s="15" t="s">
        <v>22</v>
      </c>
      <c r="M66" s="34">
        <f>VLOOKUP(L66,[1]allgemein!$B$3:$C$13,2,FALSE)</f>
        <v>1</v>
      </c>
      <c r="N66" s="14">
        <v>25</v>
      </c>
      <c r="O66" s="13" t="s">
        <v>28</v>
      </c>
      <c r="P66" s="13"/>
      <c r="Q66" s="67"/>
      <c r="R66" s="248" t="s">
        <v>1442</v>
      </c>
      <c r="S66" s="13"/>
      <c r="T66" s="13" t="s">
        <v>1034</v>
      </c>
    </row>
    <row r="67" spans="2:20" x14ac:dyDescent="0.2">
      <c r="B67" s="13" t="s">
        <v>1431</v>
      </c>
      <c r="C67" s="13" t="s">
        <v>28</v>
      </c>
      <c r="D67" s="80">
        <v>23.7</v>
      </c>
      <c r="E67" s="146">
        <v>0.1</v>
      </c>
      <c r="F67" s="33">
        <v>173</v>
      </c>
      <c r="G67" s="40"/>
      <c r="H67" s="40">
        <v>1.885</v>
      </c>
      <c r="I67" s="15">
        <v>1.87</v>
      </c>
      <c r="J67" s="120">
        <f t="shared" si="5"/>
        <v>1.4999999999999902E-2</v>
      </c>
      <c r="K67" s="121">
        <f t="shared" si="6"/>
        <v>7.5204173531026912</v>
      </c>
      <c r="L67" s="15" t="s">
        <v>22</v>
      </c>
      <c r="M67" s="34">
        <f>VLOOKUP(L67,[1]allgemein!$B$3:$C$13,2,FALSE)</f>
        <v>1</v>
      </c>
      <c r="N67" s="14">
        <v>25</v>
      </c>
      <c r="O67" s="13" t="s">
        <v>28</v>
      </c>
      <c r="P67" s="13"/>
      <c r="Q67" s="67"/>
      <c r="R67" s="13"/>
      <c r="S67" s="13"/>
      <c r="T67" s="13" t="s">
        <v>1034</v>
      </c>
    </row>
    <row r="68" spans="2:20" x14ac:dyDescent="0.2">
      <c r="B68" s="13" t="s">
        <v>1432</v>
      </c>
      <c r="C68" s="13" t="s">
        <v>28</v>
      </c>
      <c r="D68" s="80">
        <v>24</v>
      </c>
      <c r="E68" s="145">
        <v>0</v>
      </c>
      <c r="F68" s="33">
        <v>174</v>
      </c>
      <c r="G68" s="40"/>
      <c r="H68" s="40">
        <v>1.907</v>
      </c>
      <c r="I68" s="15">
        <v>1.8959999999999999</v>
      </c>
      <c r="J68" s="120">
        <f t="shared" si="5"/>
        <v>1.1000000000000121E-2</v>
      </c>
      <c r="K68" s="121">
        <f t="shared" si="6"/>
        <v>7.5715321252059313</v>
      </c>
      <c r="L68" s="15" t="s">
        <v>22</v>
      </c>
      <c r="M68" s="34">
        <f>VLOOKUP(L68,[1]allgemein!$B$3:$C$13,2,FALSE)</f>
        <v>1</v>
      </c>
      <c r="N68" s="14">
        <v>25</v>
      </c>
      <c r="O68" s="13" t="s">
        <v>28</v>
      </c>
      <c r="P68" s="13"/>
      <c r="Q68" s="67"/>
      <c r="R68" s="13"/>
      <c r="S68" s="13"/>
      <c r="T68" s="13" t="s">
        <v>1034</v>
      </c>
    </row>
    <row r="69" spans="2:20" x14ac:dyDescent="0.2">
      <c r="B69" s="13" t="s">
        <v>1433</v>
      </c>
      <c r="C69" s="13" t="s">
        <v>28</v>
      </c>
      <c r="D69" s="80">
        <v>24</v>
      </c>
      <c r="E69" s="145">
        <v>0</v>
      </c>
      <c r="F69" s="33">
        <v>173</v>
      </c>
      <c r="G69" s="40"/>
      <c r="H69" s="40">
        <v>1.897</v>
      </c>
      <c r="I69" s="15">
        <v>1.8819999999999999</v>
      </c>
      <c r="J69" s="120">
        <f t="shared" si="5"/>
        <v>1.5000000000000124E-2</v>
      </c>
      <c r="K69" s="121">
        <f t="shared" si="6"/>
        <v>7.5280175727622192</v>
      </c>
      <c r="L69" s="15" t="s">
        <v>22</v>
      </c>
      <c r="M69" s="34">
        <f>VLOOKUP(L69,[1]allgemein!$B$3:$C$13,2,FALSE)</f>
        <v>1</v>
      </c>
      <c r="N69" s="14">
        <v>25</v>
      </c>
      <c r="O69" s="13" t="s">
        <v>28</v>
      </c>
      <c r="P69" s="13"/>
      <c r="Q69" s="67" t="s">
        <v>1427</v>
      </c>
      <c r="R69" s="67"/>
      <c r="S69" s="13"/>
      <c r="T69" s="13" t="s">
        <v>1034</v>
      </c>
    </row>
    <row r="70" spans="2:20" x14ac:dyDescent="0.2">
      <c r="B70" s="13" t="s">
        <v>1434</v>
      </c>
      <c r="C70" s="13">
        <v>516431</v>
      </c>
      <c r="D70" s="80">
        <v>24</v>
      </c>
      <c r="E70" s="145">
        <v>0</v>
      </c>
      <c r="F70" s="33">
        <v>173</v>
      </c>
      <c r="G70" s="40"/>
      <c r="H70" s="40">
        <v>1.8759999999999999</v>
      </c>
      <c r="I70" s="15">
        <v>1.859</v>
      </c>
      <c r="J70" s="120">
        <f t="shared" si="5"/>
        <v>1.6999999999999904E-2</v>
      </c>
      <c r="K70" s="121">
        <f t="shared" si="6"/>
        <v>7.5280175727622192</v>
      </c>
      <c r="L70" s="15" t="s">
        <v>22</v>
      </c>
      <c r="M70" s="34">
        <f>VLOOKUP(L70,[1]allgemein!$B$3:$C$13,2,FALSE)</f>
        <v>1</v>
      </c>
      <c r="N70" s="14">
        <v>25</v>
      </c>
      <c r="O70" s="13" t="s">
        <v>28</v>
      </c>
      <c r="P70" s="13"/>
      <c r="Q70" s="67"/>
      <c r="R70" s="13"/>
      <c r="S70" s="13"/>
      <c r="T70" s="13" t="s">
        <v>1034</v>
      </c>
    </row>
    <row r="71" spans="2:20" x14ac:dyDescent="0.2">
      <c r="B71" s="13" t="s">
        <v>1435</v>
      </c>
      <c r="C71" s="13" t="s">
        <v>28</v>
      </c>
      <c r="D71" s="80">
        <v>23.9</v>
      </c>
      <c r="E71" s="145">
        <v>0</v>
      </c>
      <c r="F71" s="33">
        <v>174</v>
      </c>
      <c r="G71" s="40"/>
      <c r="H71" s="40">
        <v>1.895</v>
      </c>
      <c r="I71" s="15">
        <v>1.88</v>
      </c>
      <c r="J71" s="120">
        <f t="shared" si="5"/>
        <v>1.5000000000000124E-2</v>
      </c>
      <c r="K71" s="121">
        <f t="shared" si="6"/>
        <v>7.5689840746842387</v>
      </c>
      <c r="L71" s="15" t="s">
        <v>22</v>
      </c>
      <c r="M71" s="34">
        <f>VLOOKUP(L71,[1]allgemein!$B$3:$C$13,2,FALSE)</f>
        <v>1</v>
      </c>
      <c r="N71" s="14">
        <v>25</v>
      </c>
      <c r="O71" s="13" t="s">
        <v>28</v>
      </c>
      <c r="P71" s="13"/>
      <c r="Q71" s="13" t="s">
        <v>1440</v>
      </c>
      <c r="R71" s="13"/>
      <c r="S71" s="13"/>
      <c r="T71" s="13" t="s">
        <v>1034</v>
      </c>
    </row>
    <row r="72" spans="2:20" x14ac:dyDescent="0.2">
      <c r="B72" s="13" t="s">
        <v>1436</v>
      </c>
      <c r="C72" s="13" t="s">
        <v>28</v>
      </c>
      <c r="D72" s="80">
        <v>23.8</v>
      </c>
      <c r="E72" s="145">
        <v>0</v>
      </c>
      <c r="F72" s="33">
        <v>174</v>
      </c>
      <c r="G72" s="40"/>
      <c r="H72" s="40">
        <v>1.887</v>
      </c>
      <c r="I72" s="15">
        <v>1.873</v>
      </c>
      <c r="J72" s="120">
        <f t="shared" si="5"/>
        <v>1.4000000000000012E-2</v>
      </c>
      <c r="K72" s="121">
        <f t="shared" si="6"/>
        <v>7.5664360241625479</v>
      </c>
      <c r="L72" s="15" t="s">
        <v>22</v>
      </c>
      <c r="M72" s="34">
        <f>VLOOKUP(L72,[1]allgemein!$B$3:$C$13,2,FALSE)</f>
        <v>1</v>
      </c>
      <c r="N72" s="14">
        <v>25</v>
      </c>
      <c r="O72" s="13" t="s">
        <v>28</v>
      </c>
      <c r="P72" s="13"/>
      <c r="Q72" s="67"/>
      <c r="R72" s="13"/>
      <c r="S72" s="13"/>
      <c r="T72" s="13" t="s">
        <v>1034</v>
      </c>
    </row>
    <row r="73" spans="2:20" x14ac:dyDescent="0.2">
      <c r="B73" s="13" t="s">
        <v>1437</v>
      </c>
      <c r="C73" s="13" t="s">
        <v>28</v>
      </c>
      <c r="D73" s="80">
        <v>23.7</v>
      </c>
      <c r="E73" s="145">
        <v>0</v>
      </c>
      <c r="F73" s="33">
        <v>174</v>
      </c>
      <c r="G73" s="40"/>
      <c r="H73" s="40">
        <v>1.891</v>
      </c>
      <c r="I73" s="15">
        <v>1.8759999999999999</v>
      </c>
      <c r="J73" s="120">
        <f t="shared" si="5"/>
        <v>1.5000000000000124E-2</v>
      </c>
      <c r="K73" s="121">
        <f t="shared" si="6"/>
        <v>7.5638879736408571</v>
      </c>
      <c r="L73" s="15" t="s">
        <v>22</v>
      </c>
      <c r="M73" s="34">
        <f>VLOOKUP(L73,[1]allgemein!$B$3:$C$13,2,FALSE)</f>
        <v>1</v>
      </c>
      <c r="N73" s="14">
        <v>25</v>
      </c>
      <c r="O73" s="13" t="s">
        <v>28</v>
      </c>
      <c r="P73" s="13"/>
      <c r="Q73" s="67"/>
      <c r="R73" s="13"/>
      <c r="S73" s="13"/>
      <c r="T73" s="13" t="s">
        <v>1034</v>
      </c>
    </row>
    <row r="74" spans="2:20" x14ac:dyDescent="0.2">
      <c r="B74" s="13" t="s">
        <v>1438</v>
      </c>
      <c r="C74" s="13" t="s">
        <v>28</v>
      </c>
      <c r="D74" s="80">
        <v>23.6</v>
      </c>
      <c r="E74" s="145">
        <v>0</v>
      </c>
      <c r="F74" s="33">
        <v>175</v>
      </c>
      <c r="G74" s="40"/>
      <c r="H74" s="40">
        <v>1.889</v>
      </c>
      <c r="I74" s="15">
        <v>1.8720000000000001</v>
      </c>
      <c r="J74" s="120">
        <f t="shared" si="5"/>
        <v>1.6999999999999904E-2</v>
      </c>
      <c r="K74" s="121">
        <f t="shared" si="6"/>
        <v>7.604795899688817</v>
      </c>
      <c r="L74" s="15" t="s">
        <v>22</v>
      </c>
      <c r="M74" s="34">
        <f>VLOOKUP(L74,[1]allgemein!$B$3:$C$13,2,FALSE)</f>
        <v>1</v>
      </c>
      <c r="N74" s="14">
        <v>25</v>
      </c>
      <c r="O74" s="13" t="s">
        <v>28</v>
      </c>
      <c r="P74" s="13"/>
      <c r="Q74" s="67"/>
      <c r="R74" s="165"/>
      <c r="S74" s="13"/>
      <c r="T74" s="13" t="s">
        <v>1034</v>
      </c>
    </row>
    <row r="75" spans="2:20" x14ac:dyDescent="0.2">
      <c r="B75" s="13" t="s">
        <v>1439</v>
      </c>
      <c r="C75" s="13" t="s">
        <v>28</v>
      </c>
      <c r="D75" s="80">
        <v>23.6</v>
      </c>
      <c r="E75" s="145">
        <v>0</v>
      </c>
      <c r="F75" s="33">
        <v>174</v>
      </c>
      <c r="G75" s="40"/>
      <c r="H75" s="40">
        <v>1.877</v>
      </c>
      <c r="I75" s="15">
        <v>1.861</v>
      </c>
      <c r="J75" s="120">
        <f t="shared" si="5"/>
        <v>1.6000000000000014E-2</v>
      </c>
      <c r="K75" s="121">
        <f t="shared" si="6"/>
        <v>7.5613399231191663</v>
      </c>
      <c r="L75" s="15" t="s">
        <v>22</v>
      </c>
      <c r="M75" s="34">
        <f>VLOOKUP(L75,[1]allgemein!$B$3:$C$13,2,FALSE)</f>
        <v>1</v>
      </c>
      <c r="N75" s="14">
        <v>25</v>
      </c>
      <c r="O75" s="13" t="s">
        <v>28</v>
      </c>
      <c r="P75" s="13"/>
      <c r="Q75" s="13" t="s">
        <v>1440</v>
      </c>
      <c r="R75" s="73"/>
      <c r="S75" s="13"/>
      <c r="T75" s="13" t="s">
        <v>1034</v>
      </c>
    </row>
    <row r="76" spans="2:20" x14ac:dyDescent="0.2">
      <c r="B76" s="13" t="s">
        <v>1443</v>
      </c>
      <c r="C76" s="188">
        <v>527378</v>
      </c>
      <c r="D76" s="32">
        <v>24</v>
      </c>
      <c r="E76" s="145">
        <v>0.8</v>
      </c>
      <c r="F76" s="33">
        <v>277</v>
      </c>
      <c r="G76" s="40"/>
      <c r="H76" s="15">
        <v>1.915</v>
      </c>
      <c r="I76" s="15">
        <v>1.9019999999999999</v>
      </c>
      <c r="J76" s="120">
        <f t="shared" si="5"/>
        <v>1.3000000000000123E-2</v>
      </c>
      <c r="K76" s="121">
        <f t="shared" si="6"/>
        <v>7.533456891817683</v>
      </c>
      <c r="L76" s="15" t="s">
        <v>23</v>
      </c>
      <c r="M76" s="34">
        <f>VLOOKUP(L76,[1]allgemein!$B$3:$C$13,2,FALSE)</f>
        <v>1</v>
      </c>
      <c r="N76" s="14">
        <v>40</v>
      </c>
      <c r="O76" s="13" t="s">
        <v>1444</v>
      </c>
      <c r="P76" s="13"/>
      <c r="Q76" s="67" t="s">
        <v>1451</v>
      </c>
      <c r="R76" s="251" t="s">
        <v>1477</v>
      </c>
      <c r="S76" s="13"/>
      <c r="T76" s="199" t="s">
        <v>862</v>
      </c>
    </row>
    <row r="77" spans="2:20" x14ac:dyDescent="0.2">
      <c r="B77" s="13" t="s">
        <v>1445</v>
      </c>
      <c r="C77" s="249" t="s">
        <v>28</v>
      </c>
      <c r="D77" s="32">
        <v>24</v>
      </c>
      <c r="E77" s="145">
        <v>0.6</v>
      </c>
      <c r="F77" s="33">
        <v>280</v>
      </c>
      <c r="G77" s="40"/>
      <c r="H77" s="15">
        <v>1.9179999999999999</v>
      </c>
      <c r="I77" s="15">
        <v>1.9059999999999999</v>
      </c>
      <c r="J77" s="120">
        <f t="shared" si="5"/>
        <v>1.2000000000000011E-2</v>
      </c>
      <c r="K77" s="121">
        <f t="shared" si="6"/>
        <v>7.6150466776496444</v>
      </c>
      <c r="L77" s="15" t="s">
        <v>23</v>
      </c>
      <c r="M77" s="34">
        <f>VLOOKUP(L77,[1]allgemein!$B$3:$C$13,2,FALSE)</f>
        <v>1</v>
      </c>
      <c r="N77" s="14">
        <v>40</v>
      </c>
      <c r="O77" s="13" t="s">
        <v>28</v>
      </c>
      <c r="P77" s="13"/>
      <c r="Q77" s="67" t="s">
        <v>28</v>
      </c>
      <c r="R77" s="13"/>
      <c r="S77" s="13"/>
      <c r="T77" s="199" t="s">
        <v>862</v>
      </c>
    </row>
    <row r="78" spans="2:20" x14ac:dyDescent="0.2">
      <c r="B78" s="13" t="s">
        <v>1446</v>
      </c>
      <c r="C78" s="249" t="s">
        <v>28</v>
      </c>
      <c r="D78" s="32">
        <v>24</v>
      </c>
      <c r="E78" s="145">
        <v>0.3</v>
      </c>
      <c r="F78" s="33">
        <v>275</v>
      </c>
      <c r="G78" s="40"/>
      <c r="H78" s="15">
        <v>1.9019999999999999</v>
      </c>
      <c r="I78" s="15">
        <v>1.887</v>
      </c>
      <c r="J78" s="120">
        <f t="shared" si="5"/>
        <v>1.4999999999999902E-2</v>
      </c>
      <c r="K78" s="121">
        <f t="shared" si="6"/>
        <v>7.4790637012630423</v>
      </c>
      <c r="L78" s="15" t="s">
        <v>23</v>
      </c>
      <c r="M78" s="34">
        <f>VLOOKUP(L78,[1]allgemein!$B$3:$C$13,2,FALSE)</f>
        <v>1</v>
      </c>
      <c r="N78" s="14">
        <v>40</v>
      </c>
      <c r="O78" s="13" t="s">
        <v>1447</v>
      </c>
      <c r="P78" s="13"/>
      <c r="Q78" s="67" t="s">
        <v>28</v>
      </c>
      <c r="R78" s="13" t="s">
        <v>519</v>
      </c>
      <c r="S78" s="13"/>
      <c r="T78" s="199" t="s">
        <v>862</v>
      </c>
    </row>
    <row r="79" spans="2:20" x14ac:dyDescent="0.2">
      <c r="B79" s="13" t="s">
        <v>1448</v>
      </c>
      <c r="C79" s="249" t="s">
        <v>28</v>
      </c>
      <c r="D79" s="32">
        <v>24</v>
      </c>
      <c r="E79" s="145">
        <v>0.5</v>
      </c>
      <c r="F79" s="33">
        <v>274</v>
      </c>
      <c r="G79" s="40"/>
      <c r="H79" s="15">
        <v>1.903</v>
      </c>
      <c r="I79" s="15">
        <v>1.889</v>
      </c>
      <c r="J79" s="120">
        <f t="shared" si="5"/>
        <v>1.4000000000000012E-2</v>
      </c>
      <c r="K79" s="121">
        <f t="shared" si="6"/>
        <v>7.4518671059857224</v>
      </c>
      <c r="L79" s="15" t="s">
        <v>23</v>
      </c>
      <c r="M79" s="34">
        <f>VLOOKUP(L79,[1]allgemein!$B$3:$C$13,2,FALSE)</f>
        <v>1</v>
      </c>
      <c r="N79" s="14">
        <v>40</v>
      </c>
      <c r="O79" s="13" t="s">
        <v>28</v>
      </c>
      <c r="P79" s="13"/>
      <c r="Q79" s="67" t="s">
        <v>28</v>
      </c>
      <c r="R79" s="13"/>
      <c r="S79" s="13"/>
      <c r="T79" s="199" t="s">
        <v>862</v>
      </c>
    </row>
    <row r="80" spans="2:20" x14ac:dyDescent="0.2">
      <c r="B80" s="13" t="s">
        <v>1449</v>
      </c>
      <c r="C80" s="249" t="s">
        <v>28</v>
      </c>
      <c r="D80" s="32">
        <v>24</v>
      </c>
      <c r="E80" s="145">
        <v>0.4</v>
      </c>
      <c r="F80" s="33">
        <v>274</v>
      </c>
      <c r="G80" s="40"/>
      <c r="H80" s="15">
        <v>1.9079999999999999</v>
      </c>
      <c r="I80" s="15">
        <v>1.895</v>
      </c>
      <c r="J80" s="120">
        <f t="shared" si="5"/>
        <v>1.2999999999999901E-2</v>
      </c>
      <c r="K80" s="121">
        <f t="shared" si="6"/>
        <v>7.4518671059857224</v>
      </c>
      <c r="L80" s="15" t="s">
        <v>23</v>
      </c>
      <c r="M80" s="34">
        <f>VLOOKUP(L80,[1]allgemein!$B$3:$C$13,2,FALSE)</f>
        <v>1</v>
      </c>
      <c r="N80" s="14">
        <v>40</v>
      </c>
      <c r="O80" s="13" t="s">
        <v>28</v>
      </c>
      <c r="P80" s="13"/>
      <c r="Q80" s="67" t="s">
        <v>28</v>
      </c>
      <c r="R80" s="13" t="s">
        <v>1452</v>
      </c>
      <c r="S80" s="13"/>
      <c r="T80" s="199" t="s">
        <v>862</v>
      </c>
    </row>
    <row r="81" spans="2:20" x14ac:dyDescent="0.2">
      <c r="B81" s="13" t="s">
        <v>1450</v>
      </c>
      <c r="C81" s="249" t="s">
        <v>28</v>
      </c>
      <c r="D81" s="32">
        <v>23.9</v>
      </c>
      <c r="E81" s="145">
        <v>0.5</v>
      </c>
      <c r="F81" s="33">
        <v>274</v>
      </c>
      <c r="G81" s="40"/>
      <c r="H81" s="15">
        <v>1.9219999999999999</v>
      </c>
      <c r="I81" s="15">
        <v>1.9079999999999999</v>
      </c>
      <c r="J81" s="120">
        <f t="shared" si="5"/>
        <v>1.4000000000000012E-2</v>
      </c>
      <c r="K81" s="121">
        <f t="shared" si="6"/>
        <v>7.4493593263774471</v>
      </c>
      <c r="L81" s="15" t="s">
        <v>23</v>
      </c>
      <c r="M81" s="34">
        <f>VLOOKUP(L81,[1]allgemein!$B$3:$C$13,2,FALSE)</f>
        <v>1</v>
      </c>
      <c r="N81" s="14">
        <v>40</v>
      </c>
      <c r="O81" s="13" t="s">
        <v>28</v>
      </c>
      <c r="P81" s="13"/>
      <c r="Q81" s="67" t="s">
        <v>28</v>
      </c>
      <c r="R81" s="13" t="s">
        <v>1453</v>
      </c>
      <c r="S81" s="13"/>
      <c r="T81" s="199" t="s">
        <v>862</v>
      </c>
    </row>
    <row r="82" spans="2:20" x14ac:dyDescent="0.2">
      <c r="B82" s="13" t="s">
        <v>1455</v>
      </c>
      <c r="C82" s="13">
        <v>528316</v>
      </c>
      <c r="D82" s="13">
        <v>23.9</v>
      </c>
      <c r="E82" s="145">
        <v>0</v>
      </c>
      <c r="F82" s="33">
        <v>280</v>
      </c>
      <c r="G82" s="40"/>
      <c r="H82" s="15">
        <v>1.91</v>
      </c>
      <c r="I82" s="15">
        <v>1.9</v>
      </c>
      <c r="J82" s="120">
        <f>IF(M82&lt;&gt;"",(H82-I82)/M82,"")</f>
        <v>1.0000000000000009E-2</v>
      </c>
      <c r="K82" s="121">
        <f t="shared" si="6"/>
        <v>7.6124839831594358</v>
      </c>
      <c r="L82" s="15" t="s">
        <v>9</v>
      </c>
      <c r="M82" s="34">
        <f>VLOOKUP(L82,[1]allgemein!$B$3:$C$13,2,FALSE)</f>
        <v>1</v>
      </c>
      <c r="N82" s="14">
        <v>40</v>
      </c>
      <c r="O82" s="13" t="s">
        <v>1454</v>
      </c>
      <c r="P82" s="13" t="s">
        <v>683</v>
      </c>
      <c r="Q82" s="233"/>
      <c r="R82" s="255" t="s">
        <v>1442</v>
      </c>
      <c r="S82" s="146"/>
      <c r="T82" s="199" t="s">
        <v>1034</v>
      </c>
    </row>
    <row r="83" spans="2:20" x14ac:dyDescent="0.2">
      <c r="B83" s="13" t="s">
        <v>1456</v>
      </c>
      <c r="C83" s="249" t="s">
        <v>28</v>
      </c>
      <c r="D83" s="13">
        <v>24</v>
      </c>
      <c r="E83" s="145">
        <v>0</v>
      </c>
      <c r="F83" s="33">
        <v>279</v>
      </c>
      <c r="G83" s="40"/>
      <c r="H83" s="15">
        <v>1.9039999999999999</v>
      </c>
      <c r="I83" s="15">
        <v>1.893</v>
      </c>
      <c r="J83" s="120">
        <f t="shared" ref="J83:J100" si="7">IF(M83&lt;&gt;"",(H83-I83)/M83,"")</f>
        <v>1.0999999999999899E-2</v>
      </c>
      <c r="K83" s="121">
        <f t="shared" ref="K83:K100" si="8">(F83*(273.15+D83)/273.15)/(M83*N83)</f>
        <v>7.5878500823723227</v>
      </c>
      <c r="L83" s="15" t="s">
        <v>9</v>
      </c>
      <c r="M83" s="34">
        <f>VLOOKUP(L83,[1]allgemein!$B$3:$C$13,2,FALSE)</f>
        <v>1</v>
      </c>
      <c r="N83" s="14">
        <v>40</v>
      </c>
      <c r="O83" s="13" t="s">
        <v>28</v>
      </c>
      <c r="P83" s="13" t="s">
        <v>683</v>
      </c>
      <c r="Q83" s="233"/>
      <c r="R83" s="234"/>
      <c r="S83" s="13"/>
      <c r="T83" s="199" t="s">
        <v>1034</v>
      </c>
    </row>
    <row r="84" spans="2:20" x14ac:dyDescent="0.2">
      <c r="B84" s="13" t="s">
        <v>1457</v>
      </c>
      <c r="C84" s="249" t="s">
        <v>28</v>
      </c>
      <c r="D84" s="13">
        <v>24</v>
      </c>
      <c r="E84" s="145">
        <v>0</v>
      </c>
      <c r="F84" s="33">
        <v>279</v>
      </c>
      <c r="G84" s="40"/>
      <c r="H84" s="15">
        <v>1.9039999999999999</v>
      </c>
      <c r="I84" s="15">
        <v>1.893</v>
      </c>
      <c r="J84" s="120">
        <f t="shared" si="7"/>
        <v>1.0999999999999899E-2</v>
      </c>
      <c r="K84" s="121">
        <f t="shared" si="8"/>
        <v>7.5878500823723227</v>
      </c>
      <c r="L84" s="15" t="s">
        <v>9</v>
      </c>
      <c r="M84" s="34">
        <f>VLOOKUP(L84,[1]allgemein!$B$3:$C$13,2,FALSE)</f>
        <v>1</v>
      </c>
      <c r="N84" s="14">
        <v>40</v>
      </c>
      <c r="O84" s="13" t="s">
        <v>28</v>
      </c>
      <c r="P84" s="13" t="s">
        <v>683</v>
      </c>
      <c r="Q84" s="233"/>
      <c r="R84" s="234"/>
      <c r="S84" s="13"/>
      <c r="T84" s="199" t="s">
        <v>1034</v>
      </c>
    </row>
    <row r="85" spans="2:20" x14ac:dyDescent="0.2">
      <c r="B85" s="13" t="s">
        <v>1458</v>
      </c>
      <c r="C85" s="249" t="s">
        <v>28</v>
      </c>
      <c r="D85" s="13">
        <v>24.2</v>
      </c>
      <c r="E85" s="145">
        <v>0</v>
      </c>
      <c r="F85" s="33">
        <v>279</v>
      </c>
      <c r="G85" s="40"/>
      <c r="H85" s="15">
        <v>1.903</v>
      </c>
      <c r="I85" s="15">
        <v>1.889</v>
      </c>
      <c r="J85" s="120">
        <f t="shared" si="7"/>
        <v>1.4000000000000012E-2</v>
      </c>
      <c r="K85" s="121">
        <f t="shared" si="8"/>
        <v>7.5929571663920923</v>
      </c>
      <c r="L85" s="15" t="s">
        <v>9</v>
      </c>
      <c r="M85" s="34">
        <f>VLOOKUP(L85,[1]allgemein!$B$3:$C$13,2,FALSE)</f>
        <v>1</v>
      </c>
      <c r="N85" s="14">
        <v>40</v>
      </c>
      <c r="O85" s="13" t="s">
        <v>28</v>
      </c>
      <c r="P85" s="13"/>
      <c r="Q85" s="233"/>
      <c r="R85" s="234"/>
      <c r="S85" s="13"/>
      <c r="T85" s="199" t="s">
        <v>1034</v>
      </c>
    </row>
    <row r="86" spans="2:20" x14ac:dyDescent="0.2">
      <c r="B86" s="13" t="s">
        <v>1459</v>
      </c>
      <c r="C86" s="249" t="s">
        <v>28</v>
      </c>
      <c r="D86" s="13">
        <v>24.2</v>
      </c>
      <c r="E86" s="145">
        <v>0</v>
      </c>
      <c r="F86" s="33">
        <v>279</v>
      </c>
      <c r="G86" s="40"/>
      <c r="H86" s="15">
        <v>1.9079999999999999</v>
      </c>
      <c r="I86" s="15">
        <v>1.899</v>
      </c>
      <c r="J86" s="120">
        <f t="shared" si="7"/>
        <v>8.999999999999897E-3</v>
      </c>
      <c r="K86" s="121">
        <f t="shared" si="8"/>
        <v>7.5929571663920923</v>
      </c>
      <c r="L86" s="15" t="s">
        <v>9</v>
      </c>
      <c r="M86" s="34">
        <f>VLOOKUP(L86,[1]allgemein!$B$3:$C$13,2,FALSE)</f>
        <v>1</v>
      </c>
      <c r="N86" s="14">
        <v>40</v>
      </c>
      <c r="O86" s="13" t="s">
        <v>28</v>
      </c>
      <c r="P86" s="13"/>
      <c r="Q86" s="233"/>
      <c r="R86" s="234"/>
      <c r="S86" s="13"/>
      <c r="T86" s="199" t="s">
        <v>1034</v>
      </c>
    </row>
    <row r="87" spans="2:20" x14ac:dyDescent="0.2">
      <c r="B87" s="13" t="s">
        <v>1460</v>
      </c>
      <c r="C87" s="249" t="s">
        <v>28</v>
      </c>
      <c r="D87" s="13">
        <v>24.5</v>
      </c>
      <c r="E87" s="145">
        <v>0</v>
      </c>
      <c r="F87" s="33">
        <v>279</v>
      </c>
      <c r="G87" s="40"/>
      <c r="H87" s="15">
        <v>1.911</v>
      </c>
      <c r="I87" s="15">
        <v>1.893</v>
      </c>
      <c r="J87" s="120">
        <f t="shared" si="7"/>
        <v>1.8000000000000016E-2</v>
      </c>
      <c r="K87" s="121">
        <f t="shared" si="8"/>
        <v>7.6006177924217466</v>
      </c>
      <c r="L87" s="15" t="s">
        <v>9</v>
      </c>
      <c r="M87" s="34">
        <f>VLOOKUP(L87,[1]allgemein!$B$3:$C$13,2,FALSE)</f>
        <v>1</v>
      </c>
      <c r="N87" s="14">
        <v>40</v>
      </c>
      <c r="O87" s="13" t="s">
        <v>28</v>
      </c>
      <c r="P87" s="13"/>
      <c r="Q87" s="250" t="s">
        <v>1476</v>
      </c>
      <c r="R87" s="234"/>
      <c r="S87" s="13"/>
      <c r="T87" s="199" t="s">
        <v>1034</v>
      </c>
    </row>
    <row r="88" spans="2:20" x14ac:dyDescent="0.2">
      <c r="B88" s="13" t="s">
        <v>1461</v>
      </c>
      <c r="C88" s="249" t="s">
        <v>28</v>
      </c>
      <c r="D88" s="13">
        <v>24.4</v>
      </c>
      <c r="E88" s="145">
        <v>0.1</v>
      </c>
      <c r="F88" s="33">
        <v>278</v>
      </c>
      <c r="G88" s="40"/>
      <c r="H88" s="15">
        <v>1.897</v>
      </c>
      <c r="I88" s="15">
        <v>1.8859999999999999</v>
      </c>
      <c r="J88" s="120">
        <f t="shared" si="7"/>
        <v>1.1000000000000121E-2</v>
      </c>
      <c r="K88" s="121">
        <f t="shared" si="8"/>
        <v>7.5708310452132519</v>
      </c>
      <c r="L88" s="15" t="s">
        <v>9</v>
      </c>
      <c r="M88" s="34">
        <f>VLOOKUP(L88,[1]allgemein!$B$3:$C$13,2,FALSE)</f>
        <v>1</v>
      </c>
      <c r="N88" s="14">
        <v>40</v>
      </c>
      <c r="O88" s="13" t="s">
        <v>28</v>
      </c>
      <c r="P88" s="13"/>
      <c r="Q88" s="233"/>
      <c r="R88" s="234"/>
      <c r="S88" s="13"/>
      <c r="T88" s="199" t="s">
        <v>1034</v>
      </c>
    </row>
    <row r="89" spans="2:20" x14ac:dyDescent="0.2">
      <c r="B89" s="13" t="s">
        <v>1462</v>
      </c>
      <c r="C89" s="249" t="s">
        <v>28</v>
      </c>
      <c r="D89" s="13">
        <v>24.3</v>
      </c>
      <c r="E89" s="145">
        <v>0</v>
      </c>
      <c r="F89" s="33">
        <v>279</v>
      </c>
      <c r="G89" s="40"/>
      <c r="H89" s="15">
        <v>1.893</v>
      </c>
      <c r="I89" s="15">
        <v>1.881</v>
      </c>
      <c r="J89" s="120">
        <f t="shared" si="7"/>
        <v>1.2000000000000011E-2</v>
      </c>
      <c r="K89" s="121">
        <f t="shared" si="8"/>
        <v>7.5955107084019771</v>
      </c>
      <c r="L89" s="15" t="s">
        <v>9</v>
      </c>
      <c r="M89" s="34">
        <f>VLOOKUP(L89,[1]allgemein!$B$3:$C$13,2,FALSE)</f>
        <v>1</v>
      </c>
      <c r="N89" s="14">
        <v>40</v>
      </c>
      <c r="O89" s="13" t="s">
        <v>28</v>
      </c>
      <c r="P89" s="13"/>
      <c r="Q89" s="233"/>
      <c r="R89" s="234"/>
      <c r="S89" s="13"/>
      <c r="T89" s="199" t="s">
        <v>1034</v>
      </c>
    </row>
    <row r="90" spans="2:20" x14ac:dyDescent="0.2">
      <c r="B90" s="13" t="s">
        <v>1463</v>
      </c>
      <c r="C90" s="249" t="s">
        <v>28</v>
      </c>
      <c r="D90" s="13">
        <v>24.3</v>
      </c>
      <c r="E90" s="145">
        <v>0</v>
      </c>
      <c r="F90" s="33">
        <v>278</v>
      </c>
      <c r="G90" s="40"/>
      <c r="H90" s="15">
        <v>1.903</v>
      </c>
      <c r="I90" s="15">
        <v>1.893</v>
      </c>
      <c r="J90" s="120">
        <f t="shared" si="7"/>
        <v>1.0000000000000009E-2</v>
      </c>
      <c r="K90" s="121">
        <f t="shared" si="8"/>
        <v>7.5682866556836901</v>
      </c>
      <c r="L90" s="15" t="s">
        <v>9</v>
      </c>
      <c r="M90" s="34">
        <f>VLOOKUP(L90,[1]allgemein!$B$3:$C$13,2,FALSE)</f>
        <v>1</v>
      </c>
      <c r="N90" s="14">
        <v>40</v>
      </c>
      <c r="O90" s="13" t="s">
        <v>28</v>
      </c>
      <c r="P90" s="13"/>
      <c r="Q90" s="250" t="s">
        <v>1475</v>
      </c>
      <c r="R90" s="234"/>
      <c r="S90" s="13"/>
      <c r="T90" s="199" t="s">
        <v>1034</v>
      </c>
    </row>
    <row r="91" spans="2:20" x14ac:dyDescent="0.2">
      <c r="B91" s="13" t="s">
        <v>1464</v>
      </c>
      <c r="C91" s="249" t="s">
        <v>28</v>
      </c>
      <c r="D91" s="13">
        <v>24.3</v>
      </c>
      <c r="E91" s="145">
        <v>0</v>
      </c>
      <c r="F91" s="33">
        <v>279</v>
      </c>
      <c r="G91" s="40"/>
      <c r="H91" s="15">
        <v>1.895</v>
      </c>
      <c r="I91" s="15">
        <v>1.8859999999999999</v>
      </c>
      <c r="J91" s="120">
        <f t="shared" si="7"/>
        <v>9.000000000000119E-3</v>
      </c>
      <c r="K91" s="121">
        <f t="shared" si="8"/>
        <v>7.5955107084019771</v>
      </c>
      <c r="L91" s="15" t="s">
        <v>9</v>
      </c>
      <c r="M91" s="34">
        <f>VLOOKUP(L91,[1]allgemein!$B$3:$C$13,2,FALSE)</f>
        <v>1</v>
      </c>
      <c r="N91" s="14">
        <v>40</v>
      </c>
      <c r="O91" s="13" t="s">
        <v>28</v>
      </c>
      <c r="P91" s="13"/>
      <c r="Q91" s="233"/>
      <c r="R91" s="234"/>
      <c r="S91" s="13"/>
      <c r="T91" s="199" t="s">
        <v>1034</v>
      </c>
    </row>
    <row r="92" spans="2:20" x14ac:dyDescent="0.2">
      <c r="B92" s="13" t="s">
        <v>1465</v>
      </c>
      <c r="C92" s="249" t="s">
        <v>28</v>
      </c>
      <c r="D92" s="13">
        <v>24</v>
      </c>
      <c r="E92" s="145">
        <v>1.2</v>
      </c>
      <c r="F92" s="33">
        <v>279</v>
      </c>
      <c r="G92" s="40"/>
      <c r="H92" s="15">
        <v>1.88</v>
      </c>
      <c r="I92" s="15">
        <v>1.871</v>
      </c>
      <c r="J92" s="120">
        <f t="shared" si="7"/>
        <v>8.999999999999897E-3</v>
      </c>
      <c r="K92" s="121">
        <f t="shared" si="8"/>
        <v>7.5878500823723227</v>
      </c>
      <c r="L92" s="15" t="s">
        <v>9</v>
      </c>
      <c r="M92" s="34">
        <f>VLOOKUP(L92,[1]allgemein!$B$3:$C$13,2,FALSE)</f>
        <v>1</v>
      </c>
      <c r="N92" s="14">
        <v>40</v>
      </c>
      <c r="O92" s="13" t="s">
        <v>28</v>
      </c>
      <c r="P92" s="13"/>
      <c r="Q92" s="252" t="s">
        <v>1478</v>
      </c>
      <c r="R92" s="255" t="s">
        <v>1442</v>
      </c>
      <c r="S92" s="146"/>
      <c r="T92" s="199" t="s">
        <v>1034</v>
      </c>
    </row>
    <row r="93" spans="2:20" x14ac:dyDescent="0.2">
      <c r="B93" s="13" t="s">
        <v>1466</v>
      </c>
      <c r="C93" s="249" t="s">
        <v>28</v>
      </c>
      <c r="D93" s="13">
        <v>23.9</v>
      </c>
      <c r="E93" s="145">
        <v>2.4</v>
      </c>
      <c r="F93" s="33">
        <v>280</v>
      </c>
      <c r="G93" s="40"/>
      <c r="H93" s="15">
        <v>1.893</v>
      </c>
      <c r="I93" s="15">
        <v>1.8779999999999999</v>
      </c>
      <c r="J93" s="120">
        <f t="shared" si="7"/>
        <v>1.5000000000000124E-2</v>
      </c>
      <c r="K93" s="121">
        <f t="shared" si="8"/>
        <v>7.6124839831594358</v>
      </c>
      <c r="L93" s="15" t="s">
        <v>9</v>
      </c>
      <c r="M93" s="34">
        <f>VLOOKUP(L93,[1]allgemein!$B$3:$C$13,2,FALSE)</f>
        <v>1</v>
      </c>
      <c r="N93" s="14">
        <v>40</v>
      </c>
      <c r="O93" s="13" t="s">
        <v>28</v>
      </c>
      <c r="P93" s="13"/>
      <c r="Q93" s="253">
        <v>0.3</v>
      </c>
      <c r="R93" s="234"/>
      <c r="S93" s="13"/>
      <c r="T93" s="199" t="s">
        <v>1034</v>
      </c>
    </row>
    <row r="94" spans="2:20" x14ac:dyDescent="0.2">
      <c r="B94" s="13" t="s">
        <v>1467</v>
      </c>
      <c r="C94" s="249" t="s">
        <v>28</v>
      </c>
      <c r="D94" s="13">
        <v>23.9</v>
      </c>
      <c r="E94" s="145">
        <v>4.3</v>
      </c>
      <c r="F94" s="33">
        <v>279</v>
      </c>
      <c r="G94" s="40"/>
      <c r="H94" s="15">
        <v>1.8859999999999999</v>
      </c>
      <c r="I94" s="15">
        <v>1.8740000000000001</v>
      </c>
      <c r="J94" s="120">
        <f t="shared" si="7"/>
        <v>1.1999999999999789E-2</v>
      </c>
      <c r="K94" s="121">
        <f t="shared" si="8"/>
        <v>7.5852965403624371</v>
      </c>
      <c r="L94" s="15" t="s">
        <v>9</v>
      </c>
      <c r="M94" s="34">
        <f>VLOOKUP(L94,[1]allgemein!$B$3:$C$13,2,FALSE)</f>
        <v>1</v>
      </c>
      <c r="N94" s="14">
        <v>40</v>
      </c>
      <c r="O94" s="13" t="s">
        <v>28</v>
      </c>
      <c r="P94" s="13" t="s">
        <v>683</v>
      </c>
      <c r="Q94" s="254">
        <v>0</v>
      </c>
      <c r="R94" s="234"/>
      <c r="S94" s="13"/>
      <c r="T94" s="199" t="s">
        <v>1034</v>
      </c>
    </row>
    <row r="95" spans="2:20" x14ac:dyDescent="0.2">
      <c r="B95" s="13" t="s">
        <v>1468</v>
      </c>
      <c r="C95" s="249" t="s">
        <v>28</v>
      </c>
      <c r="D95" s="13">
        <v>23.9</v>
      </c>
      <c r="E95" s="145">
        <v>4</v>
      </c>
      <c r="F95" s="33">
        <v>279</v>
      </c>
      <c r="G95" s="40"/>
      <c r="H95" s="15">
        <v>1.8819999999999999</v>
      </c>
      <c r="I95" s="15">
        <v>1.8720000000000001</v>
      </c>
      <c r="J95" s="120">
        <f t="shared" si="7"/>
        <v>9.9999999999997868E-3</v>
      </c>
      <c r="K95" s="121">
        <f t="shared" si="8"/>
        <v>7.5852965403624371</v>
      </c>
      <c r="L95" s="15" t="s">
        <v>9</v>
      </c>
      <c r="M95" s="34">
        <f>VLOOKUP(L95,[1]allgemein!$B$3:$C$13,2,FALSE)</f>
        <v>1</v>
      </c>
      <c r="N95" s="14">
        <v>40</v>
      </c>
      <c r="O95" s="13" t="s">
        <v>28</v>
      </c>
      <c r="P95" s="13"/>
      <c r="Q95" s="233"/>
      <c r="R95" s="234"/>
      <c r="S95" s="13"/>
      <c r="T95" s="199" t="s">
        <v>1034</v>
      </c>
    </row>
    <row r="96" spans="2:20" x14ac:dyDescent="0.2">
      <c r="B96" s="13" t="s">
        <v>1469</v>
      </c>
      <c r="C96" s="249" t="s">
        <v>28</v>
      </c>
      <c r="D96" s="13">
        <v>24</v>
      </c>
      <c r="E96" s="145">
        <v>3.4</v>
      </c>
      <c r="F96" s="33">
        <v>279</v>
      </c>
      <c r="G96" s="40"/>
      <c r="H96" s="15">
        <v>1.89</v>
      </c>
      <c r="I96" s="15">
        <v>1.873</v>
      </c>
      <c r="J96" s="120">
        <f t="shared" si="7"/>
        <v>1.6999999999999904E-2</v>
      </c>
      <c r="K96" s="121">
        <f t="shared" si="8"/>
        <v>7.5878500823723227</v>
      </c>
      <c r="L96" s="15" t="s">
        <v>9</v>
      </c>
      <c r="M96" s="34">
        <f>VLOOKUP(L96,[1]allgemein!$B$3:$C$13,2,FALSE)</f>
        <v>1</v>
      </c>
      <c r="N96" s="14">
        <v>40</v>
      </c>
      <c r="O96" s="13" t="s">
        <v>28</v>
      </c>
      <c r="P96" s="13"/>
      <c r="Q96" s="233"/>
      <c r="R96" s="234"/>
      <c r="S96" s="13"/>
      <c r="T96" s="199" t="s">
        <v>1034</v>
      </c>
    </row>
    <row r="97" spans="2:20" x14ac:dyDescent="0.2">
      <c r="B97" s="13" t="s">
        <v>1470</v>
      </c>
      <c r="C97" s="249" t="s">
        <v>28</v>
      </c>
      <c r="D97" s="13">
        <v>24</v>
      </c>
      <c r="E97" s="145">
        <v>4.2</v>
      </c>
      <c r="F97" s="33">
        <v>280</v>
      </c>
      <c r="G97" s="40"/>
      <c r="H97" s="15">
        <v>1.891</v>
      </c>
      <c r="I97" s="15">
        <v>1.879</v>
      </c>
      <c r="J97" s="120">
        <f t="shared" si="7"/>
        <v>1.2000000000000011E-2</v>
      </c>
      <c r="K97" s="121">
        <f t="shared" si="8"/>
        <v>7.6150466776496444</v>
      </c>
      <c r="L97" s="15" t="s">
        <v>9</v>
      </c>
      <c r="M97" s="34">
        <f>VLOOKUP(L97,[1]allgemein!$B$3:$C$13,2,FALSE)</f>
        <v>1</v>
      </c>
      <c r="N97" s="14">
        <v>40</v>
      </c>
      <c r="O97" s="13" t="s">
        <v>28</v>
      </c>
      <c r="P97" s="213" t="s">
        <v>683</v>
      </c>
      <c r="Q97" s="233"/>
      <c r="R97" s="234"/>
      <c r="S97" s="13"/>
      <c r="T97" s="199" t="s">
        <v>1034</v>
      </c>
    </row>
    <row r="98" spans="2:20" x14ac:dyDescent="0.2">
      <c r="B98" s="13" t="s">
        <v>1471</v>
      </c>
      <c r="C98" s="249" t="s">
        <v>28</v>
      </c>
      <c r="D98" s="13">
        <v>24</v>
      </c>
      <c r="E98" s="145">
        <v>2.2999999999999998</v>
      </c>
      <c r="F98" s="33">
        <v>279</v>
      </c>
      <c r="G98" s="40"/>
      <c r="H98" s="15">
        <v>1.877</v>
      </c>
      <c r="I98" s="15">
        <v>1.865</v>
      </c>
      <c r="J98" s="120">
        <f t="shared" si="7"/>
        <v>1.2000000000000011E-2</v>
      </c>
      <c r="K98" s="121">
        <f t="shared" si="8"/>
        <v>7.5878500823723227</v>
      </c>
      <c r="L98" s="15" t="s">
        <v>9</v>
      </c>
      <c r="M98" s="34">
        <f>VLOOKUP(L98,[1]allgemein!$B$3:$C$13,2,FALSE)</f>
        <v>1</v>
      </c>
      <c r="N98" s="14">
        <v>40</v>
      </c>
      <c r="O98" s="13" t="s">
        <v>28</v>
      </c>
      <c r="P98" s="213" t="s">
        <v>683</v>
      </c>
      <c r="Q98" s="233"/>
      <c r="R98" s="234"/>
      <c r="S98" s="13"/>
      <c r="T98" s="199" t="s">
        <v>1034</v>
      </c>
    </row>
    <row r="99" spans="2:20" x14ac:dyDescent="0.2">
      <c r="B99" s="13" t="s">
        <v>1472</v>
      </c>
      <c r="C99" s="249" t="s">
        <v>28</v>
      </c>
      <c r="D99" s="13">
        <v>23.9</v>
      </c>
      <c r="E99" s="145">
        <v>2.4</v>
      </c>
      <c r="F99" s="33">
        <v>279</v>
      </c>
      <c r="G99" s="40"/>
      <c r="H99" s="15">
        <v>1.8759999999999999</v>
      </c>
      <c r="I99" s="15">
        <v>1.861</v>
      </c>
      <c r="J99" s="120">
        <f t="shared" si="7"/>
        <v>1.4999999999999902E-2</v>
      </c>
      <c r="K99" s="121">
        <f t="shared" si="8"/>
        <v>7.5852965403624371</v>
      </c>
      <c r="L99" s="15" t="s">
        <v>9</v>
      </c>
      <c r="M99" s="34">
        <f>VLOOKUP(L99,[1]allgemein!$B$3:$C$13,2,FALSE)</f>
        <v>1</v>
      </c>
      <c r="N99" s="14">
        <v>40</v>
      </c>
      <c r="O99" s="13" t="s">
        <v>28</v>
      </c>
      <c r="P99" s="213" t="s">
        <v>683</v>
      </c>
      <c r="Q99" s="233"/>
      <c r="R99" s="234"/>
      <c r="S99" s="13"/>
      <c r="T99" s="199" t="s">
        <v>1034</v>
      </c>
    </row>
    <row r="100" spans="2:20" x14ac:dyDescent="0.2">
      <c r="B100" s="13" t="s">
        <v>1473</v>
      </c>
      <c r="C100" s="249" t="s">
        <v>28</v>
      </c>
      <c r="D100" s="13">
        <v>23.8</v>
      </c>
      <c r="E100" s="145">
        <v>5.3</v>
      </c>
      <c r="F100" s="33">
        <v>278</v>
      </c>
      <c r="G100" s="40"/>
      <c r="H100" s="15">
        <v>1.875</v>
      </c>
      <c r="I100" s="15">
        <v>1.863</v>
      </c>
      <c r="J100" s="120">
        <f t="shared" si="7"/>
        <v>1.2000000000000011E-2</v>
      </c>
      <c r="K100" s="121">
        <f t="shared" si="8"/>
        <v>7.5555647080358783</v>
      </c>
      <c r="L100" s="15" t="s">
        <v>9</v>
      </c>
      <c r="M100" s="34">
        <f>VLOOKUP(L100,[1]allgemein!$B$3:$C$13,2,FALSE)</f>
        <v>1</v>
      </c>
      <c r="N100" s="14">
        <v>40</v>
      </c>
      <c r="O100" s="13" t="s">
        <v>28</v>
      </c>
      <c r="P100" s="213" t="s">
        <v>683</v>
      </c>
      <c r="Q100" s="233"/>
      <c r="R100" s="234"/>
      <c r="S100" s="13"/>
      <c r="T100" s="199" t="s">
        <v>1034</v>
      </c>
    </row>
    <row r="101" spans="2:20" x14ac:dyDescent="0.2">
      <c r="B101" s="13" t="s">
        <v>1474</v>
      </c>
      <c r="C101" s="249" t="s">
        <v>28</v>
      </c>
      <c r="D101" s="13">
        <v>23.7</v>
      </c>
      <c r="E101" s="145">
        <v>2</v>
      </c>
      <c r="F101" s="33">
        <v>280</v>
      </c>
      <c r="G101" s="40"/>
      <c r="H101" s="15">
        <v>1.8680000000000001</v>
      </c>
      <c r="I101" s="15">
        <v>1.857</v>
      </c>
      <c r="J101" s="120">
        <f t="shared" ref="J101:J107" si="9">IF(M101&lt;&gt;"",(H101-I101)/M101,"")</f>
        <v>1.1000000000000121E-2</v>
      </c>
      <c r="K101" s="121">
        <f t="shared" ref="K101:K102" si="10">(F101*(273.15+D101)/273.15)/(M101*N101)</f>
        <v>7.6073585941790212</v>
      </c>
      <c r="L101" s="15" t="s">
        <v>9</v>
      </c>
      <c r="M101" s="34">
        <f>VLOOKUP(L101,[1]allgemein!$B$3:$C$13,2,FALSE)</f>
        <v>1</v>
      </c>
      <c r="N101" s="14">
        <v>40</v>
      </c>
      <c r="O101" s="13" t="s">
        <v>28</v>
      </c>
      <c r="P101" s="213" t="s">
        <v>683</v>
      </c>
      <c r="Q101" s="233"/>
      <c r="R101" s="234"/>
      <c r="S101" s="13"/>
      <c r="T101" s="199" t="s">
        <v>1034</v>
      </c>
    </row>
    <row r="102" spans="2:20" x14ac:dyDescent="0.2">
      <c r="B102" s="13" t="s">
        <v>1479</v>
      </c>
      <c r="C102" s="13">
        <v>528316</v>
      </c>
      <c r="D102" s="32">
        <v>24.1</v>
      </c>
      <c r="E102" s="145">
        <v>9.6999999999999993</v>
      </c>
      <c r="F102" s="33">
        <v>565</v>
      </c>
      <c r="G102" s="15">
        <v>1.8879999999999999</v>
      </c>
      <c r="H102" s="15">
        <v>3.7690000000000001</v>
      </c>
      <c r="I102" s="15">
        <v>3.7330000000000001</v>
      </c>
      <c r="J102" s="120">
        <f t="shared" si="9"/>
        <v>1.8000000000000016E-2</v>
      </c>
      <c r="K102" s="121">
        <f t="shared" si="10"/>
        <v>7.6856237415339566</v>
      </c>
      <c r="L102" s="15" t="s">
        <v>8</v>
      </c>
      <c r="M102" s="34">
        <f>VLOOKUP(L102,[1]allgemein!$B$3:$C$13,2,FALSE)</f>
        <v>2</v>
      </c>
      <c r="N102" s="14">
        <v>40</v>
      </c>
      <c r="O102" s="13" t="s">
        <v>1482</v>
      </c>
      <c r="P102" s="13"/>
      <c r="Q102" s="67"/>
      <c r="R102" s="257" t="s">
        <v>1477</v>
      </c>
      <c r="S102" s="146"/>
      <c r="T102" s="199" t="s">
        <v>1034</v>
      </c>
    </row>
    <row r="103" spans="2:20" x14ac:dyDescent="0.2">
      <c r="B103" s="13"/>
      <c r="C103" s="13" t="s">
        <v>28</v>
      </c>
      <c r="D103" s="32"/>
      <c r="E103" s="88"/>
      <c r="F103" s="33"/>
      <c r="G103" s="15">
        <v>1.88</v>
      </c>
      <c r="H103" s="15"/>
      <c r="I103" s="15"/>
      <c r="J103" s="120" t="str">
        <f t="shared" si="9"/>
        <v/>
      </c>
      <c r="K103" s="120" t="str">
        <f>IF(N103&lt;&gt;"",(I103-J103)/N103,"")</f>
        <v/>
      </c>
      <c r="L103" s="15"/>
      <c r="M103" s="34"/>
      <c r="N103" s="14"/>
      <c r="O103" s="13" t="s">
        <v>28</v>
      </c>
      <c r="P103" s="13" t="s">
        <v>683</v>
      </c>
      <c r="Q103" s="67"/>
      <c r="R103" s="165"/>
      <c r="S103" s="13"/>
      <c r="T103" s="199" t="s">
        <v>1034</v>
      </c>
    </row>
    <row r="104" spans="2:20" x14ac:dyDescent="0.2">
      <c r="B104" s="13" t="s">
        <v>1480</v>
      </c>
      <c r="C104" s="13" t="s">
        <v>28</v>
      </c>
      <c r="D104" s="32">
        <v>24</v>
      </c>
      <c r="E104" s="145">
        <v>7.3</v>
      </c>
      <c r="F104" s="33">
        <v>566</v>
      </c>
      <c r="G104" s="15">
        <v>1.8779999999999999</v>
      </c>
      <c r="H104" s="15">
        <v>3.758</v>
      </c>
      <c r="I104" s="15">
        <v>3.7349999999999999</v>
      </c>
      <c r="J104" s="120">
        <f t="shared" si="9"/>
        <v>1.1500000000000066E-2</v>
      </c>
      <c r="K104" s="121">
        <f t="shared" ref="K104" si="11">(F104*(273.15+D104)/273.15)/(M104*N104)</f>
        <v>7.6966364634816049</v>
      </c>
      <c r="L104" s="15" t="s">
        <v>8</v>
      </c>
      <c r="M104" s="34">
        <f>VLOOKUP(L104,[1]allgemein!$B$3:$C$13,2,FALSE)</f>
        <v>2</v>
      </c>
      <c r="N104" s="14">
        <v>40</v>
      </c>
      <c r="O104" s="13" t="s">
        <v>28</v>
      </c>
      <c r="P104" s="13"/>
      <c r="Q104" s="67"/>
      <c r="R104" s="258"/>
      <c r="S104" s="80"/>
      <c r="T104" s="199" t="s">
        <v>1034</v>
      </c>
    </row>
    <row r="105" spans="2:20" x14ac:dyDescent="0.2">
      <c r="B105" s="13"/>
      <c r="C105" s="13" t="s">
        <v>28</v>
      </c>
      <c r="D105" s="32"/>
      <c r="E105" s="88"/>
      <c r="F105" s="33"/>
      <c r="G105" s="15">
        <v>1.879</v>
      </c>
      <c r="H105" s="15"/>
      <c r="I105" s="15"/>
      <c r="J105" s="120" t="str">
        <f t="shared" si="9"/>
        <v/>
      </c>
      <c r="K105" s="120" t="str">
        <f>IF(N105&lt;&gt;"",(I105-J105)/N105,"")</f>
        <v/>
      </c>
      <c r="L105" s="15"/>
      <c r="M105" s="34"/>
      <c r="N105" s="14"/>
      <c r="O105" s="13" t="s">
        <v>28</v>
      </c>
      <c r="P105" s="13" t="s">
        <v>683</v>
      </c>
      <c r="Q105" s="13" t="s">
        <v>1483</v>
      </c>
      <c r="R105" s="165"/>
      <c r="S105" s="13"/>
      <c r="T105" s="199" t="s">
        <v>1034</v>
      </c>
    </row>
    <row r="106" spans="2:20" x14ac:dyDescent="0.2">
      <c r="B106" s="13" t="s">
        <v>1481</v>
      </c>
      <c r="C106" s="13" t="s">
        <v>28</v>
      </c>
      <c r="D106" s="32">
        <v>24</v>
      </c>
      <c r="E106" s="145">
        <v>8.8000000000000007</v>
      </c>
      <c r="F106" s="33">
        <v>564</v>
      </c>
      <c r="G106" s="15">
        <v>1.887</v>
      </c>
      <c r="H106" s="15">
        <v>3.766</v>
      </c>
      <c r="I106" s="15">
        <v>3.7429999999999999</v>
      </c>
      <c r="J106" s="120">
        <f t="shared" si="9"/>
        <v>1.1500000000000066E-2</v>
      </c>
      <c r="K106" s="121">
        <f t="shared" ref="K106" si="12">(F106*(273.15+D106)/273.15)/(M106*N106)</f>
        <v>7.6694398682042833</v>
      </c>
      <c r="L106" s="15" t="s">
        <v>8</v>
      </c>
      <c r="M106" s="34">
        <f>VLOOKUP(L106,[1]allgemein!$B$3:$C$13,2,FALSE)</f>
        <v>2</v>
      </c>
      <c r="N106" s="14">
        <v>40</v>
      </c>
      <c r="O106" s="13" t="s">
        <v>28</v>
      </c>
      <c r="P106" s="13"/>
      <c r="Q106" s="67"/>
      <c r="R106" s="165"/>
      <c r="S106" s="13"/>
      <c r="T106" s="199" t="s">
        <v>1034</v>
      </c>
    </row>
    <row r="107" spans="2:20" x14ac:dyDescent="0.2">
      <c r="B107" s="13"/>
      <c r="C107" s="13" t="s">
        <v>28</v>
      </c>
      <c r="D107" s="32"/>
      <c r="E107" s="158"/>
      <c r="F107" s="33"/>
      <c r="G107" s="15">
        <v>1.8759999999999999</v>
      </c>
      <c r="H107" s="15"/>
      <c r="I107" s="15"/>
      <c r="J107" s="120" t="str">
        <f t="shared" si="9"/>
        <v/>
      </c>
      <c r="K107" s="120" t="str">
        <f>IF(N107&lt;&gt;"",(I107-J107)/N107,"")</f>
        <v/>
      </c>
      <c r="L107" s="15"/>
      <c r="M107" s="34"/>
      <c r="N107" s="14"/>
      <c r="O107" s="13" t="s">
        <v>28</v>
      </c>
      <c r="P107" s="13" t="s">
        <v>683</v>
      </c>
      <c r="Q107" s="67"/>
      <c r="R107" s="165"/>
      <c r="S107" s="13"/>
      <c r="T107" s="199" t="s">
        <v>1034</v>
      </c>
    </row>
    <row r="108" spans="2:20" x14ac:dyDescent="0.2">
      <c r="B108" s="256" t="s">
        <v>1485</v>
      </c>
      <c r="C108" s="13">
        <v>528316</v>
      </c>
      <c r="D108" s="188">
        <v>24.2</v>
      </c>
      <c r="E108" s="219">
        <v>2.5</v>
      </c>
      <c r="F108" s="190">
        <v>1135</v>
      </c>
      <c r="G108" s="191">
        <v>1.88</v>
      </c>
      <c r="H108" s="239">
        <v>7.49</v>
      </c>
      <c r="I108" s="239">
        <v>7.43</v>
      </c>
      <c r="J108" s="120">
        <f>IF(M108&lt;&gt;"",(H108-I108)/M108,"")</f>
        <v>1.5000000000000124E-2</v>
      </c>
      <c r="K108" s="121">
        <f>(F108*(273.15+D108)/273.15)/(M108*N108)</f>
        <v>7.7222279425224229</v>
      </c>
      <c r="L108" s="192" t="s">
        <v>39</v>
      </c>
      <c r="M108" s="195">
        <f>VLOOKUP(L108,[1]allgemein!$B$3:$C$13,2,FALSE)</f>
        <v>4</v>
      </c>
      <c r="N108" s="196">
        <v>40</v>
      </c>
      <c r="O108" s="256" t="s">
        <v>1484</v>
      </c>
      <c r="P108" s="188"/>
      <c r="Q108" s="233"/>
      <c r="R108" s="228"/>
      <c r="S108" s="188"/>
      <c r="T108" s="199" t="s">
        <v>1034</v>
      </c>
    </row>
    <row r="109" spans="2:20" x14ac:dyDescent="0.2">
      <c r="B109" s="188"/>
      <c r="C109" s="13" t="s">
        <v>28</v>
      </c>
      <c r="D109" s="189"/>
      <c r="E109" s="189"/>
      <c r="F109" s="190"/>
      <c r="G109" s="191">
        <v>1.8640000000000001</v>
      </c>
      <c r="H109" s="192"/>
      <c r="I109" s="192"/>
      <c r="J109" s="193"/>
      <c r="K109" s="194"/>
      <c r="L109" s="192"/>
      <c r="M109" s="195"/>
      <c r="N109" s="196"/>
      <c r="O109" s="13" t="s">
        <v>28</v>
      </c>
      <c r="P109" s="188"/>
      <c r="Q109" s="197"/>
      <c r="R109" s="235"/>
      <c r="S109" s="188"/>
      <c r="T109" s="199" t="s">
        <v>1034</v>
      </c>
    </row>
    <row r="110" spans="2:20" x14ac:dyDescent="0.2">
      <c r="B110" s="188"/>
      <c r="C110" s="13" t="s">
        <v>28</v>
      </c>
      <c r="D110" s="189"/>
      <c r="E110" s="189"/>
      <c r="F110" s="190"/>
      <c r="G110" s="191">
        <v>1.88</v>
      </c>
      <c r="H110" s="192"/>
      <c r="I110" s="192"/>
      <c r="J110" s="193"/>
      <c r="K110" s="194"/>
      <c r="L110" s="192"/>
      <c r="M110" s="195"/>
      <c r="N110" s="196"/>
      <c r="O110" s="13" t="s">
        <v>28</v>
      </c>
      <c r="P110" s="188"/>
      <c r="Q110" s="197"/>
      <c r="R110" s="231"/>
      <c r="S110" s="188"/>
      <c r="T110" s="199" t="s">
        <v>1034</v>
      </c>
    </row>
    <row r="111" spans="2:20" x14ac:dyDescent="0.2">
      <c r="B111" s="188"/>
      <c r="C111" s="13" t="s">
        <v>28</v>
      </c>
      <c r="D111" s="189"/>
      <c r="E111" s="189"/>
      <c r="F111" s="190"/>
      <c r="G111" s="191">
        <v>1.8620000000000001</v>
      </c>
      <c r="H111" s="192"/>
      <c r="I111" s="192"/>
      <c r="J111" s="193"/>
      <c r="K111" s="194"/>
      <c r="L111" s="192"/>
      <c r="M111" s="195"/>
      <c r="N111" s="196"/>
      <c r="O111" s="13" t="s">
        <v>28</v>
      </c>
      <c r="P111" s="188" t="s">
        <v>683</v>
      </c>
      <c r="Q111" s="13" t="s">
        <v>1489</v>
      </c>
      <c r="R111" s="198"/>
      <c r="S111" s="188"/>
      <c r="T111" s="199" t="s">
        <v>1034</v>
      </c>
    </row>
    <row r="112" spans="2:20" x14ac:dyDescent="0.2">
      <c r="B112" s="256" t="s">
        <v>1486</v>
      </c>
      <c r="C112" s="13">
        <v>528316</v>
      </c>
      <c r="D112" s="188">
        <v>24.3</v>
      </c>
      <c r="E112" s="219">
        <v>4.3</v>
      </c>
      <c r="F112" s="190">
        <v>1128</v>
      </c>
      <c r="G112" s="191">
        <v>1.8540000000000001</v>
      </c>
      <c r="H112" s="239">
        <v>7.42</v>
      </c>
      <c r="I112" s="239">
        <v>7.37</v>
      </c>
      <c r="J112" s="120">
        <f>IF(M112&lt;&gt;"",(H112-I112)/M112,"")</f>
        <v>1.2499999999999956E-2</v>
      </c>
      <c r="K112" s="121">
        <f>(F112*(273.15+D112)/273.15)/(M112*N112)</f>
        <v>7.6771828665568362</v>
      </c>
      <c r="L112" s="192" t="s">
        <v>39</v>
      </c>
      <c r="M112" s="195">
        <f>VLOOKUP(L112,[1]allgemein!$B$3:$C$13,2,FALSE)</f>
        <v>4</v>
      </c>
      <c r="N112" s="196">
        <v>40</v>
      </c>
      <c r="O112" s="256" t="s">
        <v>1484</v>
      </c>
      <c r="P112" s="188"/>
      <c r="Q112" s="233"/>
      <c r="R112" s="228"/>
      <c r="S112" s="188"/>
      <c r="T112" s="199" t="s">
        <v>1034</v>
      </c>
    </row>
    <row r="113" spans="2:20" x14ac:dyDescent="0.2">
      <c r="B113" s="188"/>
      <c r="C113" s="13" t="s">
        <v>28</v>
      </c>
      <c r="D113" s="189"/>
      <c r="E113" s="189"/>
      <c r="F113" s="190"/>
      <c r="G113" s="191">
        <v>1.8540000000000001</v>
      </c>
      <c r="H113" s="192"/>
      <c r="I113" s="192"/>
      <c r="J113" s="193"/>
      <c r="K113" s="194"/>
      <c r="L113" s="192"/>
      <c r="M113" s="195"/>
      <c r="N113" s="196"/>
      <c r="O113" s="13" t="s">
        <v>28</v>
      </c>
      <c r="P113" s="188"/>
      <c r="Q113" s="197"/>
      <c r="R113" s="235"/>
      <c r="S113" s="188"/>
      <c r="T113" s="199" t="s">
        <v>1034</v>
      </c>
    </row>
    <row r="114" spans="2:20" x14ac:dyDescent="0.2">
      <c r="B114" s="188"/>
      <c r="C114" s="13" t="s">
        <v>28</v>
      </c>
      <c r="D114" s="189"/>
      <c r="E114" s="189"/>
      <c r="F114" s="190"/>
      <c r="G114" s="191">
        <v>1.847</v>
      </c>
      <c r="H114" s="192"/>
      <c r="I114" s="192"/>
      <c r="J114" s="193"/>
      <c r="K114" s="194"/>
      <c r="L114" s="192"/>
      <c r="M114" s="195"/>
      <c r="N114" s="196"/>
      <c r="O114" s="13" t="s">
        <v>28</v>
      </c>
      <c r="P114" s="188"/>
      <c r="Q114" s="197"/>
      <c r="R114" s="231"/>
      <c r="S114" s="188"/>
      <c r="T114" s="199" t="s">
        <v>1034</v>
      </c>
    </row>
    <row r="115" spans="2:20" x14ac:dyDescent="0.2">
      <c r="B115" s="188"/>
      <c r="C115" s="13" t="s">
        <v>28</v>
      </c>
      <c r="D115" s="189"/>
      <c r="E115" s="189"/>
      <c r="F115" s="190"/>
      <c r="G115" s="191">
        <v>1.865</v>
      </c>
      <c r="H115" s="192"/>
      <c r="I115" s="192"/>
      <c r="J115" s="193"/>
      <c r="K115" s="194"/>
      <c r="L115" s="192"/>
      <c r="M115" s="195"/>
      <c r="N115" s="196"/>
      <c r="O115" s="13" t="s">
        <v>28</v>
      </c>
      <c r="P115" s="188" t="s">
        <v>683</v>
      </c>
      <c r="Q115" s="13" t="s">
        <v>1483</v>
      </c>
      <c r="R115" s="198"/>
      <c r="S115" s="188"/>
      <c r="T115" s="199" t="s">
        <v>1034</v>
      </c>
    </row>
    <row r="116" spans="2:20" x14ac:dyDescent="0.2">
      <c r="B116" s="256" t="s">
        <v>1487</v>
      </c>
      <c r="C116" s="13">
        <v>528316</v>
      </c>
      <c r="D116" s="188">
        <v>24.2</v>
      </c>
      <c r="E116" s="219">
        <v>6.3</v>
      </c>
      <c r="F116" s="190">
        <v>1138</v>
      </c>
      <c r="G116" s="191">
        <v>1.8919999999999999</v>
      </c>
      <c r="H116" s="239">
        <v>7.55</v>
      </c>
      <c r="I116" s="239">
        <v>7.5</v>
      </c>
      <c r="J116" s="120">
        <f>IF(M116&lt;&gt;"",(H116-I116)/M116,"")</f>
        <v>1.2499999999999956E-2</v>
      </c>
      <c r="K116" s="121">
        <f>(F116*(273.15+D116)/273.15)/(M116*N116)</f>
        <v>7.7426391177008966</v>
      </c>
      <c r="L116" s="192" t="s">
        <v>39</v>
      </c>
      <c r="M116" s="195">
        <f>VLOOKUP(L116,[1]allgemein!$B$3:$C$13,2,FALSE)</f>
        <v>4</v>
      </c>
      <c r="N116" s="196">
        <v>40</v>
      </c>
      <c r="O116" s="256" t="s">
        <v>1484</v>
      </c>
      <c r="P116" s="188"/>
      <c r="Q116" s="233"/>
      <c r="R116" s="228"/>
      <c r="S116" s="188"/>
      <c r="T116" s="199" t="s">
        <v>1034</v>
      </c>
    </row>
    <row r="117" spans="2:20" x14ac:dyDescent="0.2">
      <c r="B117" s="188"/>
      <c r="C117" s="13" t="s">
        <v>28</v>
      </c>
      <c r="D117" s="189"/>
      <c r="E117" s="189"/>
      <c r="F117" s="190"/>
      <c r="G117" s="191">
        <v>1.885</v>
      </c>
      <c r="H117" s="192"/>
      <c r="I117" s="192"/>
      <c r="J117" s="193"/>
      <c r="K117" s="194"/>
      <c r="L117" s="192"/>
      <c r="M117" s="195"/>
      <c r="N117" s="196"/>
      <c r="O117" s="13" t="s">
        <v>28</v>
      </c>
      <c r="P117" s="188"/>
      <c r="Q117" s="197"/>
      <c r="R117" s="235"/>
      <c r="S117" s="188"/>
      <c r="T117" s="199" t="s">
        <v>1034</v>
      </c>
    </row>
    <row r="118" spans="2:20" x14ac:dyDescent="0.2">
      <c r="B118" s="188"/>
      <c r="C118" s="13" t="s">
        <v>28</v>
      </c>
      <c r="D118" s="189"/>
      <c r="E118" s="189"/>
      <c r="F118" s="190"/>
      <c r="G118" s="191">
        <v>1.887</v>
      </c>
      <c r="H118" s="192"/>
      <c r="I118" s="192"/>
      <c r="J118" s="193"/>
      <c r="K118" s="194"/>
      <c r="L118" s="192"/>
      <c r="M118" s="195"/>
      <c r="N118" s="196"/>
      <c r="O118" s="13" t="s">
        <v>28</v>
      </c>
      <c r="P118" s="188"/>
      <c r="Q118" s="197"/>
      <c r="R118" s="231"/>
      <c r="S118" s="188"/>
      <c r="T118" s="199" t="s">
        <v>1034</v>
      </c>
    </row>
    <row r="119" spans="2:20" x14ac:dyDescent="0.2">
      <c r="B119" s="188"/>
      <c r="C119" s="13">
        <v>533005</v>
      </c>
      <c r="D119" s="189"/>
      <c r="E119" s="189"/>
      <c r="F119" s="190"/>
      <c r="G119" s="191">
        <v>1.8859999999999999</v>
      </c>
      <c r="H119" s="192"/>
      <c r="I119" s="192"/>
      <c r="J119" s="193"/>
      <c r="K119" s="194"/>
      <c r="L119" s="192"/>
      <c r="M119" s="195"/>
      <c r="N119" s="196"/>
      <c r="O119" s="13" t="s">
        <v>28</v>
      </c>
      <c r="P119" s="188" t="s">
        <v>683</v>
      </c>
      <c r="Q119" s="263" t="s">
        <v>1490</v>
      </c>
      <c r="R119" s="260" t="s">
        <v>1504</v>
      </c>
      <c r="S119" s="188"/>
      <c r="T119" s="199" t="s">
        <v>1034</v>
      </c>
    </row>
    <row r="120" spans="2:20" x14ac:dyDescent="0.2">
      <c r="B120" s="256" t="s">
        <v>1488</v>
      </c>
      <c r="C120" s="13">
        <v>528316</v>
      </c>
      <c r="D120" s="188">
        <v>24.2</v>
      </c>
      <c r="E120" s="219">
        <v>1.1000000000000001</v>
      </c>
      <c r="F120" s="190">
        <v>1134</v>
      </c>
      <c r="G120" s="191">
        <v>1.8620000000000001</v>
      </c>
      <c r="H120" s="239">
        <v>7.43</v>
      </c>
      <c r="I120" s="239">
        <v>7.39</v>
      </c>
      <c r="J120" s="120">
        <f>IF(M120&lt;&gt;"",(H120-I120)/M120,"")</f>
        <v>1.0000000000000009E-2</v>
      </c>
      <c r="K120" s="121">
        <f>(F120*(273.15+D120)/273.15)/(M120*N120)</f>
        <v>7.7154242174629317</v>
      </c>
      <c r="L120" s="192" t="s">
        <v>39</v>
      </c>
      <c r="M120" s="195">
        <f>VLOOKUP(L120,[1]allgemein!$B$3:$C$13,2,FALSE)</f>
        <v>4</v>
      </c>
      <c r="N120" s="196">
        <v>40</v>
      </c>
      <c r="O120" s="256" t="s">
        <v>1484</v>
      </c>
      <c r="P120" s="188"/>
      <c r="Q120" s="233"/>
      <c r="R120" s="228"/>
      <c r="S120" s="188"/>
      <c r="T120" s="199" t="s">
        <v>1034</v>
      </c>
    </row>
    <row r="121" spans="2:20" x14ac:dyDescent="0.2">
      <c r="B121" s="188"/>
      <c r="C121" s="13" t="s">
        <v>28</v>
      </c>
      <c r="D121" s="189"/>
      <c r="E121" s="189"/>
      <c r="F121" s="190"/>
      <c r="G121" s="191">
        <v>1.8580000000000001</v>
      </c>
      <c r="H121" s="192"/>
      <c r="I121" s="192"/>
      <c r="J121" s="193"/>
      <c r="K121" s="194"/>
      <c r="L121" s="192"/>
      <c r="M121" s="195"/>
      <c r="N121" s="196"/>
      <c r="O121" s="13" t="s">
        <v>28</v>
      </c>
      <c r="P121" s="188"/>
      <c r="Q121" s="197"/>
      <c r="R121" s="235"/>
      <c r="S121" s="188"/>
      <c r="T121" s="199" t="s">
        <v>1034</v>
      </c>
    </row>
    <row r="122" spans="2:20" x14ac:dyDescent="0.2">
      <c r="B122" s="188"/>
      <c r="C122" s="13">
        <v>528317</v>
      </c>
      <c r="D122" s="189"/>
      <c r="E122" s="189"/>
      <c r="F122" s="190"/>
      <c r="G122" s="191">
        <v>1.8560000000000001</v>
      </c>
      <c r="H122" s="192"/>
      <c r="I122" s="192"/>
      <c r="J122" s="193"/>
      <c r="K122" s="194"/>
      <c r="L122" s="192"/>
      <c r="M122" s="195"/>
      <c r="N122" s="196"/>
      <c r="O122" s="13" t="s">
        <v>28</v>
      </c>
      <c r="P122" s="188"/>
      <c r="Q122" s="197"/>
      <c r="R122" s="231"/>
      <c r="S122" s="188"/>
      <c r="T122" s="199" t="s">
        <v>1034</v>
      </c>
    </row>
    <row r="123" spans="2:20" x14ac:dyDescent="0.2">
      <c r="B123" s="188"/>
      <c r="C123" s="13">
        <v>533005</v>
      </c>
      <c r="D123" s="189"/>
      <c r="E123" s="189"/>
      <c r="F123" s="190"/>
      <c r="G123" s="191">
        <v>1.8580000000000001</v>
      </c>
      <c r="H123" s="192"/>
      <c r="I123" s="192"/>
      <c r="J123" s="193"/>
      <c r="K123" s="194"/>
      <c r="L123" s="192"/>
      <c r="M123" s="195"/>
      <c r="N123" s="196"/>
      <c r="O123" s="13" t="s">
        <v>28</v>
      </c>
      <c r="P123" s="188" t="s">
        <v>683</v>
      </c>
      <c r="Q123" s="263" t="s">
        <v>1490</v>
      </c>
      <c r="R123" s="260" t="s">
        <v>1504</v>
      </c>
      <c r="S123" s="188"/>
      <c r="T123" s="199" t="s">
        <v>1034</v>
      </c>
    </row>
    <row r="124" spans="2:20" x14ac:dyDescent="0.2">
      <c r="B124" s="13" t="s">
        <v>1493</v>
      </c>
      <c r="C124" s="13">
        <v>533005</v>
      </c>
      <c r="D124" s="13">
        <v>24.5</v>
      </c>
      <c r="E124" s="145">
        <v>3.1</v>
      </c>
      <c r="F124" s="33">
        <v>279</v>
      </c>
      <c r="G124" s="40"/>
      <c r="H124" s="15">
        <v>1.8979999999999999</v>
      </c>
      <c r="I124" s="15">
        <v>1.883</v>
      </c>
      <c r="J124" s="120">
        <f>IF(M124&lt;&gt;"",(H124-I124)/M124,"")</f>
        <v>1.4999999999999902E-2</v>
      </c>
      <c r="K124" s="121">
        <f t="shared" ref="K124" si="13">(F124*(273.15+D124)/273.15)/(M124*N124)</f>
        <v>7.6006177924217466</v>
      </c>
      <c r="L124" s="15" t="s">
        <v>9</v>
      </c>
      <c r="M124" s="34">
        <f>VLOOKUP(L124,[1]allgemein!$B$3:$C$13,2,FALSE)</f>
        <v>1</v>
      </c>
      <c r="N124" s="14">
        <v>40</v>
      </c>
      <c r="O124" s="13" t="s">
        <v>1494</v>
      </c>
      <c r="P124" s="13" t="s">
        <v>683</v>
      </c>
      <c r="Q124" s="263" t="s">
        <v>1506</v>
      </c>
      <c r="R124" s="267" t="s">
        <v>1403</v>
      </c>
      <c r="S124" s="80"/>
      <c r="T124" s="199" t="s">
        <v>1034</v>
      </c>
    </row>
    <row r="125" spans="2:20" x14ac:dyDescent="0.2">
      <c r="B125" s="13" t="s">
        <v>1495</v>
      </c>
      <c r="C125" s="13" t="s">
        <v>28</v>
      </c>
      <c r="D125" s="13">
        <v>24.3</v>
      </c>
      <c r="E125" s="145">
        <v>3.8</v>
      </c>
      <c r="F125" s="33">
        <v>278</v>
      </c>
      <c r="G125" s="40"/>
      <c r="H125" s="15">
        <v>1.891</v>
      </c>
      <c r="I125" s="15">
        <v>1.881</v>
      </c>
      <c r="J125" s="120">
        <f t="shared" ref="J125:J132" si="14">IF(M125&lt;&gt;"",(H125-I125)/M125,"")</f>
        <v>1.0000000000000009E-2</v>
      </c>
      <c r="K125" s="121">
        <f t="shared" ref="K125:K132" si="15">(F125*(273.15+D125)/273.15)/(M125*N125)</f>
        <v>7.5682866556836901</v>
      </c>
      <c r="L125" s="15" t="s">
        <v>9</v>
      </c>
      <c r="M125" s="34">
        <f>VLOOKUP(L125,[1]allgemein!$B$3:$C$13,2,FALSE)</f>
        <v>1</v>
      </c>
      <c r="N125" s="14">
        <v>40</v>
      </c>
      <c r="O125" s="13" t="s">
        <v>28</v>
      </c>
      <c r="P125" s="13" t="s">
        <v>683</v>
      </c>
      <c r="Q125" s="262" t="s">
        <v>1505</v>
      </c>
      <c r="R125" s="263" t="s">
        <v>1506</v>
      </c>
      <c r="S125" s="80"/>
      <c r="T125" s="199" t="s">
        <v>1034</v>
      </c>
    </row>
    <row r="126" spans="2:20" x14ac:dyDescent="0.2">
      <c r="B126" s="13" t="s">
        <v>1496</v>
      </c>
      <c r="C126" s="13" t="s">
        <v>28</v>
      </c>
      <c r="D126" s="13">
        <v>24.2</v>
      </c>
      <c r="E126" s="145">
        <v>3.3</v>
      </c>
      <c r="F126" s="33">
        <v>279</v>
      </c>
      <c r="G126" s="40"/>
      <c r="H126" s="15">
        <v>1.891</v>
      </c>
      <c r="I126" s="15">
        <v>1.88</v>
      </c>
      <c r="J126" s="120">
        <f t="shared" si="14"/>
        <v>1.1000000000000121E-2</v>
      </c>
      <c r="K126" s="121">
        <f t="shared" si="15"/>
        <v>7.5929571663920923</v>
      </c>
      <c r="L126" s="15" t="s">
        <v>9</v>
      </c>
      <c r="M126" s="34">
        <f>VLOOKUP(L126,[1]allgemein!$B$3:$C$13,2,FALSE)</f>
        <v>1</v>
      </c>
      <c r="N126" s="14">
        <v>40</v>
      </c>
      <c r="O126" s="13" t="s">
        <v>28</v>
      </c>
      <c r="P126" s="13" t="s">
        <v>683</v>
      </c>
      <c r="Q126" s="262" t="s">
        <v>1505</v>
      </c>
      <c r="R126" s="263" t="s">
        <v>1506</v>
      </c>
      <c r="S126" s="80"/>
      <c r="T126" s="199" t="s">
        <v>1034</v>
      </c>
    </row>
    <row r="127" spans="2:20" x14ac:dyDescent="0.2">
      <c r="B127" s="13" t="s">
        <v>1497</v>
      </c>
      <c r="C127" s="13" t="s">
        <v>28</v>
      </c>
      <c r="D127" s="13">
        <v>24.1</v>
      </c>
      <c r="E127" s="145">
        <v>2.9</v>
      </c>
      <c r="F127" s="33">
        <v>279</v>
      </c>
      <c r="G127" s="40"/>
      <c r="H127" s="15">
        <v>1.8939999999999999</v>
      </c>
      <c r="I127" s="15">
        <v>1.883</v>
      </c>
      <c r="J127" s="120">
        <f t="shared" si="14"/>
        <v>1.0999999999999899E-2</v>
      </c>
      <c r="K127" s="121">
        <f t="shared" si="15"/>
        <v>7.5904036243822075</v>
      </c>
      <c r="L127" s="15" t="s">
        <v>9</v>
      </c>
      <c r="M127" s="34">
        <f>VLOOKUP(L127,[1]allgemein!$B$3:$C$13,2,FALSE)</f>
        <v>1</v>
      </c>
      <c r="N127" s="14">
        <v>40</v>
      </c>
      <c r="O127" s="13" t="s">
        <v>28</v>
      </c>
      <c r="P127" s="13" t="s">
        <v>683</v>
      </c>
      <c r="Q127" s="264" t="s">
        <v>1507</v>
      </c>
      <c r="R127" s="263" t="s">
        <v>1506</v>
      </c>
      <c r="S127" s="80"/>
      <c r="T127" s="199" t="s">
        <v>1034</v>
      </c>
    </row>
    <row r="128" spans="2:20" x14ac:dyDescent="0.2">
      <c r="B128" s="13" t="s">
        <v>1498</v>
      </c>
      <c r="C128" s="13" t="s">
        <v>28</v>
      </c>
      <c r="D128" s="13">
        <v>24</v>
      </c>
      <c r="E128" s="145">
        <v>2.7</v>
      </c>
      <c r="F128" s="33">
        <v>279</v>
      </c>
      <c r="G128" s="40"/>
      <c r="H128" s="15">
        <v>1.887</v>
      </c>
      <c r="I128" s="15">
        <v>1.871</v>
      </c>
      <c r="J128" s="120">
        <f t="shared" si="14"/>
        <v>1.6000000000000014E-2</v>
      </c>
      <c r="K128" s="121">
        <f t="shared" si="15"/>
        <v>7.5878500823723227</v>
      </c>
      <c r="L128" s="15" t="s">
        <v>9</v>
      </c>
      <c r="M128" s="34">
        <f>VLOOKUP(L128,[1]allgemein!$B$3:$C$13,2,FALSE)</f>
        <v>1</v>
      </c>
      <c r="N128" s="14">
        <v>40</v>
      </c>
      <c r="O128" s="13" t="s">
        <v>28</v>
      </c>
      <c r="P128" s="13" t="s">
        <v>683</v>
      </c>
      <c r="Q128" s="261" t="s">
        <v>1508</v>
      </c>
      <c r="R128" s="263" t="s">
        <v>1506</v>
      </c>
      <c r="S128" s="80"/>
      <c r="T128" s="199" t="s">
        <v>1034</v>
      </c>
    </row>
    <row r="129" spans="2:20" x14ac:dyDescent="0.2">
      <c r="B129" s="13" t="s">
        <v>1499</v>
      </c>
      <c r="C129" s="13" t="s">
        <v>28</v>
      </c>
      <c r="D129" s="13">
        <v>23.9</v>
      </c>
      <c r="E129" s="145">
        <v>2.2999999999999998</v>
      </c>
      <c r="F129" s="33">
        <v>280</v>
      </c>
      <c r="G129" s="40"/>
      <c r="H129" s="15">
        <v>1.8879999999999999</v>
      </c>
      <c r="I129" s="15">
        <v>1.873</v>
      </c>
      <c r="J129" s="120">
        <f t="shared" si="14"/>
        <v>1.4999999999999902E-2</v>
      </c>
      <c r="K129" s="121">
        <f t="shared" si="15"/>
        <v>7.6124839831594358</v>
      </c>
      <c r="L129" s="15" t="s">
        <v>9</v>
      </c>
      <c r="M129" s="34">
        <f>VLOOKUP(L129,[1]allgemein!$B$3:$C$13,2,FALSE)</f>
        <v>1</v>
      </c>
      <c r="N129" s="14">
        <v>40</v>
      </c>
      <c r="O129" s="13" t="s">
        <v>28</v>
      </c>
      <c r="P129" s="13" t="s">
        <v>683</v>
      </c>
      <c r="Q129" s="264" t="s">
        <v>1507</v>
      </c>
      <c r="R129" s="263" t="s">
        <v>1506</v>
      </c>
      <c r="S129" s="80"/>
      <c r="T129" s="199" t="s">
        <v>1034</v>
      </c>
    </row>
    <row r="130" spans="2:20" x14ac:dyDescent="0.2">
      <c r="B130" s="13" t="s">
        <v>1500</v>
      </c>
      <c r="C130" s="13">
        <v>528317</v>
      </c>
      <c r="D130" s="13">
        <v>23.7</v>
      </c>
      <c r="E130" s="145">
        <v>2.4</v>
      </c>
      <c r="F130" s="33">
        <v>280</v>
      </c>
      <c r="G130" s="40"/>
      <c r="H130" s="15">
        <v>1.877</v>
      </c>
      <c r="I130" s="15">
        <v>1.8660000000000001</v>
      </c>
      <c r="J130" s="120">
        <f t="shared" si="14"/>
        <v>1.0999999999999899E-2</v>
      </c>
      <c r="K130" s="121">
        <f t="shared" si="15"/>
        <v>7.6073585941790212</v>
      </c>
      <c r="L130" s="15" t="s">
        <v>9</v>
      </c>
      <c r="M130" s="34">
        <f>VLOOKUP(L130,[1]allgemein!$B$3:$C$13,2,FALSE)</f>
        <v>1</v>
      </c>
      <c r="N130" s="14">
        <v>40</v>
      </c>
      <c r="O130" s="13" t="s">
        <v>28</v>
      </c>
      <c r="P130" s="13" t="s">
        <v>683</v>
      </c>
      <c r="Q130" s="233"/>
      <c r="R130" s="259"/>
      <c r="S130" s="80"/>
      <c r="T130" s="199" t="s">
        <v>1034</v>
      </c>
    </row>
    <row r="131" spans="2:20" x14ac:dyDescent="0.2">
      <c r="B131" s="13" t="s">
        <v>1501</v>
      </c>
      <c r="C131" s="13" t="s">
        <v>28</v>
      </c>
      <c r="D131" s="13">
        <v>24.5</v>
      </c>
      <c r="E131" s="145">
        <v>2.4</v>
      </c>
      <c r="F131" s="33">
        <v>280</v>
      </c>
      <c r="G131" s="40"/>
      <c r="H131" s="15">
        <v>1.877</v>
      </c>
      <c r="I131" s="15">
        <v>1.86</v>
      </c>
      <c r="J131" s="120">
        <f t="shared" si="14"/>
        <v>1.6999999999999904E-2</v>
      </c>
      <c r="K131" s="121">
        <f t="shared" si="15"/>
        <v>7.6278601501006777</v>
      </c>
      <c r="L131" s="15" t="s">
        <v>9</v>
      </c>
      <c r="M131" s="34">
        <f>VLOOKUP(L131,[1]allgemein!$B$3:$C$13,2,FALSE)</f>
        <v>1</v>
      </c>
      <c r="N131" s="14">
        <v>40</v>
      </c>
      <c r="O131" s="13" t="s">
        <v>28</v>
      </c>
      <c r="P131" s="13" t="s">
        <v>683</v>
      </c>
      <c r="Q131" s="264" t="s">
        <v>1509</v>
      </c>
      <c r="R131" s="259"/>
      <c r="S131" s="80"/>
      <c r="T131" s="199" t="s">
        <v>1034</v>
      </c>
    </row>
    <row r="132" spans="2:20" x14ac:dyDescent="0.2">
      <c r="B132" s="13" t="s">
        <v>1502</v>
      </c>
      <c r="C132" s="13" t="s">
        <v>28</v>
      </c>
      <c r="D132" s="13">
        <v>24.3</v>
      </c>
      <c r="E132" s="145">
        <v>2.2000000000000002</v>
      </c>
      <c r="F132" s="33">
        <v>279</v>
      </c>
      <c r="G132" s="40"/>
      <c r="H132" s="15">
        <v>1.861</v>
      </c>
      <c r="I132" s="15">
        <v>1.85</v>
      </c>
      <c r="J132" s="120">
        <f t="shared" si="14"/>
        <v>1.0999999999999899E-2</v>
      </c>
      <c r="K132" s="121">
        <f t="shared" si="15"/>
        <v>7.5955107084019771</v>
      </c>
      <c r="L132" s="15" t="s">
        <v>9</v>
      </c>
      <c r="M132" s="34">
        <f>VLOOKUP(L132,[1]allgemein!$B$3:$C$13,2,FALSE)</f>
        <v>1</v>
      </c>
      <c r="N132" s="14">
        <v>40</v>
      </c>
      <c r="O132" s="13" t="s">
        <v>28</v>
      </c>
      <c r="P132" s="13" t="s">
        <v>683</v>
      </c>
      <c r="Q132" s="233"/>
      <c r="R132" s="259"/>
      <c r="S132" s="80"/>
      <c r="T132" s="199" t="s">
        <v>1034</v>
      </c>
    </row>
    <row r="133" spans="2:20" x14ac:dyDescent="0.2">
      <c r="B133" s="13" t="s">
        <v>1503</v>
      </c>
      <c r="C133" s="13" t="s">
        <v>28</v>
      </c>
      <c r="D133" s="13">
        <v>24.2</v>
      </c>
      <c r="E133" s="145">
        <v>1.9</v>
      </c>
      <c r="F133" s="33">
        <v>279</v>
      </c>
      <c r="G133" s="40"/>
      <c r="H133" s="15">
        <v>1.8580000000000001</v>
      </c>
      <c r="I133" s="15">
        <v>1.8460000000000001</v>
      </c>
      <c r="J133" s="120">
        <f t="shared" ref="J133" si="16">IF(M133&lt;&gt;"",(H133-I133)/M133,"")</f>
        <v>1.2000000000000011E-2</v>
      </c>
      <c r="K133" s="121">
        <f t="shared" ref="K133" si="17">(F133*(273.15+D133)/273.15)/(M133*N133)</f>
        <v>7.5929571663920923</v>
      </c>
      <c r="L133" s="15" t="s">
        <v>9</v>
      </c>
      <c r="M133" s="34">
        <f>VLOOKUP(L133,[1]allgemein!$B$3:$C$13,2,FALSE)</f>
        <v>1</v>
      </c>
      <c r="N133" s="14">
        <v>40</v>
      </c>
      <c r="O133" s="13" t="s">
        <v>28</v>
      </c>
      <c r="P133" s="13" t="s">
        <v>683</v>
      </c>
      <c r="Q133" s="233"/>
      <c r="R133" s="259"/>
      <c r="S133" s="80"/>
      <c r="T133" s="199" t="s">
        <v>1034</v>
      </c>
    </row>
    <row r="134" spans="2:20" x14ac:dyDescent="0.2">
      <c r="B134" s="13" t="s">
        <v>1515</v>
      </c>
      <c r="C134" s="13">
        <v>528317</v>
      </c>
      <c r="D134" s="32">
        <v>24.5</v>
      </c>
      <c r="E134" s="145">
        <v>3.1</v>
      </c>
      <c r="F134" s="33">
        <v>565</v>
      </c>
      <c r="G134" s="40">
        <v>1.885</v>
      </c>
      <c r="H134" s="15">
        <v>3.77</v>
      </c>
      <c r="I134" s="15">
        <v>3.7480000000000002</v>
      </c>
      <c r="J134" s="120">
        <f>IF(M134&lt;&gt;"",(H134-I134)/M134,"")</f>
        <v>1.0999999999999899E-2</v>
      </c>
      <c r="K134" s="121">
        <f>(F134*(273.15+D134)/273.15)/(M134*N134)</f>
        <v>7.6959660442980056</v>
      </c>
      <c r="L134" s="15" t="s">
        <v>8</v>
      </c>
      <c r="M134" s="34">
        <f>VLOOKUP(L134,[1]allgemein!$B$3:$C$13,2,FALSE)</f>
        <v>2</v>
      </c>
      <c r="N134" s="14">
        <v>40</v>
      </c>
      <c r="O134" s="13" t="s">
        <v>1516</v>
      </c>
      <c r="P134" s="13"/>
      <c r="Q134" s="13" t="s">
        <v>1517</v>
      </c>
      <c r="R134" s="267" t="s">
        <v>1532</v>
      </c>
      <c r="S134" s="13"/>
      <c r="T134" s="147" t="s">
        <v>1034</v>
      </c>
    </row>
    <row r="135" spans="2:20" x14ac:dyDescent="0.2">
      <c r="B135" s="13"/>
      <c r="C135" s="13" t="s">
        <v>28</v>
      </c>
      <c r="D135" s="32"/>
      <c r="E135" s="88"/>
      <c r="F135" s="33"/>
      <c r="G135" s="40">
        <v>1.885</v>
      </c>
      <c r="H135" s="15"/>
      <c r="I135" s="15"/>
      <c r="J135" s="120" t="str">
        <f>IF(M135&lt;&gt;"",(H135-I135)/M135,"")</f>
        <v/>
      </c>
      <c r="K135" s="120" t="str">
        <f>IF(N135&lt;&gt;"",(I135-J135)/N135,"")</f>
        <v/>
      </c>
      <c r="L135" s="15"/>
      <c r="M135" s="34"/>
      <c r="N135" s="14"/>
      <c r="O135" s="13"/>
      <c r="P135" s="13" t="s">
        <v>683</v>
      </c>
      <c r="Q135" s="67"/>
      <c r="R135" s="165"/>
      <c r="S135" s="13"/>
      <c r="T135" s="147" t="s">
        <v>1034</v>
      </c>
    </row>
    <row r="136" spans="2:20" x14ac:dyDescent="0.2">
      <c r="B136" s="13" t="s">
        <v>1518</v>
      </c>
      <c r="C136" s="13" t="s">
        <v>28</v>
      </c>
      <c r="D136" s="13">
        <v>23.9</v>
      </c>
      <c r="E136" s="88">
        <v>0</v>
      </c>
      <c r="F136" s="33">
        <v>279</v>
      </c>
      <c r="G136" s="40"/>
      <c r="H136" s="15">
        <v>1.8540000000000001</v>
      </c>
      <c r="I136" s="15">
        <v>1.8420000000000001</v>
      </c>
      <c r="J136" s="120">
        <f t="shared" ref="J136:J145" si="18">IF(M136&lt;&gt;"",(H136-I136)/M136,"")</f>
        <v>1.2000000000000011E-2</v>
      </c>
      <c r="K136" s="121">
        <f t="shared" ref="K136:K145" si="19">(F136*(273.15+D136)/273.15)/(M136*N136)</f>
        <v>7.5852965403624371</v>
      </c>
      <c r="L136" s="15" t="s">
        <v>9</v>
      </c>
      <c r="M136" s="34">
        <f>VLOOKUP(L136,[1]allgemein!$B$3:$C$13,2,FALSE)</f>
        <v>1</v>
      </c>
      <c r="N136" s="14">
        <v>40</v>
      </c>
      <c r="O136" s="13" t="s">
        <v>1494</v>
      </c>
      <c r="P136" s="13" t="s">
        <v>683</v>
      </c>
      <c r="Q136" s="233"/>
      <c r="R136" s="259"/>
      <c r="S136" s="80"/>
      <c r="T136" s="199" t="s">
        <v>1034</v>
      </c>
    </row>
    <row r="137" spans="2:20" x14ac:dyDescent="0.2">
      <c r="B137" s="13" t="s">
        <v>1519</v>
      </c>
      <c r="C137" s="13" t="s">
        <v>28</v>
      </c>
      <c r="D137" s="13">
        <v>23.8</v>
      </c>
      <c r="E137" s="88">
        <v>0</v>
      </c>
      <c r="F137" s="33">
        <v>278</v>
      </c>
      <c r="G137" s="40"/>
      <c r="H137" s="15">
        <v>1.8640000000000001</v>
      </c>
      <c r="I137" s="15">
        <v>1.855</v>
      </c>
      <c r="J137" s="120">
        <f t="shared" si="18"/>
        <v>9.000000000000119E-3</v>
      </c>
      <c r="K137" s="121">
        <f t="shared" si="19"/>
        <v>7.5555647080358783</v>
      </c>
      <c r="L137" s="15" t="s">
        <v>9</v>
      </c>
      <c r="M137" s="34">
        <f>VLOOKUP(L137,[1]allgemein!$B$3:$C$13,2,FALSE)</f>
        <v>1</v>
      </c>
      <c r="N137" s="14">
        <v>40</v>
      </c>
      <c r="O137" s="13" t="s">
        <v>28</v>
      </c>
      <c r="P137" s="13" t="s">
        <v>683</v>
      </c>
      <c r="Q137" s="233"/>
      <c r="R137" s="259"/>
      <c r="S137" s="80"/>
      <c r="T137" s="199" t="s">
        <v>1034</v>
      </c>
    </row>
    <row r="138" spans="2:20" x14ac:dyDescent="0.2">
      <c r="B138" s="13" t="s">
        <v>1520</v>
      </c>
      <c r="C138" s="13" t="s">
        <v>28</v>
      </c>
      <c r="D138" s="13">
        <v>23.9</v>
      </c>
      <c r="E138" s="88">
        <v>0</v>
      </c>
      <c r="F138" s="33">
        <v>279</v>
      </c>
      <c r="G138" s="40"/>
      <c r="H138" s="15">
        <v>1.853</v>
      </c>
      <c r="I138" s="15">
        <v>1.841</v>
      </c>
      <c r="J138" s="120">
        <f t="shared" si="18"/>
        <v>1.2000000000000011E-2</v>
      </c>
      <c r="K138" s="121">
        <f t="shared" si="19"/>
        <v>7.5852965403624371</v>
      </c>
      <c r="L138" s="15" t="s">
        <v>9</v>
      </c>
      <c r="M138" s="34">
        <f>VLOOKUP(L138,[1]allgemein!$B$3:$C$13,2,FALSE)</f>
        <v>1</v>
      </c>
      <c r="N138" s="14">
        <v>40</v>
      </c>
      <c r="O138" s="13" t="s">
        <v>28</v>
      </c>
      <c r="P138" s="13" t="s">
        <v>683</v>
      </c>
      <c r="Q138" s="233"/>
      <c r="R138" s="259"/>
      <c r="S138" s="80"/>
      <c r="T138" s="199" t="s">
        <v>1034</v>
      </c>
    </row>
    <row r="139" spans="2:20" x14ac:dyDescent="0.2">
      <c r="B139" s="13" t="s">
        <v>1521</v>
      </c>
      <c r="C139" s="13" t="s">
        <v>28</v>
      </c>
      <c r="D139" s="13">
        <v>23.9</v>
      </c>
      <c r="E139" s="88">
        <v>0</v>
      </c>
      <c r="F139" s="33">
        <v>279</v>
      </c>
      <c r="G139" s="40"/>
      <c r="H139" s="15">
        <v>1.8540000000000001</v>
      </c>
      <c r="I139" s="15">
        <v>1.8420000000000001</v>
      </c>
      <c r="J139" s="120">
        <f t="shared" si="18"/>
        <v>1.2000000000000011E-2</v>
      </c>
      <c r="K139" s="121">
        <f t="shared" si="19"/>
        <v>7.5852965403624371</v>
      </c>
      <c r="L139" s="15" t="s">
        <v>9</v>
      </c>
      <c r="M139" s="34">
        <f>VLOOKUP(L139,[1]allgemein!$B$3:$C$13,2,FALSE)</f>
        <v>1</v>
      </c>
      <c r="N139" s="14">
        <v>40</v>
      </c>
      <c r="O139" s="13" t="s">
        <v>28</v>
      </c>
      <c r="P139" s="13" t="s">
        <v>683</v>
      </c>
      <c r="Q139" s="233"/>
      <c r="R139" s="259"/>
      <c r="S139" s="80"/>
      <c r="T139" s="199" t="s">
        <v>1034</v>
      </c>
    </row>
    <row r="140" spans="2:20" x14ac:dyDescent="0.2">
      <c r="B140" s="13" t="s">
        <v>1522</v>
      </c>
      <c r="C140" s="13" t="s">
        <v>28</v>
      </c>
      <c r="D140" s="13">
        <v>23.8</v>
      </c>
      <c r="E140" s="88">
        <v>0</v>
      </c>
      <c r="F140" s="33">
        <v>279</v>
      </c>
      <c r="G140" s="40"/>
      <c r="H140" s="15">
        <v>1.849</v>
      </c>
      <c r="I140" s="15">
        <v>1.8380000000000001</v>
      </c>
      <c r="J140" s="120">
        <f t="shared" si="18"/>
        <v>1.0999999999999899E-2</v>
      </c>
      <c r="K140" s="121">
        <f t="shared" si="19"/>
        <v>7.5827429983525549</v>
      </c>
      <c r="L140" s="15" t="s">
        <v>9</v>
      </c>
      <c r="M140" s="34">
        <f>VLOOKUP(L140,[1]allgemein!$B$3:$C$13,2,FALSE)</f>
        <v>1</v>
      </c>
      <c r="N140" s="14">
        <v>40</v>
      </c>
      <c r="O140" s="13" t="s">
        <v>28</v>
      </c>
      <c r="P140" s="13" t="s">
        <v>683</v>
      </c>
      <c r="Q140" s="233"/>
      <c r="R140" s="259"/>
      <c r="S140" s="80"/>
      <c r="T140" s="199" t="s">
        <v>1034</v>
      </c>
    </row>
    <row r="141" spans="2:20" x14ac:dyDescent="0.2">
      <c r="B141" s="13" t="s">
        <v>1523</v>
      </c>
      <c r="C141" s="13" t="s">
        <v>28</v>
      </c>
      <c r="D141" s="13">
        <v>23.8</v>
      </c>
      <c r="E141" s="88">
        <v>0</v>
      </c>
      <c r="F141" s="33">
        <v>280</v>
      </c>
      <c r="G141" s="40"/>
      <c r="H141" s="15">
        <v>1.857</v>
      </c>
      <c r="I141" s="15">
        <v>1.8440000000000001</v>
      </c>
      <c r="J141" s="120">
        <f t="shared" si="18"/>
        <v>1.2999999999999901E-2</v>
      </c>
      <c r="K141" s="121">
        <f t="shared" si="19"/>
        <v>7.6099212886692298</v>
      </c>
      <c r="L141" s="15" t="s">
        <v>9</v>
      </c>
      <c r="M141" s="34">
        <f>VLOOKUP(L141,[1]allgemein!$B$3:$C$13,2,FALSE)</f>
        <v>1</v>
      </c>
      <c r="N141" s="14">
        <v>40</v>
      </c>
      <c r="O141" s="13" t="s">
        <v>28</v>
      </c>
      <c r="P141" s="13" t="s">
        <v>683</v>
      </c>
      <c r="Q141" s="233"/>
      <c r="R141" s="259"/>
      <c r="S141" s="80"/>
      <c r="T141" s="199" t="s">
        <v>1034</v>
      </c>
    </row>
    <row r="142" spans="2:20" x14ac:dyDescent="0.2">
      <c r="B142" s="13" t="s">
        <v>1524</v>
      </c>
      <c r="C142" s="13" t="s">
        <v>28</v>
      </c>
      <c r="D142" s="13">
        <v>23.7</v>
      </c>
      <c r="E142" s="88">
        <v>0</v>
      </c>
      <c r="F142" s="33">
        <v>279</v>
      </c>
      <c r="G142" s="40"/>
      <c r="H142" s="15">
        <v>1.851</v>
      </c>
      <c r="I142" s="15">
        <v>1.839</v>
      </c>
      <c r="J142" s="120">
        <f t="shared" si="18"/>
        <v>1.2000000000000011E-2</v>
      </c>
      <c r="K142" s="121">
        <f t="shared" si="19"/>
        <v>7.5801894563426684</v>
      </c>
      <c r="L142" s="15" t="s">
        <v>9</v>
      </c>
      <c r="M142" s="34">
        <f>VLOOKUP(L142,[1]allgemein!$B$3:$C$13,2,FALSE)</f>
        <v>1</v>
      </c>
      <c r="N142" s="14">
        <v>40</v>
      </c>
      <c r="O142" s="13" t="s">
        <v>28</v>
      </c>
      <c r="P142" s="13" t="s">
        <v>683</v>
      </c>
      <c r="Q142" s="233"/>
      <c r="R142" s="259"/>
      <c r="S142" s="80"/>
      <c r="T142" s="199" t="s">
        <v>1034</v>
      </c>
    </row>
    <row r="143" spans="2:20" x14ac:dyDescent="0.2">
      <c r="B143" s="13" t="s">
        <v>1525</v>
      </c>
      <c r="C143" s="13" t="s">
        <v>28</v>
      </c>
      <c r="D143" s="13">
        <v>23.8</v>
      </c>
      <c r="E143" s="88">
        <v>0</v>
      </c>
      <c r="F143" s="33">
        <v>279</v>
      </c>
      <c r="G143" s="40"/>
      <c r="H143" s="15">
        <v>1.8560000000000001</v>
      </c>
      <c r="I143" s="15">
        <v>1.843</v>
      </c>
      <c r="J143" s="120">
        <f t="shared" si="18"/>
        <v>1.3000000000000123E-2</v>
      </c>
      <c r="K143" s="121">
        <f t="shared" si="19"/>
        <v>7.5827429983525549</v>
      </c>
      <c r="L143" s="15" t="s">
        <v>9</v>
      </c>
      <c r="M143" s="34">
        <f>VLOOKUP(L143,[1]allgemein!$B$3:$C$13,2,FALSE)</f>
        <v>1</v>
      </c>
      <c r="N143" s="14">
        <v>40</v>
      </c>
      <c r="O143" s="13" t="s">
        <v>28</v>
      </c>
      <c r="P143" s="13" t="s">
        <v>683</v>
      </c>
      <c r="Q143" s="233"/>
      <c r="R143" s="259"/>
      <c r="S143" s="80"/>
      <c r="T143" s="199" t="s">
        <v>1034</v>
      </c>
    </row>
    <row r="144" spans="2:20" x14ac:dyDescent="0.2">
      <c r="B144" s="13" t="s">
        <v>1526</v>
      </c>
      <c r="C144" s="13" t="s">
        <v>28</v>
      </c>
      <c r="D144" s="13">
        <v>23.8</v>
      </c>
      <c r="E144" s="88">
        <v>0</v>
      </c>
      <c r="F144" s="33">
        <v>279</v>
      </c>
      <c r="G144" s="40"/>
      <c r="H144" s="15">
        <v>1.863</v>
      </c>
      <c r="I144" s="15">
        <v>1.85</v>
      </c>
      <c r="J144" s="120">
        <f t="shared" si="18"/>
        <v>1.2999999999999901E-2</v>
      </c>
      <c r="K144" s="121">
        <f t="shared" si="19"/>
        <v>7.5827429983525549</v>
      </c>
      <c r="L144" s="15" t="s">
        <v>9</v>
      </c>
      <c r="M144" s="34">
        <f>VLOOKUP(L144,[1]allgemein!$B$3:$C$13,2,FALSE)</f>
        <v>1</v>
      </c>
      <c r="N144" s="14">
        <v>40</v>
      </c>
      <c r="O144" s="13" t="s">
        <v>28</v>
      </c>
      <c r="P144" s="13" t="s">
        <v>683</v>
      </c>
      <c r="Q144" s="233"/>
      <c r="R144" s="259"/>
      <c r="S144" s="80"/>
      <c r="T144" s="199" t="s">
        <v>1034</v>
      </c>
    </row>
    <row r="145" spans="2:20" x14ac:dyDescent="0.2">
      <c r="B145" s="13" t="s">
        <v>1527</v>
      </c>
      <c r="C145" s="13" t="s">
        <v>28</v>
      </c>
      <c r="D145" s="13">
        <v>24.2</v>
      </c>
      <c r="E145" s="88">
        <v>0</v>
      </c>
      <c r="F145" s="33">
        <v>280</v>
      </c>
      <c r="G145" s="40"/>
      <c r="H145" s="15">
        <v>1.8360000000000001</v>
      </c>
      <c r="I145" s="15">
        <v>1.823</v>
      </c>
      <c r="J145" s="120">
        <f t="shared" si="18"/>
        <v>1.3000000000000123E-2</v>
      </c>
      <c r="K145" s="121">
        <f t="shared" si="19"/>
        <v>7.6201720666300563</v>
      </c>
      <c r="L145" s="15" t="s">
        <v>9</v>
      </c>
      <c r="M145" s="34">
        <f>VLOOKUP(L145,[1]allgemein!$B$3:$C$13,2,FALSE)</f>
        <v>1</v>
      </c>
      <c r="N145" s="14">
        <v>40</v>
      </c>
      <c r="O145" s="13" t="s">
        <v>28</v>
      </c>
      <c r="P145" s="13" t="s">
        <v>683</v>
      </c>
      <c r="Q145" s="233"/>
      <c r="R145" s="259"/>
      <c r="S145" s="80"/>
      <c r="T145" s="199" t="s">
        <v>1034</v>
      </c>
    </row>
    <row r="146" spans="2:20" x14ac:dyDescent="0.2">
      <c r="B146" s="74"/>
      <c r="C146" s="188"/>
      <c r="D146" s="32"/>
      <c r="E146" s="88"/>
      <c r="F146" s="33"/>
      <c r="G146" s="40"/>
      <c r="H146" s="15"/>
      <c r="I146" s="15"/>
      <c r="J146" s="120"/>
      <c r="K146" s="121"/>
      <c r="L146" s="15"/>
      <c r="M146" s="34"/>
      <c r="N146" s="14"/>
      <c r="O146" s="13"/>
      <c r="P146" s="13"/>
      <c r="Q146" s="67"/>
      <c r="R146" s="13"/>
      <c r="S146" s="13"/>
      <c r="T146" s="199"/>
    </row>
    <row r="147" spans="2:20" x14ac:dyDescent="0.2">
      <c r="B147" s="74"/>
      <c r="C147" s="188"/>
      <c r="D147" s="32"/>
      <c r="E147" s="88"/>
      <c r="F147" s="33"/>
      <c r="G147" s="40"/>
      <c r="H147" s="15"/>
      <c r="I147" s="15"/>
      <c r="J147" s="120"/>
      <c r="K147" s="121"/>
      <c r="L147" s="15"/>
      <c r="M147" s="34"/>
      <c r="N147" s="14"/>
      <c r="O147" s="13"/>
      <c r="P147" s="13"/>
      <c r="Q147" s="67"/>
      <c r="R147" s="13"/>
      <c r="S147" s="13"/>
      <c r="T147" s="199"/>
    </row>
    <row r="148" spans="2:20" x14ac:dyDescent="0.2">
      <c r="B148" s="74"/>
      <c r="C148" s="188"/>
      <c r="D148" s="32"/>
      <c r="E148" s="88"/>
      <c r="F148" s="33"/>
      <c r="G148" s="40"/>
      <c r="H148" s="15"/>
      <c r="I148" s="15"/>
      <c r="J148" s="120"/>
      <c r="K148" s="121"/>
      <c r="L148" s="15"/>
      <c r="M148" s="34"/>
      <c r="N148" s="14"/>
      <c r="O148" s="13"/>
      <c r="P148" s="13"/>
      <c r="Q148" s="67"/>
      <c r="R148" s="13"/>
      <c r="S148" s="13"/>
      <c r="T148" s="199"/>
    </row>
    <row r="149" spans="2:20" x14ac:dyDescent="0.2">
      <c r="B149" s="74"/>
      <c r="C149" s="188"/>
      <c r="D149" s="32"/>
      <c r="E149" s="88"/>
      <c r="F149" s="33"/>
      <c r="G149" s="40"/>
      <c r="H149" s="15"/>
      <c r="I149" s="15"/>
      <c r="J149" s="120"/>
      <c r="K149" s="121"/>
      <c r="L149" s="15"/>
      <c r="M149" s="34"/>
      <c r="N149" s="14"/>
      <c r="O149" s="13"/>
      <c r="P149" s="13"/>
      <c r="Q149" s="67"/>
      <c r="R149" s="13"/>
      <c r="S149" s="13"/>
      <c r="T149" s="199"/>
    </row>
    <row r="150" spans="2:20" x14ac:dyDescent="0.2">
      <c r="B150" s="74"/>
      <c r="C150" s="188"/>
      <c r="D150" s="32"/>
      <c r="E150" s="88"/>
      <c r="F150" s="33"/>
      <c r="G150" s="40"/>
      <c r="H150" s="15"/>
      <c r="I150" s="15"/>
      <c r="J150" s="120"/>
      <c r="K150" s="121"/>
      <c r="L150" s="15"/>
      <c r="M150" s="34"/>
      <c r="N150" s="14"/>
      <c r="O150" s="13"/>
      <c r="P150" s="13"/>
      <c r="Q150" s="67"/>
      <c r="R150" s="13"/>
      <c r="S150" s="13"/>
      <c r="T150" s="199"/>
    </row>
    <row r="151" spans="2:20" x14ac:dyDescent="0.2">
      <c r="B151" s="74"/>
      <c r="C151" s="188"/>
      <c r="D151" s="32"/>
      <c r="E151" s="88"/>
      <c r="F151" s="33"/>
      <c r="G151" s="40"/>
      <c r="H151" s="15"/>
      <c r="I151" s="15"/>
      <c r="J151" s="120"/>
      <c r="K151" s="121"/>
      <c r="L151" s="15"/>
      <c r="M151" s="34"/>
      <c r="N151" s="14"/>
      <c r="O151" s="13"/>
      <c r="P151" s="13"/>
      <c r="Q151" s="67"/>
      <c r="R151" s="13"/>
      <c r="S151" s="13"/>
      <c r="T151" s="199"/>
    </row>
    <row r="152" spans="2:20" x14ac:dyDescent="0.2">
      <c r="B152" s="74"/>
      <c r="C152" s="188"/>
      <c r="D152" s="32"/>
      <c r="E152" s="88"/>
      <c r="F152" s="33"/>
      <c r="G152" s="40"/>
      <c r="H152" s="15"/>
      <c r="I152" s="15"/>
      <c r="J152" s="120"/>
      <c r="K152" s="121"/>
      <c r="L152" s="15"/>
      <c r="M152" s="34"/>
      <c r="N152" s="14"/>
      <c r="O152" s="13"/>
      <c r="P152" s="13"/>
      <c r="Q152" s="67"/>
      <c r="R152" s="13"/>
      <c r="S152" s="13"/>
      <c r="T152" s="199"/>
    </row>
    <row r="153" spans="2:20" x14ac:dyDescent="0.2">
      <c r="B153" s="74"/>
      <c r="C153" s="188"/>
      <c r="D153" s="32"/>
      <c r="E153" s="88"/>
      <c r="F153" s="33"/>
      <c r="G153" s="40"/>
      <c r="H153" s="15"/>
      <c r="I153" s="15"/>
      <c r="J153" s="120"/>
      <c r="K153" s="121"/>
      <c r="L153" s="15"/>
      <c r="M153" s="34"/>
      <c r="N153" s="14"/>
      <c r="O153" s="13"/>
      <c r="P153" s="13"/>
      <c r="Q153" s="67"/>
      <c r="R153" s="13"/>
      <c r="S153" s="13"/>
      <c r="T153" s="199"/>
    </row>
    <row r="154" spans="2:20" x14ac:dyDescent="0.2">
      <c r="B154" s="74"/>
      <c r="C154" s="188"/>
      <c r="D154" s="32"/>
      <c r="E154" s="88"/>
      <c r="F154" s="33"/>
      <c r="G154" s="40"/>
      <c r="H154" s="15"/>
      <c r="I154" s="15"/>
      <c r="J154" s="120"/>
      <c r="K154" s="121"/>
      <c r="L154" s="15"/>
      <c r="M154" s="34"/>
      <c r="N154" s="14"/>
      <c r="O154" s="13"/>
      <c r="P154" s="13"/>
      <c r="Q154" s="67"/>
      <c r="R154" s="13"/>
      <c r="S154" s="13"/>
      <c r="T154" s="199"/>
    </row>
    <row r="155" spans="2:20" x14ac:dyDescent="0.2">
      <c r="B155" s="74"/>
      <c r="C155" s="188"/>
      <c r="D155" s="32"/>
      <c r="E155" s="88"/>
      <c r="F155" s="33"/>
      <c r="G155" s="40"/>
      <c r="H155" s="15"/>
      <c r="I155" s="15"/>
      <c r="J155" s="120"/>
      <c r="K155" s="121"/>
      <c r="L155" s="15"/>
      <c r="M155" s="34"/>
      <c r="N155" s="14"/>
      <c r="O155" s="13"/>
      <c r="P155" s="13"/>
      <c r="Q155" s="67"/>
      <c r="R155" s="13"/>
      <c r="S155" s="13"/>
      <c r="T155" s="199"/>
    </row>
    <row r="156" spans="2:20" x14ac:dyDescent="0.2">
      <c r="B156" s="74"/>
      <c r="C156" s="188"/>
      <c r="D156" s="32"/>
      <c r="E156" s="88"/>
      <c r="F156" s="33"/>
      <c r="G156" s="40"/>
      <c r="H156" s="15"/>
      <c r="I156" s="15"/>
      <c r="J156" s="120"/>
      <c r="K156" s="121"/>
      <c r="L156" s="15"/>
      <c r="M156" s="34"/>
      <c r="N156" s="14"/>
      <c r="O156" s="13"/>
      <c r="P156" s="13"/>
      <c r="Q156" s="67"/>
      <c r="R156" s="13"/>
      <c r="S156" s="13"/>
      <c r="T156" s="199"/>
    </row>
    <row r="157" spans="2:20" x14ac:dyDescent="0.2">
      <c r="B157" s="74"/>
      <c r="C157" s="188"/>
      <c r="D157" s="32"/>
      <c r="E157" s="88"/>
      <c r="F157" s="33"/>
      <c r="G157" s="40"/>
      <c r="H157" s="15"/>
      <c r="I157" s="15"/>
      <c r="J157" s="120"/>
      <c r="K157" s="121"/>
      <c r="L157" s="15"/>
      <c r="M157" s="34"/>
      <c r="N157" s="14"/>
      <c r="O157" s="13"/>
      <c r="P157" s="13"/>
      <c r="Q157" s="67"/>
      <c r="R157" s="13"/>
      <c r="S157" s="13"/>
      <c r="T157" s="199"/>
    </row>
    <row r="158" spans="2:20" x14ac:dyDescent="0.2">
      <c r="B158" s="74"/>
      <c r="C158" s="188"/>
      <c r="D158" s="32"/>
      <c r="E158" s="88"/>
      <c r="F158" s="33"/>
      <c r="G158" s="40"/>
      <c r="H158" s="15"/>
      <c r="I158" s="15"/>
      <c r="J158" s="120"/>
      <c r="K158" s="121"/>
      <c r="L158" s="15"/>
      <c r="M158" s="34"/>
      <c r="N158" s="14"/>
      <c r="O158" s="13"/>
      <c r="P158" s="13"/>
      <c r="Q158" s="67"/>
      <c r="R158" s="13"/>
      <c r="S158" s="13"/>
      <c r="T158" s="199"/>
    </row>
    <row r="159" spans="2:20" x14ac:dyDescent="0.2">
      <c r="B159" s="74"/>
      <c r="C159" s="188"/>
      <c r="D159" s="32"/>
      <c r="E159" s="88"/>
      <c r="F159" s="33"/>
      <c r="G159" s="40"/>
      <c r="H159" s="15"/>
      <c r="I159" s="15"/>
      <c r="J159" s="120"/>
      <c r="K159" s="121"/>
      <c r="L159" s="15"/>
      <c r="M159" s="34"/>
      <c r="N159" s="14"/>
      <c r="O159" s="13"/>
      <c r="P159" s="13"/>
      <c r="Q159" s="67"/>
      <c r="R159" s="13"/>
      <c r="S159" s="13"/>
      <c r="T159" s="199"/>
    </row>
    <row r="160" spans="2:20" x14ac:dyDescent="0.2">
      <c r="B160" s="13"/>
      <c r="C160" s="13"/>
      <c r="D160" s="32"/>
      <c r="E160" s="88"/>
      <c r="F160" s="33"/>
      <c r="G160" s="40"/>
      <c r="H160" s="15"/>
      <c r="I160" s="15"/>
      <c r="J160" s="120"/>
      <c r="K160" s="121"/>
      <c r="L160" s="15"/>
      <c r="M160" s="34"/>
      <c r="N160" s="14"/>
      <c r="O160" s="13"/>
      <c r="P160" s="13"/>
      <c r="Q160" s="13"/>
      <c r="R160" s="13"/>
      <c r="S160" s="13"/>
      <c r="T160" s="199"/>
    </row>
    <row r="161" spans="2:20" x14ac:dyDescent="0.2">
      <c r="B161" s="13"/>
      <c r="C161" s="13"/>
      <c r="D161" s="32"/>
      <c r="E161" s="88"/>
      <c r="F161" s="33"/>
      <c r="G161" s="40"/>
      <c r="H161" s="15"/>
      <c r="I161" s="15"/>
      <c r="J161" s="120"/>
      <c r="K161" s="121"/>
      <c r="L161" s="15"/>
      <c r="M161" s="34"/>
      <c r="N161" s="14"/>
      <c r="O161" s="13"/>
      <c r="P161" s="213"/>
      <c r="Q161" s="13"/>
      <c r="R161" s="13"/>
      <c r="S161" s="13"/>
      <c r="T161" s="199"/>
    </row>
    <row r="162" spans="2:20" x14ac:dyDescent="0.2">
      <c r="B162" s="74"/>
      <c r="C162" s="188"/>
      <c r="D162" s="32"/>
      <c r="E162" s="88"/>
      <c r="F162" s="33"/>
      <c r="G162" s="40"/>
      <c r="H162" s="15"/>
      <c r="I162" s="15"/>
      <c r="J162" s="120"/>
      <c r="K162" s="121"/>
      <c r="L162" s="15"/>
      <c r="M162" s="34"/>
      <c r="N162" s="14"/>
      <c r="O162" s="13"/>
      <c r="P162" s="13"/>
      <c r="Q162" s="67"/>
      <c r="R162" s="13"/>
      <c r="S162" s="13"/>
      <c r="T162" s="199"/>
    </row>
    <row r="163" spans="2:20" ht="15" x14ac:dyDescent="0.2">
      <c r="B163" s="136" t="s">
        <v>776</v>
      </c>
      <c r="C163" s="13"/>
      <c r="D163" s="88"/>
      <c r="E163" s="158"/>
      <c r="F163" s="33"/>
      <c r="G163" s="40"/>
      <c r="H163" s="15"/>
      <c r="I163" s="15"/>
      <c r="J163" s="120"/>
      <c r="K163" s="121"/>
      <c r="L163" s="15"/>
      <c r="M163" s="34"/>
      <c r="N163" s="14"/>
      <c r="O163" s="13"/>
      <c r="P163" s="13"/>
      <c r="Q163" s="67"/>
      <c r="R163" s="165"/>
      <c r="S163" s="13"/>
      <c r="T163" s="6"/>
    </row>
    <row r="164" spans="2:20" x14ac:dyDescent="0.2">
      <c r="B164" s="13"/>
      <c r="C164" s="13"/>
      <c r="D164" s="32"/>
      <c r="E164" s="88"/>
      <c r="F164" s="33"/>
      <c r="G164" s="40"/>
      <c r="H164" s="15"/>
      <c r="I164" s="15"/>
      <c r="J164" s="120"/>
      <c r="K164" s="121"/>
      <c r="L164" s="15"/>
      <c r="M164" s="34"/>
      <c r="N164" s="14"/>
      <c r="O164" s="13"/>
      <c r="P164" s="213"/>
      <c r="Q164" s="13"/>
      <c r="R164" s="13"/>
      <c r="S164" s="13"/>
      <c r="T164" s="199"/>
    </row>
    <row r="165" spans="2:20" x14ac:dyDescent="0.2">
      <c r="B165" s="13" t="s">
        <v>1404</v>
      </c>
      <c r="C165" s="13">
        <v>516430</v>
      </c>
      <c r="D165" s="13">
        <v>24.2</v>
      </c>
      <c r="E165" s="32">
        <v>1</v>
      </c>
      <c r="F165" s="33">
        <v>173</v>
      </c>
      <c r="G165" s="40"/>
      <c r="H165" s="15">
        <v>1.9059999999999999</v>
      </c>
      <c r="I165" s="15">
        <v>1.89</v>
      </c>
      <c r="J165" s="120">
        <f t="shared" ref="J165" si="20">IF(M165&lt;&gt;"",(H165-I165)/M165,"")</f>
        <v>1.6000000000000014E-2</v>
      </c>
      <c r="K165" s="121">
        <f t="shared" ref="K165" si="21">(F165*(273.15+D165)/273.15)/(M165*N165)</f>
        <v>7.5330843858685705</v>
      </c>
      <c r="L165" s="15" t="s">
        <v>22</v>
      </c>
      <c r="M165" s="34">
        <f>VLOOKUP(L165,[1]allgemein!$B$3:$C$13,2,FALSE)</f>
        <v>1</v>
      </c>
      <c r="N165" s="14">
        <v>25</v>
      </c>
      <c r="O165" s="13" t="s">
        <v>1405</v>
      </c>
      <c r="P165" s="13"/>
      <c r="Q165" s="13" t="s">
        <v>1235</v>
      </c>
      <c r="R165" s="13"/>
      <c r="S165" s="13"/>
      <c r="T165" s="6" t="s">
        <v>1034</v>
      </c>
    </row>
    <row r="166" spans="2:20" x14ac:dyDescent="0.2">
      <c r="B166" s="13" t="s">
        <v>1419</v>
      </c>
      <c r="C166" s="13" t="s">
        <v>28</v>
      </c>
      <c r="D166" s="32">
        <v>24.1</v>
      </c>
      <c r="E166" s="32">
        <v>0.5</v>
      </c>
      <c r="F166" s="33">
        <v>173</v>
      </c>
      <c r="G166" s="40"/>
      <c r="H166" s="15">
        <v>1.893</v>
      </c>
      <c r="I166" s="15">
        <v>1.877</v>
      </c>
      <c r="J166" s="120">
        <f t="shared" ref="J166:J167" si="22">IF(M166&lt;&gt;"",(H166-I166)/M166,"")</f>
        <v>1.6000000000000014E-2</v>
      </c>
      <c r="K166" s="121">
        <f t="shared" ref="K166:K167" si="23">(F166*(273.15+D166)/273.15)/(M166*N166)</f>
        <v>7.5305509793153957</v>
      </c>
      <c r="L166" s="15" t="s">
        <v>22</v>
      </c>
      <c r="M166" s="34">
        <f>VLOOKUP(L166,[1]allgemein!$B$3:$C$13,2,FALSE)</f>
        <v>1</v>
      </c>
      <c r="N166" s="14">
        <v>25</v>
      </c>
      <c r="O166" s="13" t="s">
        <v>28</v>
      </c>
      <c r="P166" s="13"/>
      <c r="Q166" s="13"/>
      <c r="R166" s="13"/>
      <c r="S166" s="13"/>
      <c r="T166" s="6" t="s">
        <v>1034</v>
      </c>
    </row>
    <row r="167" spans="2:20" x14ac:dyDescent="0.2">
      <c r="B167" s="13" t="s">
        <v>935</v>
      </c>
      <c r="C167" s="13" t="s">
        <v>1418</v>
      </c>
      <c r="D167" s="13">
        <v>24</v>
      </c>
      <c r="E167" s="158">
        <v>0</v>
      </c>
      <c r="F167" s="33">
        <v>173</v>
      </c>
      <c r="G167" s="40"/>
      <c r="H167" s="15">
        <v>1.8919999999999999</v>
      </c>
      <c r="I167" s="15">
        <v>1.883</v>
      </c>
      <c r="J167" s="120">
        <f t="shared" si="22"/>
        <v>8.999999999999897E-3</v>
      </c>
      <c r="K167" s="121">
        <f t="shared" si="23"/>
        <v>7.5280175727622192</v>
      </c>
      <c r="L167" s="15" t="s">
        <v>22</v>
      </c>
      <c r="M167" s="34">
        <f>VLOOKUP(L167,[1]allgemein!$B$3:$C$13,2,FALSE)</f>
        <v>1</v>
      </c>
      <c r="N167" s="14">
        <v>25</v>
      </c>
      <c r="O167" s="13" t="s">
        <v>1418</v>
      </c>
      <c r="P167" s="13"/>
      <c r="Q167" s="67"/>
      <c r="R167" s="165"/>
      <c r="S167" s="13"/>
      <c r="T167" s="13" t="s">
        <v>1034</v>
      </c>
    </row>
    <row r="168" spans="2:20" x14ac:dyDescent="0.2">
      <c r="B168" s="240" t="s">
        <v>986</v>
      </c>
      <c r="C168" s="13" t="s">
        <v>1418</v>
      </c>
      <c r="D168" s="13">
        <v>24</v>
      </c>
      <c r="E168" s="158">
        <v>0</v>
      </c>
      <c r="F168" s="33">
        <v>172</v>
      </c>
      <c r="G168" s="40"/>
      <c r="H168" s="40">
        <v>1.8819999999999999</v>
      </c>
      <c r="I168" s="15">
        <v>1.8720000000000001</v>
      </c>
      <c r="J168" s="120">
        <f>IF(M168&lt;&gt;"",(H168-I168)/M168,"")</f>
        <v>9.9999999999997868E-3</v>
      </c>
      <c r="K168" s="121">
        <f>(F168*(273.15+D168)/273.15)/(M168*N168)</f>
        <v>7.4845030203185061</v>
      </c>
      <c r="L168" s="15" t="s">
        <v>22</v>
      </c>
      <c r="M168" s="34">
        <f>VLOOKUP(L168,[1]allgemein!$B$3:$C$13,2,FALSE)</f>
        <v>1</v>
      </c>
      <c r="N168" s="14">
        <v>25</v>
      </c>
      <c r="O168" s="13" t="s">
        <v>1418</v>
      </c>
      <c r="P168" s="113"/>
      <c r="Q168" s="67"/>
      <c r="R168" s="165"/>
      <c r="S168" s="13"/>
      <c r="T168" s="13" t="s">
        <v>1034</v>
      </c>
    </row>
    <row r="169" spans="2:20" x14ac:dyDescent="0.2">
      <c r="B169" s="13" t="s">
        <v>1417</v>
      </c>
      <c r="C169" s="240" t="s">
        <v>1418</v>
      </c>
      <c r="D169" s="32">
        <v>23.8</v>
      </c>
      <c r="E169" s="88">
        <v>0.4</v>
      </c>
      <c r="F169" s="33">
        <v>824</v>
      </c>
      <c r="G169" s="40">
        <v>1.766</v>
      </c>
      <c r="H169" s="15">
        <v>5.2679999999999998</v>
      </c>
      <c r="I169" s="15">
        <v>5.2060000000000004</v>
      </c>
      <c r="J169" s="120">
        <f>IF(M169&lt;&gt;"",(H169-I169)/M169,"")</f>
        <v>2.0666666666666462E-2</v>
      </c>
      <c r="K169" s="121">
        <f>(F169*(273.15+D169)/273.15)/(M169*N169)</f>
        <v>7.4649704069802914</v>
      </c>
      <c r="L169" s="15" t="s">
        <v>10</v>
      </c>
      <c r="M169" s="34">
        <f>VLOOKUP(L169,[1]allgemein!$B$3:$C$13,2,FALSE)</f>
        <v>3</v>
      </c>
      <c r="N169" s="14">
        <v>40</v>
      </c>
      <c r="O169" s="13" t="s">
        <v>1418</v>
      </c>
      <c r="P169" s="13"/>
      <c r="Q169" s="67"/>
      <c r="R169" s="165"/>
      <c r="S169" s="13"/>
      <c r="T169" s="199" t="s">
        <v>1034</v>
      </c>
    </row>
    <row r="170" spans="2:20" x14ac:dyDescent="0.2">
      <c r="B170" s="13"/>
      <c r="C170" s="188"/>
      <c r="D170" s="32"/>
      <c r="E170" s="88"/>
      <c r="F170" s="33"/>
      <c r="G170" s="40">
        <v>1.74</v>
      </c>
      <c r="H170" s="15"/>
      <c r="I170" s="15"/>
      <c r="J170" s="120"/>
      <c r="K170" s="121"/>
      <c r="L170" s="15"/>
      <c r="M170" s="34"/>
      <c r="N170" s="14"/>
      <c r="O170" s="13" t="s">
        <v>28</v>
      </c>
      <c r="P170" s="13"/>
      <c r="Q170" s="67"/>
      <c r="R170" s="165"/>
      <c r="S170" s="13"/>
      <c r="T170" s="199" t="s">
        <v>1034</v>
      </c>
    </row>
    <row r="171" spans="2:20" x14ac:dyDescent="0.2">
      <c r="B171" s="13"/>
      <c r="C171" s="13"/>
      <c r="D171" s="32"/>
      <c r="E171" s="88"/>
      <c r="F171" s="33"/>
      <c r="G171" s="40">
        <v>1.7629999999999999</v>
      </c>
      <c r="H171" s="15"/>
      <c r="I171" s="15"/>
      <c r="J171" s="120"/>
      <c r="K171" s="121"/>
      <c r="L171" s="15"/>
      <c r="M171" s="34"/>
      <c r="N171" s="14"/>
      <c r="O171" s="13" t="s">
        <v>28</v>
      </c>
      <c r="P171" s="13"/>
      <c r="Q171" s="67"/>
      <c r="R171" s="165"/>
      <c r="S171" s="13"/>
      <c r="T171" s="199" t="s">
        <v>1034</v>
      </c>
    </row>
    <row r="172" spans="2:20" x14ac:dyDescent="0.2">
      <c r="B172" s="13" t="s">
        <v>1420</v>
      </c>
      <c r="C172" s="188">
        <v>527378</v>
      </c>
      <c r="D172" s="32">
        <v>23.8</v>
      </c>
      <c r="E172" s="88">
        <v>3.2</v>
      </c>
      <c r="F172" s="33">
        <v>566</v>
      </c>
      <c r="G172" s="40">
        <v>1.8680000000000001</v>
      </c>
      <c r="H172" s="15">
        <v>3.738</v>
      </c>
      <c r="I172" s="15">
        <v>3.7170000000000001</v>
      </c>
      <c r="J172" s="120">
        <f>IF(M172&lt;&gt;"",(H172-I172)/M172,"")</f>
        <v>1.0499999999999954E-2</v>
      </c>
      <c r="K172" s="121">
        <f>(F172*(273.15+D172)/273.15)/(M172*N172)</f>
        <v>7.691456159619257</v>
      </c>
      <c r="L172" s="15" t="s">
        <v>8</v>
      </c>
      <c r="M172" s="34">
        <f>VLOOKUP(L172,[1]allgemein!$B$3:$C$13,2,FALSE)</f>
        <v>2</v>
      </c>
      <c r="N172" s="14">
        <v>40</v>
      </c>
      <c r="O172" s="13" t="s">
        <v>1418</v>
      </c>
      <c r="P172" s="13"/>
      <c r="Q172" s="67"/>
      <c r="R172" s="165"/>
      <c r="S172" s="13"/>
      <c r="T172" s="147" t="s">
        <v>1034</v>
      </c>
    </row>
    <row r="173" spans="2:20" x14ac:dyDescent="0.2">
      <c r="B173" s="13"/>
      <c r="C173" s="13" t="s">
        <v>28</v>
      </c>
      <c r="D173" s="32"/>
      <c r="E173" s="88"/>
      <c r="F173" s="33"/>
      <c r="G173" s="40">
        <v>1.869</v>
      </c>
      <c r="H173" s="15"/>
      <c r="I173" s="15"/>
      <c r="J173" s="120"/>
      <c r="K173" s="121"/>
      <c r="L173" s="15"/>
      <c r="M173" s="34"/>
      <c r="N173" s="14"/>
      <c r="O173" s="13"/>
      <c r="P173" s="13"/>
      <c r="Q173" s="67"/>
      <c r="R173" s="165"/>
      <c r="S173" s="13"/>
      <c r="T173" s="147" t="s">
        <v>1034</v>
      </c>
    </row>
    <row r="174" spans="2:20" x14ac:dyDescent="0.2">
      <c r="B174" s="13" t="s">
        <v>1421</v>
      </c>
      <c r="C174" s="240" t="s">
        <v>1418</v>
      </c>
      <c r="D174" s="32">
        <v>23.7</v>
      </c>
      <c r="E174" s="88">
        <v>0.1</v>
      </c>
      <c r="F174" s="33">
        <v>825</v>
      </c>
      <c r="G174" s="40">
        <v>1.7889999999999999</v>
      </c>
      <c r="H174" s="15">
        <v>5.5049999999999999</v>
      </c>
      <c r="I174" s="15">
        <v>5.4240000000000004</v>
      </c>
      <c r="J174" s="120">
        <f>IF(M174&lt;&gt;"",(H174-I174)/M174,"")</f>
        <v>2.699999999999984E-2</v>
      </c>
      <c r="K174" s="121">
        <f>(F174*(273.15+D174)/273.15)/(M174*N174)</f>
        <v>7.4715129049972537</v>
      </c>
      <c r="L174" s="15" t="s">
        <v>10</v>
      </c>
      <c r="M174" s="34">
        <f>VLOOKUP(L174,[1]allgemein!$B$3:$C$13,2,FALSE)</f>
        <v>3</v>
      </c>
      <c r="N174" s="14">
        <v>40</v>
      </c>
      <c r="O174" s="13" t="s">
        <v>1418</v>
      </c>
      <c r="P174" s="13"/>
      <c r="Q174" s="67"/>
      <c r="R174" s="165"/>
      <c r="S174" s="13"/>
      <c r="T174" s="199" t="s">
        <v>1034</v>
      </c>
    </row>
    <row r="175" spans="2:20" x14ac:dyDescent="0.2">
      <c r="B175" s="13"/>
      <c r="C175" s="13" t="s">
        <v>28</v>
      </c>
      <c r="D175" s="32"/>
      <c r="E175" s="88"/>
      <c r="F175" s="33"/>
      <c r="G175" s="40">
        <v>1.778</v>
      </c>
      <c r="H175" s="15"/>
      <c r="I175" s="15"/>
      <c r="J175" s="120"/>
      <c r="K175" s="121"/>
      <c r="L175" s="15"/>
      <c r="M175" s="34"/>
      <c r="N175" s="14"/>
      <c r="O175" s="13" t="s">
        <v>28</v>
      </c>
      <c r="P175" s="13"/>
      <c r="Q175" s="67"/>
      <c r="R175" s="165"/>
      <c r="S175" s="13"/>
      <c r="T175" s="199" t="s">
        <v>1034</v>
      </c>
    </row>
    <row r="176" spans="2:20" x14ac:dyDescent="0.2">
      <c r="B176" s="13"/>
      <c r="C176" s="13" t="s">
        <v>28</v>
      </c>
      <c r="D176" s="32"/>
      <c r="E176" s="88"/>
      <c r="F176" s="33"/>
      <c r="G176" s="265">
        <v>1.9419999999999999</v>
      </c>
      <c r="H176" s="15"/>
      <c r="I176" s="15"/>
      <c r="J176" s="120"/>
      <c r="K176" s="121"/>
      <c r="L176" s="15"/>
      <c r="M176" s="34"/>
      <c r="N176" s="14"/>
      <c r="O176" s="13" t="s">
        <v>28</v>
      </c>
      <c r="P176" s="13"/>
      <c r="Q176" s="67"/>
      <c r="R176" s="165"/>
      <c r="S176" s="13"/>
      <c r="T176" s="199" t="s">
        <v>1034</v>
      </c>
    </row>
    <row r="177" spans="2:20" x14ac:dyDescent="0.2">
      <c r="B177" s="13" t="s">
        <v>1421</v>
      </c>
      <c r="C177" s="240" t="s">
        <v>1418</v>
      </c>
      <c r="D177" s="32">
        <v>23.9</v>
      </c>
      <c r="E177" s="88">
        <v>0.8</v>
      </c>
      <c r="F177" s="33">
        <v>832</v>
      </c>
      <c r="G177" s="40">
        <v>1.766</v>
      </c>
      <c r="H177" s="15">
        <v>5.4119999999999999</v>
      </c>
      <c r="I177" s="15">
        <v>5.3840000000000003</v>
      </c>
      <c r="J177" s="120">
        <f>IF(M177&lt;&gt;"",(H177-I177)/M177,"")</f>
        <v>9.3333333333331936E-3</v>
      </c>
      <c r="K177" s="121">
        <f>(F177*(273.15+D177)/273.15)/(M177*N177)</f>
        <v>7.5399841357007746</v>
      </c>
      <c r="L177" s="15" t="s">
        <v>10</v>
      </c>
      <c r="M177" s="34">
        <f>VLOOKUP(L177,[1]allgemein!$B$3:$C$13,2,FALSE)</f>
        <v>3</v>
      </c>
      <c r="N177" s="14">
        <v>40</v>
      </c>
      <c r="O177" s="13" t="s">
        <v>1418</v>
      </c>
      <c r="P177" s="13"/>
      <c r="Q177" s="67"/>
      <c r="R177" s="165"/>
      <c r="S177" s="13"/>
      <c r="T177" s="199" t="s">
        <v>1034</v>
      </c>
    </row>
    <row r="178" spans="2:20" x14ac:dyDescent="0.2">
      <c r="B178" s="13"/>
      <c r="C178" s="13" t="s">
        <v>28</v>
      </c>
      <c r="D178" s="32"/>
      <c r="E178" s="88"/>
      <c r="F178" s="33"/>
      <c r="G178" s="40">
        <v>1.78</v>
      </c>
      <c r="H178" s="15"/>
      <c r="I178" s="15"/>
      <c r="J178" s="120"/>
      <c r="K178" s="121"/>
      <c r="L178" s="15"/>
      <c r="M178" s="34"/>
      <c r="N178" s="14"/>
      <c r="O178" s="13" t="s">
        <v>28</v>
      </c>
      <c r="P178" s="13"/>
      <c r="Q178" s="67"/>
      <c r="R178" s="165"/>
      <c r="S178" s="13"/>
      <c r="T178" s="199" t="s">
        <v>1034</v>
      </c>
    </row>
    <row r="179" spans="2:20" x14ac:dyDescent="0.2">
      <c r="B179" s="13"/>
      <c r="C179" s="188">
        <v>527378</v>
      </c>
      <c r="D179" s="32"/>
      <c r="E179" s="88"/>
      <c r="F179" s="33"/>
      <c r="G179" s="245">
        <v>1.867</v>
      </c>
      <c r="H179" s="15"/>
      <c r="I179" s="15"/>
      <c r="J179" s="120"/>
      <c r="K179" s="121"/>
      <c r="L179" s="15"/>
      <c r="M179" s="34"/>
      <c r="N179" s="14"/>
      <c r="O179" s="13" t="s">
        <v>28</v>
      </c>
      <c r="P179" s="13"/>
      <c r="Q179" s="13" t="s">
        <v>1423</v>
      </c>
      <c r="R179" s="165"/>
      <c r="S179" s="13"/>
      <c r="T179" s="199" t="s">
        <v>1034</v>
      </c>
    </row>
    <row r="180" spans="2:20" x14ac:dyDescent="0.2">
      <c r="B180" s="13" t="s">
        <v>1422</v>
      </c>
      <c r="C180" s="188">
        <v>527378</v>
      </c>
      <c r="D180" s="32">
        <v>24</v>
      </c>
      <c r="E180" s="88">
        <v>1.6</v>
      </c>
      <c r="F180" s="33">
        <v>848</v>
      </c>
      <c r="G180" s="40">
        <v>1.8879999999999999</v>
      </c>
      <c r="H180" s="15">
        <v>5.6470000000000002</v>
      </c>
      <c r="I180" s="15">
        <v>5.6150000000000002</v>
      </c>
      <c r="J180" s="120">
        <f>IF(M180&lt;&gt;"",(H180-I180)/M180,"")</f>
        <v>1.0666666666666677E-2</v>
      </c>
      <c r="K180" s="121">
        <f>(F180*(273.15+D180)/273.15)/(M180*N180)</f>
        <v>7.6875709317224965</v>
      </c>
      <c r="L180" s="15" t="s">
        <v>10</v>
      </c>
      <c r="M180" s="34">
        <f>VLOOKUP(L180,[1]allgemein!$B$3:$C$13,2,FALSE)</f>
        <v>3</v>
      </c>
      <c r="N180" s="14">
        <v>40</v>
      </c>
      <c r="O180" s="13" t="s">
        <v>1418</v>
      </c>
      <c r="P180" s="13"/>
      <c r="Q180" s="67"/>
      <c r="R180" s="165"/>
      <c r="S180" s="13"/>
      <c r="T180" s="199" t="s">
        <v>1034</v>
      </c>
    </row>
    <row r="181" spans="2:20" x14ac:dyDescent="0.2">
      <c r="B181" s="13"/>
      <c r="C181" s="13" t="s">
        <v>28</v>
      </c>
      <c r="D181" s="32"/>
      <c r="E181" s="88"/>
      <c r="F181" s="33"/>
      <c r="G181" s="40">
        <v>1.885</v>
      </c>
      <c r="H181" s="15"/>
      <c r="I181" s="15"/>
      <c r="J181" s="120"/>
      <c r="K181" s="121"/>
      <c r="L181" s="15"/>
      <c r="M181" s="34"/>
      <c r="N181" s="14"/>
      <c r="O181" s="13" t="s">
        <v>28</v>
      </c>
      <c r="P181" s="13"/>
      <c r="Q181" s="67"/>
      <c r="R181" s="165"/>
      <c r="S181" s="13"/>
      <c r="T181" s="199" t="s">
        <v>1034</v>
      </c>
    </row>
    <row r="182" spans="2:20" x14ac:dyDescent="0.2">
      <c r="B182" s="13"/>
      <c r="C182" s="13" t="s">
        <v>28</v>
      </c>
      <c r="D182" s="32"/>
      <c r="E182" s="88"/>
      <c r="F182" s="33"/>
      <c r="G182" s="40">
        <v>1.8740000000000001</v>
      </c>
      <c r="H182" s="15"/>
      <c r="I182" s="15"/>
      <c r="J182" s="120"/>
      <c r="K182" s="121"/>
      <c r="L182" s="15"/>
      <c r="M182" s="34"/>
      <c r="N182" s="14"/>
      <c r="O182" s="13" t="s">
        <v>28</v>
      </c>
      <c r="P182" s="13"/>
      <c r="Q182" s="13" t="s">
        <v>1235</v>
      </c>
      <c r="R182" s="165"/>
      <c r="S182" s="13"/>
      <c r="T182" s="199" t="s">
        <v>1034</v>
      </c>
    </row>
    <row r="183" spans="2:20" x14ac:dyDescent="0.2">
      <c r="B183" s="13" t="s">
        <v>1424</v>
      </c>
      <c r="C183" s="240" t="s">
        <v>1418</v>
      </c>
      <c r="D183" s="32">
        <v>23.7</v>
      </c>
      <c r="E183" s="88">
        <v>0</v>
      </c>
      <c r="F183" s="266">
        <v>805</v>
      </c>
      <c r="G183" s="40">
        <v>1.7709999999999999</v>
      </c>
      <c r="H183" s="15">
        <v>5.2939999999999996</v>
      </c>
      <c r="I183" s="15">
        <v>5.2640000000000002</v>
      </c>
      <c r="J183" s="120">
        <f>IF(M183&lt;&gt;"",(H183-I183)/M183,"")</f>
        <v>9.9999999999997868E-3</v>
      </c>
      <c r="K183" s="121">
        <f>(F183*(273.15+D183)/273.15)/(M183*N183)</f>
        <v>7.2903853194215626</v>
      </c>
      <c r="L183" s="15" t="s">
        <v>10</v>
      </c>
      <c r="M183" s="34">
        <f>VLOOKUP(L183,[1]allgemein!$B$3:$C$13,2,FALSE)</f>
        <v>3</v>
      </c>
      <c r="N183" s="14">
        <v>40</v>
      </c>
      <c r="O183" s="13" t="s">
        <v>1418</v>
      </c>
      <c r="P183" s="13"/>
      <c r="Q183" s="67"/>
      <c r="R183" s="165"/>
      <c r="S183" s="13"/>
      <c r="T183" s="199" t="s">
        <v>1034</v>
      </c>
    </row>
    <row r="184" spans="2:20" x14ac:dyDescent="0.2">
      <c r="B184" s="13"/>
      <c r="C184" s="13" t="s">
        <v>28</v>
      </c>
      <c r="D184" s="32"/>
      <c r="E184" s="88"/>
      <c r="F184" s="33"/>
      <c r="G184" s="40">
        <v>1.7589999999999999</v>
      </c>
      <c r="H184" s="15"/>
      <c r="I184" s="15"/>
      <c r="J184" s="120"/>
      <c r="K184" s="121"/>
      <c r="L184" s="15"/>
      <c r="M184" s="34"/>
      <c r="N184" s="14"/>
      <c r="O184" s="13" t="s">
        <v>28</v>
      </c>
      <c r="P184" s="13"/>
      <c r="Q184" s="67"/>
      <c r="R184" s="165"/>
      <c r="S184" s="13"/>
      <c r="T184" s="199" t="s">
        <v>1034</v>
      </c>
    </row>
    <row r="185" spans="2:20" x14ac:dyDescent="0.2">
      <c r="B185" s="13"/>
      <c r="C185" s="13" t="s">
        <v>28</v>
      </c>
      <c r="D185" s="32"/>
      <c r="E185" s="88"/>
      <c r="F185" s="33"/>
      <c r="G185" s="40">
        <v>1.766</v>
      </c>
      <c r="H185" s="15"/>
      <c r="I185" s="15"/>
      <c r="J185" s="120"/>
      <c r="K185" s="121"/>
      <c r="L185" s="15"/>
      <c r="M185" s="34"/>
      <c r="N185" s="14"/>
      <c r="O185" s="13" t="s">
        <v>28</v>
      </c>
      <c r="P185" s="13"/>
      <c r="Q185" s="67"/>
      <c r="R185" s="165"/>
      <c r="S185" s="13"/>
      <c r="T185" s="199" t="s">
        <v>1034</v>
      </c>
    </row>
    <row r="186" spans="2:20" x14ac:dyDescent="0.2">
      <c r="B186" s="13" t="s">
        <v>1424</v>
      </c>
      <c r="C186" s="188">
        <v>527378</v>
      </c>
      <c r="D186" s="32">
        <v>23.4</v>
      </c>
      <c r="E186" s="88">
        <v>1.9</v>
      </c>
      <c r="F186" s="247">
        <v>850</v>
      </c>
      <c r="G186" s="40">
        <v>1.881</v>
      </c>
      <c r="H186" s="15">
        <v>5.6379999999999999</v>
      </c>
      <c r="I186" s="15">
        <v>5.6040000000000001</v>
      </c>
      <c r="J186" s="120">
        <f>IF(M186&lt;&gt;"",(H186-I186)/M186,"")</f>
        <v>1.133333333333327E-2</v>
      </c>
      <c r="K186" s="121">
        <f>(F186*(273.15+D186)/273.15)/(M186*N186)</f>
        <v>7.6901427786930254</v>
      </c>
      <c r="L186" s="15" t="s">
        <v>10</v>
      </c>
      <c r="M186" s="34">
        <f>VLOOKUP(L186,[1]allgemein!$B$3:$C$13,2,FALSE)</f>
        <v>3</v>
      </c>
      <c r="N186" s="14">
        <v>40</v>
      </c>
      <c r="O186" s="13" t="s">
        <v>1418</v>
      </c>
      <c r="P186" s="13"/>
      <c r="Q186" s="67"/>
      <c r="R186" s="165"/>
      <c r="S186" s="13"/>
      <c r="T186" s="199" t="s">
        <v>1034</v>
      </c>
    </row>
    <row r="187" spans="2:20" x14ac:dyDescent="0.2">
      <c r="B187" s="13"/>
      <c r="C187" s="13" t="s">
        <v>28</v>
      </c>
      <c r="D187" s="32"/>
      <c r="E187" s="88"/>
      <c r="F187" s="33"/>
      <c r="G187" s="40">
        <v>1.877</v>
      </c>
      <c r="H187" s="15"/>
      <c r="I187" s="15"/>
      <c r="J187" s="120"/>
      <c r="K187" s="121"/>
      <c r="L187" s="15"/>
      <c r="M187" s="34"/>
      <c r="N187" s="14"/>
      <c r="O187" s="13" t="s">
        <v>28</v>
      </c>
      <c r="P187" s="13"/>
      <c r="Q187" s="13" t="s">
        <v>1235</v>
      </c>
      <c r="R187" s="165"/>
      <c r="S187" s="13"/>
      <c r="T187" s="199" t="s">
        <v>1034</v>
      </c>
    </row>
    <row r="188" spans="2:20" x14ac:dyDescent="0.2">
      <c r="B188" s="13"/>
      <c r="C188" s="13" t="s">
        <v>28</v>
      </c>
      <c r="D188" s="32"/>
      <c r="E188" s="88"/>
      <c r="F188" s="33"/>
      <c r="G188" s="40">
        <v>1.879</v>
      </c>
      <c r="H188" s="15"/>
      <c r="I188" s="15"/>
      <c r="J188" s="120"/>
      <c r="K188" s="121"/>
      <c r="L188" s="15"/>
      <c r="M188" s="34"/>
      <c r="N188" s="14"/>
      <c r="O188" s="13" t="s">
        <v>28</v>
      </c>
      <c r="P188" s="13"/>
      <c r="Q188" s="13" t="s">
        <v>1423</v>
      </c>
      <c r="R188" s="165"/>
      <c r="S188" s="13"/>
      <c r="T188" s="199" t="s">
        <v>1034</v>
      </c>
    </row>
    <row r="189" spans="2:20" x14ac:dyDescent="0.2">
      <c r="B189" s="13" t="s">
        <v>1425</v>
      </c>
      <c r="C189" s="188">
        <v>527378</v>
      </c>
      <c r="D189" s="32">
        <v>23.9</v>
      </c>
      <c r="E189" s="88">
        <v>7.2</v>
      </c>
      <c r="F189" s="89">
        <v>850</v>
      </c>
      <c r="G189" s="40">
        <v>1.8720000000000001</v>
      </c>
      <c r="H189" s="15">
        <v>5.617</v>
      </c>
      <c r="I189" s="15">
        <v>5.5830000000000002</v>
      </c>
      <c r="J189" s="120">
        <f>IF(M189&lt;&gt;"",(H189-I189)/M189,"")</f>
        <v>1.133333333333327E-2</v>
      </c>
      <c r="K189" s="121">
        <f>(F189*(273.15+D189)/273.15)/(M189*N189)</f>
        <v>7.7031087924827624</v>
      </c>
      <c r="L189" s="15" t="s">
        <v>10</v>
      </c>
      <c r="M189" s="34">
        <f>VLOOKUP(L189,[1]allgemein!$B$3:$C$13,2,FALSE)</f>
        <v>3</v>
      </c>
      <c r="N189" s="14">
        <v>40</v>
      </c>
      <c r="O189" s="13" t="s">
        <v>1418</v>
      </c>
      <c r="P189" s="13"/>
      <c r="Q189" s="67"/>
      <c r="R189" s="165"/>
      <c r="S189" s="13"/>
      <c r="T189" s="199" t="s">
        <v>1034</v>
      </c>
    </row>
    <row r="190" spans="2:20" x14ac:dyDescent="0.2">
      <c r="B190" s="13"/>
      <c r="C190" s="13" t="s">
        <v>28</v>
      </c>
      <c r="D190" s="32"/>
      <c r="E190" s="88"/>
      <c r="F190" s="33"/>
      <c r="G190" s="40">
        <v>1.8740000000000001</v>
      </c>
      <c r="H190" s="15"/>
      <c r="I190" s="15"/>
      <c r="J190" s="120"/>
      <c r="K190" s="121"/>
      <c r="L190" s="15"/>
      <c r="M190" s="34"/>
      <c r="N190" s="14"/>
      <c r="O190" s="13" t="s">
        <v>28</v>
      </c>
      <c r="P190" s="13"/>
      <c r="Q190" s="67"/>
      <c r="R190" s="165"/>
      <c r="S190" s="13"/>
      <c r="T190" s="199" t="s">
        <v>1034</v>
      </c>
    </row>
    <row r="191" spans="2:20" x14ac:dyDescent="0.2">
      <c r="B191" s="13"/>
      <c r="C191" s="13" t="s">
        <v>28</v>
      </c>
      <c r="D191" s="32"/>
      <c r="E191" s="88"/>
      <c r="F191" s="33"/>
      <c r="G191" s="40">
        <v>1.8660000000000001</v>
      </c>
      <c r="H191" s="15"/>
      <c r="I191" s="15"/>
      <c r="J191" s="120"/>
      <c r="K191" s="121"/>
      <c r="L191" s="15"/>
      <c r="M191" s="34"/>
      <c r="N191" s="14"/>
      <c r="O191" s="13" t="s">
        <v>28</v>
      </c>
      <c r="P191" s="13"/>
      <c r="Q191" s="13"/>
      <c r="R191" s="165"/>
      <c r="S191" s="13"/>
      <c r="T191" s="199" t="s">
        <v>1034</v>
      </c>
    </row>
    <row r="192" spans="2:20" x14ac:dyDescent="0.2">
      <c r="B192" s="13" t="s">
        <v>1426</v>
      </c>
      <c r="C192" s="188">
        <v>527378</v>
      </c>
      <c r="D192" s="32">
        <v>23.9</v>
      </c>
      <c r="E192" s="158">
        <v>0.4</v>
      </c>
      <c r="F192" s="33">
        <v>279</v>
      </c>
      <c r="G192" s="40"/>
      <c r="H192" s="15">
        <v>1.907</v>
      </c>
      <c r="I192" s="15">
        <v>1.897</v>
      </c>
      <c r="J192" s="120">
        <f t="shared" ref="J192" si="24">IF(M192&lt;&gt;"",(H192-I192)/M192,"")</f>
        <v>1.0000000000000009E-2</v>
      </c>
      <c r="K192" s="121">
        <f t="shared" ref="K192" si="25">(F192*(273.15+D192)/273.15)/(M192*N192)</f>
        <v>7.5852965403624371</v>
      </c>
      <c r="L192" s="15" t="s">
        <v>23</v>
      </c>
      <c r="M192" s="34">
        <f>VLOOKUP(L192,[1]allgemein!$B$3:$C$13,2,FALSE)</f>
        <v>1</v>
      </c>
      <c r="N192" s="14">
        <v>40</v>
      </c>
      <c r="O192" s="13" t="s">
        <v>28</v>
      </c>
      <c r="P192" s="13"/>
      <c r="Q192" s="67" t="s">
        <v>1113</v>
      </c>
      <c r="R192" s="165"/>
      <c r="S192" s="13"/>
      <c r="T192" s="199" t="s">
        <v>1034</v>
      </c>
    </row>
    <row r="193" spans="2:20" x14ac:dyDescent="0.2">
      <c r="B193" s="13" t="s">
        <v>1429</v>
      </c>
      <c r="C193" s="246" t="s">
        <v>1418</v>
      </c>
      <c r="D193" s="32">
        <v>23.6</v>
      </c>
      <c r="E193" s="88">
        <v>0.1</v>
      </c>
      <c r="F193" s="89">
        <v>823</v>
      </c>
      <c r="G193" s="40">
        <v>1.76</v>
      </c>
      <c r="H193" s="15">
        <v>5.3159999999999998</v>
      </c>
      <c r="I193" s="15">
        <v>5.2839999999999998</v>
      </c>
      <c r="J193" s="120">
        <f>IF(M193&lt;&gt;"",(H193-I193)/M193,"")</f>
        <v>1.0666666666666677E-2</v>
      </c>
      <c r="K193" s="121">
        <f>(F193*(273.15+D193)/273.15)/(M193*N193)</f>
        <v>7.4508893160046377</v>
      </c>
      <c r="L193" s="15" t="s">
        <v>10</v>
      </c>
      <c r="M193" s="34">
        <f>VLOOKUP(L193,[1]allgemein!$B$3:$C$13,2,FALSE)</f>
        <v>3</v>
      </c>
      <c r="N193" s="14">
        <v>40</v>
      </c>
      <c r="O193" s="13" t="s">
        <v>1418</v>
      </c>
      <c r="P193" s="13"/>
      <c r="Q193" s="67"/>
      <c r="R193" s="165"/>
      <c r="S193" s="13"/>
      <c r="T193" s="199" t="s">
        <v>1034</v>
      </c>
    </row>
    <row r="194" spans="2:20" x14ac:dyDescent="0.2">
      <c r="B194" s="13"/>
      <c r="C194" s="13" t="s">
        <v>28</v>
      </c>
      <c r="D194" s="32"/>
      <c r="E194" s="88"/>
      <c r="F194" s="33"/>
      <c r="G194" s="40">
        <v>1.7869999999999999</v>
      </c>
      <c r="H194" s="15"/>
      <c r="I194" s="15"/>
      <c r="J194" s="120"/>
      <c r="K194" s="121"/>
      <c r="L194" s="15"/>
      <c r="M194" s="34"/>
      <c r="N194" s="14"/>
      <c r="O194" s="13" t="s">
        <v>28</v>
      </c>
      <c r="P194" s="13"/>
      <c r="Q194" s="13"/>
      <c r="R194" s="165"/>
      <c r="S194" s="13"/>
      <c r="T194" s="199" t="s">
        <v>1034</v>
      </c>
    </row>
    <row r="195" spans="2:20" x14ac:dyDescent="0.2">
      <c r="B195" s="13"/>
      <c r="C195" s="13" t="s">
        <v>28</v>
      </c>
      <c r="D195" s="32"/>
      <c r="E195" s="88"/>
      <c r="F195" s="33"/>
      <c r="G195" s="40">
        <v>1.7729999999999999</v>
      </c>
      <c r="H195" s="15"/>
      <c r="I195" s="15"/>
      <c r="J195" s="120"/>
      <c r="K195" s="121"/>
      <c r="L195" s="15"/>
      <c r="M195" s="34"/>
      <c r="N195" s="14"/>
      <c r="O195" s="13" t="s">
        <v>28</v>
      </c>
      <c r="P195" s="13"/>
      <c r="Q195" s="13"/>
      <c r="R195" s="165"/>
      <c r="S195" s="13"/>
      <c r="T195" s="199" t="s">
        <v>1034</v>
      </c>
    </row>
    <row r="196" spans="2:20" x14ac:dyDescent="0.2">
      <c r="B196" s="13" t="s">
        <v>1441</v>
      </c>
      <c r="C196" s="13">
        <v>516431</v>
      </c>
      <c r="D196" s="13">
        <v>23.4</v>
      </c>
      <c r="E196" s="32">
        <v>0</v>
      </c>
      <c r="F196" s="33">
        <v>176</v>
      </c>
      <c r="G196" s="40"/>
      <c r="H196" s="15">
        <v>1.883</v>
      </c>
      <c r="I196" s="15">
        <v>1.8640000000000001</v>
      </c>
      <c r="J196" s="120">
        <f>IF(M196&lt;&gt;"",(H196-I196)/M196,"")</f>
        <v>1.8999999999999906E-2</v>
      </c>
      <c r="K196" s="121">
        <f>(F196*(273.15+D196)/273.15)/(M196*N196)</f>
        <v>7.6430971993410211</v>
      </c>
      <c r="L196" s="15" t="s">
        <v>22</v>
      </c>
      <c r="M196" s="34">
        <f>VLOOKUP(L196,[1]allgemein!$B$3:$C$13,2,FALSE)</f>
        <v>1</v>
      </c>
      <c r="N196" s="14">
        <v>25</v>
      </c>
      <c r="O196" s="13" t="s">
        <v>1418</v>
      </c>
      <c r="P196" s="113"/>
      <c r="Q196" s="67"/>
      <c r="R196" s="165"/>
      <c r="S196" s="13"/>
      <c r="T196" s="13" t="s">
        <v>1236</v>
      </c>
    </row>
    <row r="197" spans="2:20" x14ac:dyDescent="0.2">
      <c r="B197" s="13" t="s">
        <v>1491</v>
      </c>
      <c r="C197" s="13">
        <v>516431</v>
      </c>
      <c r="D197" s="13">
        <v>24</v>
      </c>
      <c r="E197" s="32">
        <v>0.1</v>
      </c>
      <c r="F197" s="33">
        <v>176</v>
      </c>
      <c r="G197" s="40"/>
      <c r="H197" s="15">
        <v>1.851</v>
      </c>
      <c r="I197" s="15">
        <v>1.8360000000000001</v>
      </c>
      <c r="J197" s="120">
        <f t="shared" ref="J197" si="26">IF(M197&lt;&gt;"",(H197-I197)/M197,"")</f>
        <v>1.4999999999999902E-2</v>
      </c>
      <c r="K197" s="121">
        <f t="shared" ref="K197" si="27">(F197*(273.15+D197)/273.15)/(M197*N197)</f>
        <v>7.6585612300933557</v>
      </c>
      <c r="L197" s="15" t="s">
        <v>22</v>
      </c>
      <c r="M197" s="34">
        <f>VLOOKUP(L197,[1]allgemein!$B$3:$C$13,2,FALSE)</f>
        <v>1</v>
      </c>
      <c r="N197" s="14">
        <v>25</v>
      </c>
      <c r="O197" s="13" t="s">
        <v>1492</v>
      </c>
      <c r="P197" s="13"/>
      <c r="Q197" s="13" t="s">
        <v>1361</v>
      </c>
      <c r="R197" s="13"/>
      <c r="S197" s="13"/>
      <c r="T197" s="6" t="s">
        <v>1034</v>
      </c>
    </row>
    <row r="198" spans="2:20" x14ac:dyDescent="0.2">
      <c r="B198" s="13" t="s">
        <v>1510</v>
      </c>
      <c r="C198" s="13" t="s">
        <v>1418</v>
      </c>
      <c r="D198" s="13">
        <v>23.6</v>
      </c>
      <c r="E198" s="32">
        <v>0</v>
      </c>
      <c r="F198" s="266">
        <v>90</v>
      </c>
      <c r="G198" s="40"/>
      <c r="H198" s="15">
        <v>1.706</v>
      </c>
      <c r="I198" s="15">
        <v>1.6950000000000001</v>
      </c>
      <c r="J198" s="120">
        <f t="shared" ref="J198" si="28">IF(M198&lt;&gt;"",(H198-I198)/M198,"")</f>
        <v>1.0999999999999899E-2</v>
      </c>
      <c r="K198" s="121">
        <f t="shared" ref="K198" si="29">(F198*(273.15+D198)/273.15)/(M198*N198)</f>
        <v>3.9110378912685344</v>
      </c>
      <c r="L198" s="15" t="s">
        <v>22</v>
      </c>
      <c r="M198" s="34">
        <f>VLOOKUP(L198,[1]allgemein!$B$3:$C$13,2,FALSE)</f>
        <v>1</v>
      </c>
      <c r="N198" s="14">
        <v>25</v>
      </c>
      <c r="O198" s="13" t="s">
        <v>1418</v>
      </c>
      <c r="P198" s="13"/>
      <c r="Q198" s="13" t="s">
        <v>1511</v>
      </c>
      <c r="R198" s="13"/>
      <c r="S198" s="13"/>
      <c r="T198" s="6" t="s">
        <v>1034</v>
      </c>
    </row>
    <row r="199" spans="2:20" x14ac:dyDescent="0.2">
      <c r="B199" s="13" t="s">
        <v>1510</v>
      </c>
      <c r="C199" s="13">
        <v>516431</v>
      </c>
      <c r="D199" s="13">
        <v>23.8</v>
      </c>
      <c r="E199" s="145">
        <v>0</v>
      </c>
      <c r="F199" s="33">
        <v>172</v>
      </c>
      <c r="G199" s="40"/>
      <c r="H199" s="15">
        <v>1.893</v>
      </c>
      <c r="I199" s="15">
        <v>1.8819999999999999</v>
      </c>
      <c r="J199" s="120">
        <f t="shared" ref="J199" si="30">IF(M199&lt;&gt;"",(H199-I199)/M199,"")</f>
        <v>1.1000000000000121E-2</v>
      </c>
      <c r="K199" s="121">
        <f t="shared" ref="K199" si="31">(F199*(273.15+D199)/273.15)/(M199*N199)</f>
        <v>7.4794654951491859</v>
      </c>
      <c r="L199" s="15" t="s">
        <v>22</v>
      </c>
      <c r="M199" s="34">
        <f>VLOOKUP(L199,[1]allgemein!$B$3:$C$13,2,FALSE)</f>
        <v>1</v>
      </c>
      <c r="N199" s="14">
        <v>25</v>
      </c>
      <c r="O199" s="13" t="s">
        <v>1531</v>
      </c>
      <c r="P199" s="13"/>
      <c r="Q199" s="13"/>
      <c r="R199" s="267" t="s">
        <v>1532</v>
      </c>
      <c r="S199" s="13"/>
      <c r="T199" s="6"/>
    </row>
    <row r="200" spans="2:20" x14ac:dyDescent="0.2">
      <c r="B200" s="13" t="s">
        <v>1512</v>
      </c>
      <c r="C200" s="13" t="s">
        <v>1418</v>
      </c>
      <c r="D200" s="13"/>
      <c r="E200" s="32"/>
      <c r="F200" s="33"/>
      <c r="G200" s="40"/>
      <c r="H200" s="15"/>
      <c r="I200" s="15"/>
      <c r="J200" s="120">
        <f t="shared" ref="J200" si="32">IF(M200&lt;&gt;"",(H200-I200)/M200,"")</f>
        <v>0</v>
      </c>
      <c r="K200" s="121">
        <f t="shared" ref="K200" si="33">(F200*(273.15+D200)/273.15)/(M200*N200)</f>
        <v>0</v>
      </c>
      <c r="L200" s="15" t="s">
        <v>22</v>
      </c>
      <c r="M200" s="34">
        <f>VLOOKUP(L200,[1]allgemein!$B$3:$C$13,2,FALSE)</f>
        <v>1</v>
      </c>
      <c r="N200" s="14">
        <v>25</v>
      </c>
      <c r="O200" s="13" t="s">
        <v>1418</v>
      </c>
      <c r="P200" s="13"/>
      <c r="Q200" s="13" t="s">
        <v>1513</v>
      </c>
      <c r="R200" s="13"/>
      <c r="S200" s="13"/>
      <c r="T200" s="6" t="s">
        <v>1034</v>
      </c>
    </row>
    <row r="201" spans="2:20" x14ac:dyDescent="0.2">
      <c r="B201" s="13" t="s">
        <v>1512</v>
      </c>
      <c r="C201" s="13">
        <v>516431</v>
      </c>
      <c r="D201" s="13">
        <v>23.9</v>
      </c>
      <c r="E201" s="145">
        <v>0</v>
      </c>
      <c r="F201" s="33">
        <v>174</v>
      </c>
      <c r="G201" s="40"/>
      <c r="H201" s="15">
        <v>1.8819999999999999</v>
      </c>
      <c r="I201" s="15">
        <v>1.8680000000000001</v>
      </c>
      <c r="J201" s="120">
        <f t="shared" ref="J201:J202" si="34">IF(M201&lt;&gt;"",(H201-I201)/M201,"")</f>
        <v>1.399999999999979E-2</v>
      </c>
      <c r="K201" s="121">
        <f t="shared" ref="K201:K203" si="35">(F201*(273.15+D201)/273.15)/(M201*N201)</f>
        <v>7.5689840746842387</v>
      </c>
      <c r="L201" s="15" t="s">
        <v>22</v>
      </c>
      <c r="M201" s="34">
        <f>VLOOKUP(L201,[1]allgemein!$B$3:$C$13,2,FALSE)</f>
        <v>1</v>
      </c>
      <c r="N201" s="14">
        <v>25</v>
      </c>
      <c r="O201" s="13" t="s">
        <v>1531</v>
      </c>
      <c r="P201" s="13"/>
      <c r="Q201" s="13"/>
      <c r="R201" s="267" t="s">
        <v>1532</v>
      </c>
      <c r="S201" s="13"/>
      <c r="T201" s="6" t="s">
        <v>1034</v>
      </c>
    </row>
    <row r="202" spans="2:20" x14ac:dyDescent="0.2">
      <c r="B202" s="13" t="s">
        <v>161</v>
      </c>
      <c r="C202" s="13" t="s">
        <v>1418</v>
      </c>
      <c r="D202" s="32"/>
      <c r="E202" s="32"/>
      <c r="F202" s="33"/>
      <c r="G202" s="40"/>
      <c r="H202" s="15"/>
      <c r="I202" s="15"/>
      <c r="J202" s="105">
        <f t="shared" si="34"/>
        <v>0</v>
      </c>
      <c r="K202" s="106">
        <f t="shared" si="35"/>
        <v>0</v>
      </c>
      <c r="L202" s="15" t="s">
        <v>9</v>
      </c>
      <c r="M202" s="34">
        <f>VLOOKUP(L202,allgemein!$B$3:$C$13,2,FALSE)</f>
        <v>1</v>
      </c>
      <c r="N202" s="14">
        <v>40</v>
      </c>
      <c r="O202" s="13" t="s">
        <v>1418</v>
      </c>
      <c r="P202" s="13"/>
      <c r="Q202" s="14" t="s">
        <v>1514</v>
      </c>
      <c r="R202" s="14"/>
      <c r="S202" s="6"/>
      <c r="T202" s="6" t="s">
        <v>1034</v>
      </c>
    </row>
    <row r="203" spans="2:20" x14ac:dyDescent="0.2">
      <c r="B203" s="13" t="s">
        <v>161</v>
      </c>
      <c r="C203" s="13">
        <v>528317</v>
      </c>
      <c r="D203" s="32">
        <v>24.5</v>
      </c>
      <c r="E203" s="145">
        <v>2.2000000000000002</v>
      </c>
      <c r="F203" s="33">
        <v>279</v>
      </c>
      <c r="G203" s="40"/>
      <c r="H203" s="15">
        <v>1.9179999999999999</v>
      </c>
      <c r="I203" s="15">
        <v>1.9059999999999999</v>
      </c>
      <c r="J203" s="105">
        <f t="shared" ref="J203" si="36">IF(M203&lt;&gt;"",(H203-I203)/M203,"")</f>
        <v>1.2000000000000011E-2</v>
      </c>
      <c r="K203" s="121">
        <f t="shared" si="35"/>
        <v>7.6006177924217466</v>
      </c>
      <c r="L203" s="15" t="s">
        <v>9</v>
      </c>
      <c r="M203" s="34">
        <f>VLOOKUP(L203,allgemein!$B$3:$C$13,2,FALSE)</f>
        <v>1</v>
      </c>
      <c r="N203" s="14">
        <v>40</v>
      </c>
      <c r="O203" s="13" t="s">
        <v>1529</v>
      </c>
      <c r="P203" s="13"/>
      <c r="Q203" s="14"/>
      <c r="R203" s="267" t="s">
        <v>1532</v>
      </c>
      <c r="S203" s="6"/>
      <c r="T203" s="6"/>
    </row>
    <row r="204" spans="2:20" x14ac:dyDescent="0.2">
      <c r="B204" s="13" t="s">
        <v>1528</v>
      </c>
      <c r="C204" s="13">
        <v>528317</v>
      </c>
      <c r="D204" s="32">
        <v>24.3</v>
      </c>
      <c r="E204" s="145">
        <v>6.2</v>
      </c>
      <c r="F204" s="33">
        <v>565</v>
      </c>
      <c r="G204" s="40">
        <v>1.899</v>
      </c>
      <c r="H204" s="15">
        <v>3.7949999999999999</v>
      </c>
      <c r="I204" s="15">
        <v>3.7749999999999999</v>
      </c>
      <c r="J204" s="120">
        <f>IF(M204&lt;&gt;"",(H204-I204)/M204,"")</f>
        <v>1.0000000000000009E-2</v>
      </c>
      <c r="K204" s="121">
        <f>(F204*(273.15+D204)/273.15)/(M204*N204)</f>
        <v>7.6907948929159815</v>
      </c>
      <c r="L204" s="15" t="s">
        <v>8</v>
      </c>
      <c r="M204" s="34">
        <f>VLOOKUP(L204,[1]allgemein!$B$3:$C$13,2,FALSE)</f>
        <v>2</v>
      </c>
      <c r="N204" s="14">
        <v>40</v>
      </c>
      <c r="O204" s="13" t="s">
        <v>1530</v>
      </c>
      <c r="P204" s="13"/>
      <c r="Q204" s="67"/>
      <c r="R204" s="267" t="s">
        <v>1532</v>
      </c>
      <c r="S204" s="13"/>
      <c r="T204" s="147" t="s">
        <v>1034</v>
      </c>
    </row>
    <row r="205" spans="2:20" x14ac:dyDescent="0.2">
      <c r="B205" s="13"/>
      <c r="C205" s="13"/>
      <c r="D205" s="32"/>
      <c r="E205" s="88"/>
      <c r="F205" s="33"/>
      <c r="G205" s="40">
        <v>1.8959999999999999</v>
      </c>
      <c r="H205" s="15"/>
      <c r="I205" s="15"/>
      <c r="J205" s="120"/>
      <c r="K205" s="121"/>
      <c r="L205" s="15"/>
      <c r="M205" s="34"/>
      <c r="N205" s="14"/>
      <c r="O205" s="13"/>
      <c r="P205" s="13"/>
      <c r="Q205" s="67"/>
      <c r="R205" s="165"/>
      <c r="S205" s="13"/>
      <c r="T205" s="147" t="s">
        <v>1034</v>
      </c>
    </row>
  </sheetData>
  <conditionalFormatting sqref="J5">
    <cfRule type="cellIs" dxfId="2624" priority="1194" operator="greaterThan">
      <formula>0.03</formula>
    </cfRule>
    <cfRule type="cellIs" dxfId="2623" priority="1195" operator="lessThanOrEqual">
      <formula>0.03</formula>
    </cfRule>
  </conditionalFormatting>
  <conditionalFormatting sqref="K5">
    <cfRule type="cellIs" dxfId="2622" priority="1196" operator="between">
      <formula>7.6</formula>
      <formula>8</formula>
    </cfRule>
    <cfRule type="cellIs" dxfId="2621" priority="1197" operator="greaterThan">
      <formula>8</formula>
    </cfRule>
    <cfRule type="cellIs" dxfId="2620" priority="1198" operator="lessThan">
      <formula>7.6</formula>
    </cfRule>
  </conditionalFormatting>
  <conditionalFormatting sqref="J4">
    <cfRule type="cellIs" dxfId="2619" priority="1189" operator="greaterThan">
      <formula>0.03</formula>
    </cfRule>
    <cfRule type="cellIs" dxfId="2618" priority="1190" operator="lessThanOrEqual">
      <formula>0.03</formula>
    </cfRule>
  </conditionalFormatting>
  <conditionalFormatting sqref="K4">
    <cfRule type="cellIs" dxfId="2617" priority="1191" operator="between">
      <formula>7.6</formula>
      <formula>8</formula>
    </cfRule>
    <cfRule type="cellIs" dxfId="2616" priority="1192" operator="greaterThan">
      <formula>8</formula>
    </cfRule>
    <cfRule type="cellIs" dxfId="2615" priority="1193" operator="lessThan">
      <formula>7.6</formula>
    </cfRule>
  </conditionalFormatting>
  <conditionalFormatting sqref="J3">
    <cfRule type="cellIs" dxfId="2614" priority="1184" operator="greaterThan">
      <formula>0.03</formula>
    </cfRule>
    <cfRule type="cellIs" dxfId="2613" priority="1185" operator="lessThanOrEqual">
      <formula>0.03</formula>
    </cfRule>
  </conditionalFormatting>
  <conditionalFormatting sqref="K3">
    <cfRule type="cellIs" dxfId="2612" priority="1186" operator="between">
      <formula>7.6</formula>
      <formula>8</formula>
    </cfRule>
    <cfRule type="cellIs" dxfId="2611" priority="1187" operator="greaterThan">
      <formula>8</formula>
    </cfRule>
    <cfRule type="cellIs" dxfId="2610" priority="1188" operator="lessThan">
      <formula>7.6</formula>
    </cfRule>
  </conditionalFormatting>
  <conditionalFormatting sqref="J2 J183:J184">
    <cfRule type="cellIs" dxfId="2609" priority="1178" operator="equal">
      <formula>0</formula>
    </cfRule>
    <cfRule type="cellIs" dxfId="2608" priority="1182" operator="greaterThan">
      <formula>0.03</formula>
    </cfRule>
    <cfRule type="cellIs" dxfId="2607" priority="1183" operator="lessThanOrEqual">
      <formula>0.03</formula>
    </cfRule>
  </conditionalFormatting>
  <conditionalFormatting sqref="K2 K183:K184">
    <cfRule type="cellIs" dxfId="2606" priority="1177" operator="equal">
      <formula>0</formula>
    </cfRule>
    <cfRule type="cellIs" dxfId="2605" priority="1179" operator="greaterThan">
      <formula>8</formula>
    </cfRule>
    <cfRule type="cellIs" dxfId="2604" priority="1180" operator="lessThan">
      <formula>7.4</formula>
    </cfRule>
    <cfRule type="cellIs" dxfId="2603" priority="1181" operator="between">
      <formula>7.4</formula>
      <formula>8</formula>
    </cfRule>
  </conditionalFormatting>
  <conditionalFormatting sqref="J2">
    <cfRule type="cellIs" dxfId="2602" priority="1171" operator="equal">
      <formula>0</formula>
    </cfRule>
    <cfRule type="cellIs" dxfId="2601" priority="1175" operator="greaterThan">
      <formula>0.03</formula>
    </cfRule>
    <cfRule type="cellIs" dxfId="2600" priority="1176" operator="lessThanOrEqual">
      <formula>0.03</formula>
    </cfRule>
  </conditionalFormatting>
  <conditionalFormatting sqref="K2">
    <cfRule type="cellIs" dxfId="2599" priority="1170" operator="equal">
      <formula>0</formula>
    </cfRule>
    <cfRule type="cellIs" dxfId="2598" priority="1172" operator="greaterThan">
      <formula>8</formula>
    </cfRule>
    <cfRule type="cellIs" dxfId="2597" priority="1173" operator="lessThan">
      <formula>7.4</formula>
    </cfRule>
    <cfRule type="cellIs" dxfId="2596" priority="1174" operator="between">
      <formula>7.4</formula>
      <formula>8</formula>
    </cfRule>
  </conditionalFormatting>
  <conditionalFormatting sqref="J9">
    <cfRule type="cellIs" dxfId="2595" priority="1165" operator="greaterThan">
      <formula>0.03</formula>
    </cfRule>
    <cfRule type="cellIs" dxfId="2594" priority="1166" operator="lessThanOrEqual">
      <formula>0.03</formula>
    </cfRule>
  </conditionalFormatting>
  <conditionalFormatting sqref="K9">
    <cfRule type="cellIs" dxfId="2593" priority="1167" operator="between">
      <formula>7.6</formula>
      <formula>8</formula>
    </cfRule>
    <cfRule type="cellIs" dxfId="2592" priority="1168" operator="greaterThan">
      <formula>8</formula>
    </cfRule>
    <cfRule type="cellIs" dxfId="2591" priority="1169" operator="lessThan">
      <formula>7.6</formula>
    </cfRule>
  </conditionalFormatting>
  <conditionalFormatting sqref="J8">
    <cfRule type="cellIs" dxfId="2590" priority="1160" operator="greaterThan">
      <formula>0.03</formula>
    </cfRule>
    <cfRule type="cellIs" dxfId="2589" priority="1161" operator="lessThanOrEqual">
      <formula>0.03</formula>
    </cfRule>
  </conditionalFormatting>
  <conditionalFormatting sqref="K8">
    <cfRule type="cellIs" dxfId="2588" priority="1162" operator="between">
      <formula>7.6</formula>
      <formula>8</formula>
    </cfRule>
    <cfRule type="cellIs" dxfId="2587" priority="1163" operator="greaterThan">
      <formula>8</formula>
    </cfRule>
    <cfRule type="cellIs" dxfId="2586" priority="1164" operator="lessThan">
      <formula>7.6</formula>
    </cfRule>
  </conditionalFormatting>
  <conditionalFormatting sqref="J7">
    <cfRule type="cellIs" dxfId="2585" priority="1155" operator="greaterThan">
      <formula>0.03</formula>
    </cfRule>
    <cfRule type="cellIs" dxfId="2584" priority="1156" operator="lessThanOrEqual">
      <formula>0.03</formula>
    </cfRule>
  </conditionalFormatting>
  <conditionalFormatting sqref="K7">
    <cfRule type="cellIs" dxfId="2583" priority="1157" operator="between">
      <formula>7.6</formula>
      <formula>8</formula>
    </cfRule>
    <cfRule type="cellIs" dxfId="2582" priority="1158" operator="greaterThan">
      <formula>8</formula>
    </cfRule>
    <cfRule type="cellIs" dxfId="2581" priority="1159" operator="lessThan">
      <formula>7.6</formula>
    </cfRule>
  </conditionalFormatting>
  <conditionalFormatting sqref="J6">
    <cfRule type="cellIs" dxfId="2580" priority="1149" operator="equal">
      <formula>0</formula>
    </cfRule>
    <cfRule type="cellIs" dxfId="2579" priority="1153" operator="greaterThan">
      <formula>0.03</formula>
    </cfRule>
    <cfRule type="cellIs" dxfId="2578" priority="1154" operator="lessThanOrEqual">
      <formula>0.03</formula>
    </cfRule>
  </conditionalFormatting>
  <conditionalFormatting sqref="K6">
    <cfRule type="cellIs" dxfId="2577" priority="1148" operator="equal">
      <formula>0</formula>
    </cfRule>
    <cfRule type="cellIs" dxfId="2576" priority="1150" operator="greaterThan">
      <formula>8</formula>
    </cfRule>
    <cfRule type="cellIs" dxfId="2575" priority="1151" operator="lessThan">
      <formula>7.4</formula>
    </cfRule>
    <cfRule type="cellIs" dxfId="2574" priority="1152" operator="between">
      <formula>7.4</formula>
      <formula>8</formula>
    </cfRule>
  </conditionalFormatting>
  <conditionalFormatting sqref="J6">
    <cfRule type="cellIs" dxfId="2573" priority="1142" operator="equal">
      <formula>0</formula>
    </cfRule>
    <cfRule type="cellIs" dxfId="2572" priority="1146" operator="greaterThan">
      <formula>0.03</formula>
    </cfRule>
    <cfRule type="cellIs" dxfId="2571" priority="1147" operator="lessThanOrEqual">
      <formula>0.03</formula>
    </cfRule>
  </conditionalFormatting>
  <conditionalFormatting sqref="K6">
    <cfRule type="cellIs" dxfId="2570" priority="1141" operator="equal">
      <formula>0</formula>
    </cfRule>
    <cfRule type="cellIs" dxfId="2569" priority="1143" operator="greaterThan">
      <formula>8</formula>
    </cfRule>
    <cfRule type="cellIs" dxfId="2568" priority="1144" operator="lessThan">
      <formula>7.4</formula>
    </cfRule>
    <cfRule type="cellIs" dxfId="2567" priority="1145" operator="between">
      <formula>7.4</formula>
      <formula>8</formula>
    </cfRule>
  </conditionalFormatting>
  <conditionalFormatting sqref="J13">
    <cfRule type="cellIs" dxfId="2566" priority="1136" operator="greaterThan">
      <formula>0.03</formula>
    </cfRule>
    <cfRule type="cellIs" dxfId="2565" priority="1137" operator="lessThanOrEqual">
      <formula>0.03</formula>
    </cfRule>
  </conditionalFormatting>
  <conditionalFormatting sqref="K13">
    <cfRule type="cellIs" dxfId="2564" priority="1138" operator="between">
      <formula>7.6</formula>
      <formula>8</formula>
    </cfRule>
    <cfRule type="cellIs" dxfId="2563" priority="1139" operator="greaterThan">
      <formula>8</formula>
    </cfRule>
    <cfRule type="cellIs" dxfId="2562" priority="1140" operator="lessThan">
      <formula>7.6</formula>
    </cfRule>
  </conditionalFormatting>
  <conditionalFormatting sqref="J12">
    <cfRule type="cellIs" dxfId="2561" priority="1131" operator="greaterThan">
      <formula>0.03</formula>
    </cfRule>
    <cfRule type="cellIs" dxfId="2560" priority="1132" operator="lessThanOrEqual">
      <formula>0.03</formula>
    </cfRule>
  </conditionalFormatting>
  <conditionalFormatting sqref="K12">
    <cfRule type="cellIs" dxfId="2559" priority="1133" operator="between">
      <formula>7.6</formula>
      <formula>8</formula>
    </cfRule>
    <cfRule type="cellIs" dxfId="2558" priority="1134" operator="greaterThan">
      <formula>8</formula>
    </cfRule>
    <cfRule type="cellIs" dxfId="2557" priority="1135" operator="lessThan">
      <formula>7.6</formula>
    </cfRule>
  </conditionalFormatting>
  <conditionalFormatting sqref="J11">
    <cfRule type="cellIs" dxfId="2556" priority="1126" operator="greaterThan">
      <formula>0.03</formula>
    </cfRule>
    <cfRule type="cellIs" dxfId="2555" priority="1127" operator="lessThanOrEqual">
      <formula>0.03</formula>
    </cfRule>
  </conditionalFormatting>
  <conditionalFormatting sqref="K11">
    <cfRule type="cellIs" dxfId="2554" priority="1128" operator="between">
      <formula>7.6</formula>
      <formula>8</formula>
    </cfRule>
    <cfRule type="cellIs" dxfId="2553" priority="1129" operator="greaterThan">
      <formula>8</formula>
    </cfRule>
    <cfRule type="cellIs" dxfId="2552" priority="1130" operator="lessThan">
      <formula>7.6</formula>
    </cfRule>
  </conditionalFormatting>
  <conditionalFormatting sqref="J10">
    <cfRule type="cellIs" dxfId="2551" priority="1120" operator="equal">
      <formula>0</formula>
    </cfRule>
    <cfRule type="cellIs" dxfId="2550" priority="1124" operator="greaterThan">
      <formula>0.03</formula>
    </cfRule>
    <cfRule type="cellIs" dxfId="2549" priority="1125" operator="lessThanOrEqual">
      <formula>0.03</formula>
    </cfRule>
  </conditionalFormatting>
  <conditionalFormatting sqref="K10">
    <cfRule type="cellIs" dxfId="2548" priority="1119" operator="equal">
      <formula>0</formula>
    </cfRule>
    <cfRule type="cellIs" dxfId="2547" priority="1121" operator="greaterThan">
      <formula>8</formula>
    </cfRule>
    <cfRule type="cellIs" dxfId="2546" priority="1122" operator="lessThan">
      <formula>7.4</formula>
    </cfRule>
    <cfRule type="cellIs" dxfId="2545" priority="1123" operator="between">
      <formula>7.4</formula>
      <formula>8</formula>
    </cfRule>
  </conditionalFormatting>
  <conditionalFormatting sqref="J10">
    <cfRule type="cellIs" dxfId="2544" priority="1113" operator="equal">
      <formula>0</formula>
    </cfRule>
    <cfRule type="cellIs" dxfId="2543" priority="1117" operator="greaterThan">
      <formula>0.03</formula>
    </cfRule>
    <cfRule type="cellIs" dxfId="2542" priority="1118" operator="lessThanOrEqual">
      <formula>0.03</formula>
    </cfRule>
  </conditionalFormatting>
  <conditionalFormatting sqref="K10">
    <cfRule type="cellIs" dxfId="2541" priority="1112" operator="equal">
      <formula>0</formula>
    </cfRule>
    <cfRule type="cellIs" dxfId="2540" priority="1114" operator="greaterThan">
      <formula>8</formula>
    </cfRule>
    <cfRule type="cellIs" dxfId="2539" priority="1115" operator="lessThan">
      <formula>7.4</formula>
    </cfRule>
    <cfRule type="cellIs" dxfId="2538" priority="1116" operator="between">
      <formula>7.4</formula>
      <formula>8</formula>
    </cfRule>
  </conditionalFormatting>
  <conditionalFormatting sqref="J17">
    <cfRule type="cellIs" dxfId="2537" priority="1107" operator="greaterThan">
      <formula>0.03</formula>
    </cfRule>
    <cfRule type="cellIs" dxfId="2536" priority="1108" operator="lessThanOrEqual">
      <formula>0.03</formula>
    </cfRule>
  </conditionalFormatting>
  <conditionalFormatting sqref="K17">
    <cfRule type="cellIs" dxfId="2535" priority="1109" operator="between">
      <formula>7.6</formula>
      <formula>8</formula>
    </cfRule>
    <cfRule type="cellIs" dxfId="2534" priority="1110" operator="greaterThan">
      <formula>8</formula>
    </cfRule>
    <cfRule type="cellIs" dxfId="2533" priority="1111" operator="lessThan">
      <formula>7.6</formula>
    </cfRule>
  </conditionalFormatting>
  <conditionalFormatting sqref="J16">
    <cfRule type="cellIs" dxfId="2532" priority="1102" operator="greaterThan">
      <formula>0.03</formula>
    </cfRule>
    <cfRule type="cellIs" dxfId="2531" priority="1103" operator="lessThanOrEqual">
      <formula>0.03</formula>
    </cfRule>
  </conditionalFormatting>
  <conditionalFormatting sqref="K16">
    <cfRule type="cellIs" dxfId="2530" priority="1104" operator="between">
      <formula>7.6</formula>
      <formula>8</formula>
    </cfRule>
    <cfRule type="cellIs" dxfId="2529" priority="1105" operator="greaterThan">
      <formula>8</formula>
    </cfRule>
    <cfRule type="cellIs" dxfId="2528" priority="1106" operator="lessThan">
      <formula>7.6</formula>
    </cfRule>
  </conditionalFormatting>
  <conditionalFormatting sqref="J15">
    <cfRule type="cellIs" dxfId="2527" priority="1097" operator="greaterThan">
      <formula>0.03</formula>
    </cfRule>
    <cfRule type="cellIs" dxfId="2526" priority="1098" operator="lessThanOrEqual">
      <formula>0.03</formula>
    </cfRule>
  </conditionalFormatting>
  <conditionalFormatting sqref="K15">
    <cfRule type="cellIs" dxfId="2525" priority="1099" operator="between">
      <formula>7.6</formula>
      <formula>8</formula>
    </cfRule>
    <cfRule type="cellIs" dxfId="2524" priority="1100" operator="greaterThan">
      <formula>8</formula>
    </cfRule>
    <cfRule type="cellIs" dxfId="2523" priority="1101" operator="lessThan">
      <formula>7.6</formula>
    </cfRule>
  </conditionalFormatting>
  <conditionalFormatting sqref="J14">
    <cfRule type="cellIs" dxfId="2522" priority="1091" operator="equal">
      <formula>0</formula>
    </cfRule>
    <cfRule type="cellIs" dxfId="2521" priority="1095" operator="greaterThan">
      <formula>0.03</formula>
    </cfRule>
    <cfRule type="cellIs" dxfId="2520" priority="1096" operator="lessThanOrEqual">
      <formula>0.03</formula>
    </cfRule>
  </conditionalFormatting>
  <conditionalFormatting sqref="K14">
    <cfRule type="cellIs" dxfId="2519" priority="1090" operator="equal">
      <formula>0</formula>
    </cfRule>
    <cfRule type="cellIs" dxfId="2518" priority="1092" operator="greaterThan">
      <formula>8</formula>
    </cfRule>
    <cfRule type="cellIs" dxfId="2517" priority="1093" operator="lessThan">
      <formula>7.4</formula>
    </cfRule>
    <cfRule type="cellIs" dxfId="2516" priority="1094" operator="between">
      <formula>7.4</formula>
      <formula>8</formula>
    </cfRule>
  </conditionalFormatting>
  <conditionalFormatting sqref="J14">
    <cfRule type="cellIs" dxfId="2515" priority="1084" operator="equal">
      <formula>0</formula>
    </cfRule>
    <cfRule type="cellIs" dxfId="2514" priority="1088" operator="greaterThan">
      <formula>0.03</formula>
    </cfRule>
    <cfRule type="cellIs" dxfId="2513" priority="1089" operator="lessThanOrEqual">
      <formula>0.03</formula>
    </cfRule>
  </conditionalFormatting>
  <conditionalFormatting sqref="K14">
    <cfRule type="cellIs" dxfId="2512" priority="1083" operator="equal">
      <formula>0</formula>
    </cfRule>
    <cfRule type="cellIs" dxfId="2511" priority="1085" operator="greaterThan">
      <formula>8</formula>
    </cfRule>
    <cfRule type="cellIs" dxfId="2510" priority="1086" operator="lessThan">
      <formula>7.4</formula>
    </cfRule>
    <cfRule type="cellIs" dxfId="2509" priority="1087" operator="between">
      <formula>7.4</formula>
      <formula>8</formula>
    </cfRule>
  </conditionalFormatting>
  <conditionalFormatting sqref="J21">
    <cfRule type="cellIs" dxfId="2508" priority="1078" operator="greaterThan">
      <formula>0.03</formula>
    </cfRule>
    <cfRule type="cellIs" dxfId="2507" priority="1079" operator="lessThanOrEqual">
      <formula>0.03</formula>
    </cfRule>
  </conditionalFormatting>
  <conditionalFormatting sqref="K21">
    <cfRule type="cellIs" dxfId="2506" priority="1080" operator="between">
      <formula>7.6</formula>
      <formula>8</formula>
    </cfRule>
    <cfRule type="cellIs" dxfId="2505" priority="1081" operator="greaterThan">
      <formula>8</formula>
    </cfRule>
    <cfRule type="cellIs" dxfId="2504" priority="1082" operator="lessThan">
      <formula>7.6</formula>
    </cfRule>
  </conditionalFormatting>
  <conditionalFormatting sqref="J20">
    <cfRule type="cellIs" dxfId="2503" priority="1073" operator="greaterThan">
      <formula>0.03</formula>
    </cfRule>
    <cfRule type="cellIs" dxfId="2502" priority="1074" operator="lessThanOrEqual">
      <formula>0.03</formula>
    </cfRule>
  </conditionalFormatting>
  <conditionalFormatting sqref="K20">
    <cfRule type="cellIs" dxfId="2501" priority="1075" operator="between">
      <formula>7.6</formula>
      <formula>8</formula>
    </cfRule>
    <cfRule type="cellIs" dxfId="2500" priority="1076" operator="greaterThan">
      <formula>8</formula>
    </cfRule>
    <cfRule type="cellIs" dxfId="2499" priority="1077" operator="lessThan">
      <formula>7.6</formula>
    </cfRule>
  </conditionalFormatting>
  <conditionalFormatting sqref="J19">
    <cfRule type="cellIs" dxfId="2498" priority="1068" operator="greaterThan">
      <formula>0.03</formula>
    </cfRule>
    <cfRule type="cellIs" dxfId="2497" priority="1069" operator="lessThanOrEqual">
      <formula>0.03</formula>
    </cfRule>
  </conditionalFormatting>
  <conditionalFormatting sqref="K19">
    <cfRule type="cellIs" dxfId="2496" priority="1070" operator="between">
      <formula>7.6</formula>
      <formula>8</formula>
    </cfRule>
    <cfRule type="cellIs" dxfId="2495" priority="1071" operator="greaterThan">
      <formula>8</formula>
    </cfRule>
    <cfRule type="cellIs" dxfId="2494" priority="1072" operator="lessThan">
      <formula>7.6</formula>
    </cfRule>
  </conditionalFormatting>
  <conditionalFormatting sqref="J18">
    <cfRule type="cellIs" dxfId="2493" priority="1062" operator="equal">
      <formula>0</formula>
    </cfRule>
    <cfRule type="cellIs" dxfId="2492" priority="1066" operator="greaterThan">
      <formula>0.03</formula>
    </cfRule>
    <cfRule type="cellIs" dxfId="2491" priority="1067" operator="lessThanOrEqual">
      <formula>0.03</formula>
    </cfRule>
  </conditionalFormatting>
  <conditionalFormatting sqref="K18">
    <cfRule type="cellIs" dxfId="2490" priority="1061" operator="equal">
      <formula>0</formula>
    </cfRule>
    <cfRule type="cellIs" dxfId="2489" priority="1063" operator="greaterThan">
      <formula>8</formula>
    </cfRule>
    <cfRule type="cellIs" dxfId="2488" priority="1064" operator="lessThan">
      <formula>7.4</formula>
    </cfRule>
    <cfRule type="cellIs" dxfId="2487" priority="1065" operator="between">
      <formula>7.4</formula>
      <formula>8</formula>
    </cfRule>
  </conditionalFormatting>
  <conditionalFormatting sqref="J18">
    <cfRule type="cellIs" dxfId="2486" priority="1055" operator="equal">
      <formula>0</formula>
    </cfRule>
    <cfRule type="cellIs" dxfId="2485" priority="1059" operator="greaterThan">
      <formula>0.03</formula>
    </cfRule>
    <cfRule type="cellIs" dxfId="2484" priority="1060" operator="lessThanOrEqual">
      <formula>0.03</formula>
    </cfRule>
  </conditionalFormatting>
  <conditionalFormatting sqref="K18">
    <cfRule type="cellIs" dxfId="2483" priority="1054" operator="equal">
      <formula>0</formula>
    </cfRule>
    <cfRule type="cellIs" dxfId="2482" priority="1056" operator="greaterThan">
      <formula>8</formula>
    </cfRule>
    <cfRule type="cellIs" dxfId="2481" priority="1057" operator="lessThan">
      <formula>7.4</formula>
    </cfRule>
    <cfRule type="cellIs" dxfId="2480" priority="1058" operator="between">
      <formula>7.4</formula>
      <formula>8</formula>
    </cfRule>
  </conditionalFormatting>
  <conditionalFormatting sqref="J25">
    <cfRule type="cellIs" dxfId="2479" priority="1049" operator="greaterThan">
      <formula>0.03</formula>
    </cfRule>
    <cfRule type="cellIs" dxfId="2478" priority="1050" operator="lessThanOrEqual">
      <formula>0.03</formula>
    </cfRule>
  </conditionalFormatting>
  <conditionalFormatting sqref="K25">
    <cfRule type="cellIs" dxfId="2477" priority="1051" operator="between">
      <formula>7.6</formula>
      <formula>8</formula>
    </cfRule>
    <cfRule type="cellIs" dxfId="2476" priority="1052" operator="greaterThan">
      <formula>8</formula>
    </cfRule>
    <cfRule type="cellIs" dxfId="2475" priority="1053" operator="lessThan">
      <formula>7.6</formula>
    </cfRule>
  </conditionalFormatting>
  <conditionalFormatting sqref="J24">
    <cfRule type="cellIs" dxfId="2474" priority="1044" operator="greaterThan">
      <formula>0.03</formula>
    </cfRule>
    <cfRule type="cellIs" dxfId="2473" priority="1045" operator="lessThanOrEqual">
      <formula>0.03</formula>
    </cfRule>
  </conditionalFormatting>
  <conditionalFormatting sqref="K24">
    <cfRule type="cellIs" dxfId="2472" priority="1046" operator="between">
      <formula>7.6</formula>
      <formula>8</formula>
    </cfRule>
    <cfRule type="cellIs" dxfId="2471" priority="1047" operator="greaterThan">
      <formula>8</formula>
    </cfRule>
    <cfRule type="cellIs" dxfId="2470" priority="1048" operator="lessThan">
      <formula>7.6</formula>
    </cfRule>
  </conditionalFormatting>
  <conditionalFormatting sqref="J23">
    <cfRule type="cellIs" dxfId="2469" priority="1039" operator="greaterThan">
      <formula>0.03</formula>
    </cfRule>
    <cfRule type="cellIs" dxfId="2468" priority="1040" operator="lessThanOrEqual">
      <formula>0.03</formula>
    </cfRule>
  </conditionalFormatting>
  <conditionalFormatting sqref="K23">
    <cfRule type="cellIs" dxfId="2467" priority="1041" operator="between">
      <formula>7.6</formula>
      <formula>8</formula>
    </cfRule>
    <cfRule type="cellIs" dxfId="2466" priority="1042" operator="greaterThan">
      <formula>8</formula>
    </cfRule>
    <cfRule type="cellIs" dxfId="2465" priority="1043" operator="lessThan">
      <formula>7.6</formula>
    </cfRule>
  </conditionalFormatting>
  <conditionalFormatting sqref="J22">
    <cfRule type="cellIs" dxfId="2464" priority="1033" operator="equal">
      <formula>0</formula>
    </cfRule>
    <cfRule type="cellIs" dxfId="2463" priority="1037" operator="greaterThan">
      <formula>0.03</formula>
    </cfRule>
    <cfRule type="cellIs" dxfId="2462" priority="1038" operator="lessThanOrEqual">
      <formula>0.03</formula>
    </cfRule>
  </conditionalFormatting>
  <conditionalFormatting sqref="K22">
    <cfRule type="cellIs" dxfId="2461" priority="1032" operator="equal">
      <formula>0</formula>
    </cfRule>
    <cfRule type="cellIs" dxfId="2460" priority="1034" operator="greaterThan">
      <formula>8</formula>
    </cfRule>
    <cfRule type="cellIs" dxfId="2459" priority="1035" operator="lessThan">
      <formula>7.4</formula>
    </cfRule>
    <cfRule type="cellIs" dxfId="2458" priority="1036" operator="between">
      <formula>7.4</formula>
      <formula>8</formula>
    </cfRule>
  </conditionalFormatting>
  <conditionalFormatting sqref="J22">
    <cfRule type="cellIs" dxfId="2457" priority="1026" operator="equal">
      <formula>0</formula>
    </cfRule>
    <cfRule type="cellIs" dxfId="2456" priority="1030" operator="greaterThan">
      <formula>0.03</formula>
    </cfRule>
    <cfRule type="cellIs" dxfId="2455" priority="1031" operator="lessThanOrEqual">
      <formula>0.03</formula>
    </cfRule>
  </conditionalFormatting>
  <conditionalFormatting sqref="K22">
    <cfRule type="cellIs" dxfId="2454" priority="1025" operator="equal">
      <formula>0</formula>
    </cfRule>
    <cfRule type="cellIs" dxfId="2453" priority="1027" operator="greaterThan">
      <formula>8</formula>
    </cfRule>
    <cfRule type="cellIs" dxfId="2452" priority="1028" operator="lessThan">
      <formula>7.4</formula>
    </cfRule>
    <cfRule type="cellIs" dxfId="2451" priority="1029" operator="between">
      <formula>7.4</formula>
      <formula>8</formula>
    </cfRule>
  </conditionalFormatting>
  <conditionalFormatting sqref="J29">
    <cfRule type="cellIs" dxfId="2450" priority="1020" operator="greaterThan">
      <formula>0.03</formula>
    </cfRule>
    <cfRule type="cellIs" dxfId="2449" priority="1021" operator="lessThanOrEqual">
      <formula>0.03</formula>
    </cfRule>
  </conditionalFormatting>
  <conditionalFormatting sqref="K29">
    <cfRule type="cellIs" dxfId="2448" priority="1022" operator="between">
      <formula>7.6</formula>
      <formula>8</formula>
    </cfRule>
    <cfRule type="cellIs" dxfId="2447" priority="1023" operator="greaterThan">
      <formula>8</formula>
    </cfRule>
    <cfRule type="cellIs" dxfId="2446" priority="1024" operator="lessThan">
      <formula>7.6</formula>
    </cfRule>
  </conditionalFormatting>
  <conditionalFormatting sqref="J28">
    <cfRule type="cellIs" dxfId="2445" priority="1015" operator="greaterThan">
      <formula>0.03</formula>
    </cfRule>
    <cfRule type="cellIs" dxfId="2444" priority="1016" operator="lessThanOrEqual">
      <formula>0.03</formula>
    </cfRule>
  </conditionalFormatting>
  <conditionalFormatting sqref="K28">
    <cfRule type="cellIs" dxfId="2443" priority="1017" operator="between">
      <formula>7.6</formula>
      <formula>8</formula>
    </cfRule>
    <cfRule type="cellIs" dxfId="2442" priority="1018" operator="greaterThan">
      <formula>8</formula>
    </cfRule>
    <cfRule type="cellIs" dxfId="2441" priority="1019" operator="lessThan">
      <formula>7.6</formula>
    </cfRule>
  </conditionalFormatting>
  <conditionalFormatting sqref="J27">
    <cfRule type="cellIs" dxfId="2440" priority="1010" operator="greaterThan">
      <formula>0.03</formula>
    </cfRule>
    <cfRule type="cellIs" dxfId="2439" priority="1011" operator="lessThanOrEqual">
      <formula>0.03</formula>
    </cfRule>
  </conditionalFormatting>
  <conditionalFormatting sqref="K27">
    <cfRule type="cellIs" dxfId="2438" priority="1012" operator="between">
      <formula>7.6</formula>
      <formula>8</formula>
    </cfRule>
    <cfRule type="cellIs" dxfId="2437" priority="1013" operator="greaterThan">
      <formula>8</formula>
    </cfRule>
    <cfRule type="cellIs" dxfId="2436" priority="1014" operator="lessThan">
      <formula>7.6</formula>
    </cfRule>
  </conditionalFormatting>
  <conditionalFormatting sqref="J26">
    <cfRule type="cellIs" dxfId="2435" priority="1004" operator="equal">
      <formula>0</formula>
    </cfRule>
    <cfRule type="cellIs" dxfId="2434" priority="1008" operator="greaterThan">
      <formula>0.03</formula>
    </cfRule>
    <cfRule type="cellIs" dxfId="2433" priority="1009" operator="lessThanOrEqual">
      <formula>0.03</formula>
    </cfRule>
  </conditionalFormatting>
  <conditionalFormatting sqref="K26">
    <cfRule type="cellIs" dxfId="2432" priority="1003" operator="equal">
      <formula>0</formula>
    </cfRule>
    <cfRule type="cellIs" dxfId="2431" priority="1005" operator="greaterThan">
      <formula>8</formula>
    </cfRule>
    <cfRule type="cellIs" dxfId="2430" priority="1006" operator="lessThan">
      <formula>7.4</formula>
    </cfRule>
    <cfRule type="cellIs" dxfId="2429" priority="1007" operator="between">
      <formula>7.4</formula>
      <formula>8</formula>
    </cfRule>
  </conditionalFormatting>
  <conditionalFormatting sqref="J26">
    <cfRule type="cellIs" dxfId="2428" priority="997" operator="equal">
      <formula>0</formula>
    </cfRule>
    <cfRule type="cellIs" dxfId="2427" priority="1001" operator="greaterThan">
      <formula>0.03</formula>
    </cfRule>
    <cfRule type="cellIs" dxfId="2426" priority="1002" operator="lessThanOrEqual">
      <formula>0.03</formula>
    </cfRule>
  </conditionalFormatting>
  <conditionalFormatting sqref="K26">
    <cfRule type="cellIs" dxfId="2425" priority="996" operator="equal">
      <formula>0</formula>
    </cfRule>
    <cfRule type="cellIs" dxfId="2424" priority="998" operator="greaterThan">
      <formula>8</formula>
    </cfRule>
    <cfRule type="cellIs" dxfId="2423" priority="999" operator="lessThan">
      <formula>7.4</formula>
    </cfRule>
    <cfRule type="cellIs" dxfId="2422" priority="1000" operator="between">
      <formula>7.4</formula>
      <formula>8</formula>
    </cfRule>
  </conditionalFormatting>
  <conditionalFormatting sqref="J30:J35">
    <cfRule type="cellIs" dxfId="2421" priority="990" operator="equal">
      <formula>0</formula>
    </cfRule>
    <cfRule type="cellIs" dxfId="2420" priority="994" operator="greaterThan">
      <formula>0.03</formula>
    </cfRule>
    <cfRule type="cellIs" dxfId="2419" priority="995" operator="lessThanOrEqual">
      <formula>0.03</formula>
    </cfRule>
  </conditionalFormatting>
  <conditionalFormatting sqref="K30:K35">
    <cfRule type="cellIs" dxfId="2418" priority="989" operator="equal">
      <formula>0</formula>
    </cfRule>
    <cfRule type="cellIs" dxfId="2417" priority="991" operator="greaterThan">
      <formula>8</formula>
    </cfRule>
    <cfRule type="cellIs" dxfId="2416" priority="992" operator="lessThan">
      <formula>7.4</formula>
    </cfRule>
    <cfRule type="cellIs" dxfId="2415" priority="993" operator="between">
      <formula>7.4</formula>
      <formula>8</formula>
    </cfRule>
  </conditionalFormatting>
  <conditionalFormatting sqref="J30:J35">
    <cfRule type="cellIs" dxfId="2414" priority="983" operator="equal">
      <formula>0</formula>
    </cfRule>
    <cfRule type="cellIs" dxfId="2413" priority="987" operator="greaterThan">
      <formula>0.03</formula>
    </cfRule>
    <cfRule type="cellIs" dxfId="2412" priority="988" operator="lessThanOrEqual">
      <formula>0.03</formula>
    </cfRule>
  </conditionalFormatting>
  <conditionalFormatting sqref="K30:K35">
    <cfRule type="cellIs" dxfId="2411" priority="982" operator="equal">
      <formula>0</formula>
    </cfRule>
    <cfRule type="cellIs" dxfId="2410" priority="984" operator="greaterThan">
      <formula>8</formula>
    </cfRule>
    <cfRule type="cellIs" dxfId="2409" priority="985" operator="lessThan">
      <formula>7.4</formula>
    </cfRule>
    <cfRule type="cellIs" dxfId="2408" priority="986" operator="between">
      <formula>7.4</formula>
      <formula>8</formula>
    </cfRule>
  </conditionalFormatting>
  <conditionalFormatting sqref="J37:J38">
    <cfRule type="cellIs" dxfId="2407" priority="976" operator="equal">
      <formula>0</formula>
    </cfRule>
    <cfRule type="cellIs" dxfId="2406" priority="980" operator="greaterThan">
      <formula>0.03</formula>
    </cfRule>
    <cfRule type="cellIs" dxfId="2405" priority="981" operator="lessThanOrEqual">
      <formula>0.03</formula>
    </cfRule>
  </conditionalFormatting>
  <conditionalFormatting sqref="K37:K38">
    <cfRule type="cellIs" dxfId="2404" priority="975" operator="equal">
      <formula>0</formula>
    </cfRule>
    <cfRule type="cellIs" dxfId="2403" priority="977" operator="greaterThan">
      <formula>8</formula>
    </cfRule>
    <cfRule type="cellIs" dxfId="2402" priority="978" operator="lessThan">
      <formula>7.4</formula>
    </cfRule>
    <cfRule type="cellIs" dxfId="2401" priority="979" operator="between">
      <formula>7.4</formula>
      <formula>8</formula>
    </cfRule>
  </conditionalFormatting>
  <conditionalFormatting sqref="J37:J38">
    <cfRule type="cellIs" dxfId="2400" priority="969" operator="equal">
      <formula>0</formula>
    </cfRule>
    <cfRule type="cellIs" dxfId="2399" priority="973" operator="greaterThan">
      <formula>0.03</formula>
    </cfRule>
    <cfRule type="cellIs" dxfId="2398" priority="974" operator="lessThanOrEqual">
      <formula>0.03</formula>
    </cfRule>
  </conditionalFormatting>
  <conditionalFormatting sqref="K37:K38">
    <cfRule type="cellIs" dxfId="2397" priority="968" operator="equal">
      <formula>0</formula>
    </cfRule>
    <cfRule type="cellIs" dxfId="2396" priority="970" operator="greaterThan">
      <formula>8</formula>
    </cfRule>
    <cfRule type="cellIs" dxfId="2395" priority="971" operator="lessThan">
      <formula>7.4</formula>
    </cfRule>
    <cfRule type="cellIs" dxfId="2394" priority="972" operator="between">
      <formula>7.4</formula>
      <formula>8</formula>
    </cfRule>
  </conditionalFormatting>
  <conditionalFormatting sqref="J36">
    <cfRule type="cellIs" dxfId="2393" priority="962" operator="equal">
      <formula>0</formula>
    </cfRule>
    <cfRule type="cellIs" dxfId="2392" priority="966" operator="greaterThan">
      <formula>0.03</formula>
    </cfRule>
    <cfRule type="cellIs" dxfId="2391" priority="967" operator="lessThanOrEqual">
      <formula>0.03</formula>
    </cfRule>
  </conditionalFormatting>
  <conditionalFormatting sqref="K36">
    <cfRule type="cellIs" dxfId="2390" priority="961" operator="equal">
      <formula>0</formula>
    </cfRule>
    <cfRule type="cellIs" dxfId="2389" priority="963" operator="greaterThan">
      <formula>8</formula>
    </cfRule>
    <cfRule type="cellIs" dxfId="2388" priority="964" operator="lessThan">
      <formula>7.4</formula>
    </cfRule>
    <cfRule type="cellIs" dxfId="2387" priority="965" operator="between">
      <formula>7.4</formula>
      <formula>8</formula>
    </cfRule>
  </conditionalFormatting>
  <conditionalFormatting sqref="J36">
    <cfRule type="cellIs" dxfId="2386" priority="955" operator="equal">
      <formula>0</formula>
    </cfRule>
    <cfRule type="cellIs" dxfId="2385" priority="959" operator="greaterThan">
      <formula>0.03</formula>
    </cfRule>
    <cfRule type="cellIs" dxfId="2384" priority="960" operator="lessThanOrEqual">
      <formula>0.03</formula>
    </cfRule>
  </conditionalFormatting>
  <conditionalFormatting sqref="K36">
    <cfRule type="cellIs" dxfId="2383" priority="954" operator="equal">
      <formula>0</formula>
    </cfRule>
    <cfRule type="cellIs" dxfId="2382" priority="956" operator="greaterThan">
      <formula>8</formula>
    </cfRule>
    <cfRule type="cellIs" dxfId="2381" priority="957" operator="lessThan">
      <formula>7.4</formula>
    </cfRule>
    <cfRule type="cellIs" dxfId="2380" priority="958" operator="between">
      <formula>7.4</formula>
      <formula>8</formula>
    </cfRule>
  </conditionalFormatting>
  <conditionalFormatting sqref="J44">
    <cfRule type="cellIs" dxfId="2379" priority="948" operator="equal">
      <formula>0</formula>
    </cfRule>
    <cfRule type="cellIs" dxfId="2378" priority="952" operator="greaterThan">
      <formula>0.03</formula>
    </cfRule>
    <cfRule type="cellIs" dxfId="2377" priority="953" operator="lessThanOrEqual">
      <formula>0.03</formula>
    </cfRule>
  </conditionalFormatting>
  <conditionalFormatting sqref="K44">
    <cfRule type="cellIs" dxfId="2376" priority="947" operator="equal">
      <formula>0</formula>
    </cfRule>
    <cfRule type="cellIs" dxfId="2375" priority="949" operator="greaterThan">
      <formula>8</formula>
    </cfRule>
    <cfRule type="cellIs" dxfId="2374" priority="950" operator="lessThan">
      <formula>7.4</formula>
    </cfRule>
    <cfRule type="cellIs" dxfId="2373" priority="951" operator="between">
      <formula>7.4</formula>
      <formula>8</formula>
    </cfRule>
  </conditionalFormatting>
  <conditionalFormatting sqref="J44">
    <cfRule type="cellIs" dxfId="2372" priority="941" operator="equal">
      <formula>0</formula>
    </cfRule>
    <cfRule type="cellIs" dxfId="2371" priority="945" operator="greaterThan">
      <formula>0.03</formula>
    </cfRule>
    <cfRule type="cellIs" dxfId="2370" priority="946" operator="lessThanOrEqual">
      <formula>0.03</formula>
    </cfRule>
  </conditionalFormatting>
  <conditionalFormatting sqref="K44">
    <cfRule type="cellIs" dxfId="2369" priority="940" operator="equal">
      <formula>0</formula>
    </cfRule>
    <cfRule type="cellIs" dxfId="2368" priority="942" operator="greaterThan">
      <formula>8</formula>
    </cfRule>
    <cfRule type="cellIs" dxfId="2367" priority="943" operator="lessThan">
      <formula>7.4</formula>
    </cfRule>
    <cfRule type="cellIs" dxfId="2366" priority="944" operator="between">
      <formula>7.4</formula>
      <formula>8</formula>
    </cfRule>
  </conditionalFormatting>
  <conditionalFormatting sqref="J39:J43">
    <cfRule type="cellIs" dxfId="2365" priority="934" operator="equal">
      <formula>0</formula>
    </cfRule>
    <cfRule type="cellIs" dxfId="2364" priority="938" operator="greaterThan">
      <formula>0.03</formula>
    </cfRule>
    <cfRule type="cellIs" dxfId="2363" priority="939" operator="lessThanOrEqual">
      <formula>0.03</formula>
    </cfRule>
  </conditionalFormatting>
  <conditionalFormatting sqref="K39:K43">
    <cfRule type="cellIs" dxfId="2362" priority="933" operator="equal">
      <formula>0</formula>
    </cfRule>
    <cfRule type="cellIs" dxfId="2361" priority="935" operator="greaterThan">
      <formula>8</formula>
    </cfRule>
    <cfRule type="cellIs" dxfId="2360" priority="936" operator="lessThan">
      <formula>7.4</formula>
    </cfRule>
    <cfRule type="cellIs" dxfId="2359" priority="937" operator="between">
      <formula>7.4</formula>
      <formula>8</formula>
    </cfRule>
  </conditionalFormatting>
  <conditionalFormatting sqref="J39:J43">
    <cfRule type="cellIs" dxfId="2358" priority="927" operator="equal">
      <formula>0</formula>
    </cfRule>
    <cfRule type="cellIs" dxfId="2357" priority="931" operator="greaterThan">
      <formula>0.03</formula>
    </cfRule>
    <cfRule type="cellIs" dxfId="2356" priority="932" operator="lessThanOrEqual">
      <formula>0.03</formula>
    </cfRule>
  </conditionalFormatting>
  <conditionalFormatting sqref="K39:K43">
    <cfRule type="cellIs" dxfId="2355" priority="926" operator="equal">
      <formula>0</formula>
    </cfRule>
    <cfRule type="cellIs" dxfId="2354" priority="928" operator="greaterThan">
      <formula>8</formula>
    </cfRule>
    <cfRule type="cellIs" dxfId="2353" priority="929" operator="lessThan">
      <formula>7.4</formula>
    </cfRule>
    <cfRule type="cellIs" dxfId="2352" priority="930" operator="between">
      <formula>7.4</formula>
      <formula>8</formula>
    </cfRule>
  </conditionalFormatting>
  <conditionalFormatting sqref="J48">
    <cfRule type="cellIs" dxfId="2351" priority="921" operator="greaterThan">
      <formula>0.03</formula>
    </cfRule>
    <cfRule type="cellIs" dxfId="2350" priority="922" operator="lessThanOrEqual">
      <formula>0.03</formula>
    </cfRule>
  </conditionalFormatting>
  <conditionalFormatting sqref="K48">
    <cfRule type="cellIs" dxfId="2349" priority="923" operator="between">
      <formula>7.6</formula>
      <formula>8</formula>
    </cfRule>
    <cfRule type="cellIs" dxfId="2348" priority="924" operator="greaterThan">
      <formula>8</formula>
    </cfRule>
    <cfRule type="cellIs" dxfId="2347" priority="925" operator="lessThan">
      <formula>7.6</formula>
    </cfRule>
  </conditionalFormatting>
  <conditionalFormatting sqref="J47">
    <cfRule type="cellIs" dxfId="2346" priority="916" operator="greaterThan">
      <formula>0.03</formula>
    </cfRule>
    <cfRule type="cellIs" dxfId="2345" priority="917" operator="lessThanOrEqual">
      <formula>0.03</formula>
    </cfRule>
  </conditionalFormatting>
  <conditionalFormatting sqref="K47">
    <cfRule type="cellIs" dxfId="2344" priority="918" operator="between">
      <formula>7.6</formula>
      <formula>8</formula>
    </cfRule>
    <cfRule type="cellIs" dxfId="2343" priority="919" operator="greaterThan">
      <formula>8</formula>
    </cfRule>
    <cfRule type="cellIs" dxfId="2342" priority="920" operator="lessThan">
      <formula>7.6</formula>
    </cfRule>
  </conditionalFormatting>
  <conditionalFormatting sqref="J46">
    <cfRule type="cellIs" dxfId="2341" priority="911" operator="greaterThan">
      <formula>0.03</formula>
    </cfRule>
    <cfRule type="cellIs" dxfId="2340" priority="912" operator="lessThanOrEqual">
      <formula>0.03</formula>
    </cfRule>
  </conditionalFormatting>
  <conditionalFormatting sqref="K46">
    <cfRule type="cellIs" dxfId="2339" priority="913" operator="between">
      <formula>7.6</formula>
      <formula>8</formula>
    </cfRule>
    <cfRule type="cellIs" dxfId="2338" priority="914" operator="greaterThan">
      <formula>8</formula>
    </cfRule>
    <cfRule type="cellIs" dxfId="2337" priority="915" operator="lessThan">
      <formula>7.6</formula>
    </cfRule>
  </conditionalFormatting>
  <conditionalFormatting sqref="J45">
    <cfRule type="cellIs" dxfId="2336" priority="905" operator="equal">
      <formula>0</formula>
    </cfRule>
    <cfRule type="cellIs" dxfId="2335" priority="909" operator="greaterThan">
      <formula>0.03</formula>
    </cfRule>
    <cfRule type="cellIs" dxfId="2334" priority="910" operator="lessThanOrEqual">
      <formula>0.03</formula>
    </cfRule>
  </conditionalFormatting>
  <conditionalFormatting sqref="K45">
    <cfRule type="cellIs" dxfId="2333" priority="904" operator="equal">
      <formula>0</formula>
    </cfRule>
    <cfRule type="cellIs" dxfId="2332" priority="906" operator="greaterThan">
      <formula>8</formula>
    </cfRule>
    <cfRule type="cellIs" dxfId="2331" priority="907" operator="lessThan">
      <formula>7.4</formula>
    </cfRule>
    <cfRule type="cellIs" dxfId="2330" priority="908" operator="between">
      <formula>7.4</formula>
      <formula>8</formula>
    </cfRule>
  </conditionalFormatting>
  <conditionalFormatting sqref="J45">
    <cfRule type="cellIs" dxfId="2329" priority="898" operator="equal">
      <formula>0</formula>
    </cfRule>
    <cfRule type="cellIs" dxfId="2328" priority="902" operator="greaterThan">
      <formula>0.03</formula>
    </cfRule>
    <cfRule type="cellIs" dxfId="2327" priority="903" operator="lessThanOrEqual">
      <formula>0.03</formula>
    </cfRule>
  </conditionalFormatting>
  <conditionalFormatting sqref="K45">
    <cfRule type="cellIs" dxfId="2326" priority="897" operator="equal">
      <formula>0</formula>
    </cfRule>
    <cfRule type="cellIs" dxfId="2325" priority="899" operator="greaterThan">
      <formula>8</formula>
    </cfRule>
    <cfRule type="cellIs" dxfId="2324" priority="900" operator="lessThan">
      <formula>7.4</formula>
    </cfRule>
    <cfRule type="cellIs" dxfId="2323" priority="901" operator="between">
      <formula>7.4</formula>
      <formula>8</formula>
    </cfRule>
  </conditionalFormatting>
  <conditionalFormatting sqref="J52">
    <cfRule type="cellIs" dxfId="2322" priority="892" operator="greaterThan">
      <formula>0.03</formula>
    </cfRule>
    <cfRule type="cellIs" dxfId="2321" priority="893" operator="lessThanOrEqual">
      <formula>0.03</formula>
    </cfRule>
  </conditionalFormatting>
  <conditionalFormatting sqref="K52">
    <cfRule type="cellIs" dxfId="2320" priority="894" operator="between">
      <formula>7.6</formula>
      <formula>8</formula>
    </cfRule>
    <cfRule type="cellIs" dxfId="2319" priority="895" operator="greaterThan">
      <formula>8</formula>
    </cfRule>
    <cfRule type="cellIs" dxfId="2318" priority="896" operator="lessThan">
      <formula>7.6</formula>
    </cfRule>
  </conditionalFormatting>
  <conditionalFormatting sqref="J51">
    <cfRule type="cellIs" dxfId="2317" priority="887" operator="greaterThan">
      <formula>0.03</formula>
    </cfRule>
    <cfRule type="cellIs" dxfId="2316" priority="888" operator="lessThanOrEqual">
      <formula>0.03</formula>
    </cfRule>
  </conditionalFormatting>
  <conditionalFormatting sqref="K51">
    <cfRule type="cellIs" dxfId="2315" priority="889" operator="between">
      <formula>7.6</formula>
      <formula>8</formula>
    </cfRule>
    <cfRule type="cellIs" dxfId="2314" priority="890" operator="greaterThan">
      <formula>8</formula>
    </cfRule>
    <cfRule type="cellIs" dxfId="2313" priority="891" operator="lessThan">
      <formula>7.6</formula>
    </cfRule>
  </conditionalFormatting>
  <conditionalFormatting sqref="J50">
    <cfRule type="cellIs" dxfId="2312" priority="882" operator="greaterThan">
      <formula>0.03</formula>
    </cfRule>
    <cfRule type="cellIs" dxfId="2311" priority="883" operator="lessThanOrEqual">
      <formula>0.03</formula>
    </cfRule>
  </conditionalFormatting>
  <conditionalFormatting sqref="K50">
    <cfRule type="cellIs" dxfId="2310" priority="884" operator="between">
      <formula>7.6</formula>
      <formula>8</formula>
    </cfRule>
    <cfRule type="cellIs" dxfId="2309" priority="885" operator="greaterThan">
      <formula>8</formula>
    </cfRule>
    <cfRule type="cellIs" dxfId="2308" priority="886" operator="lessThan">
      <formula>7.6</formula>
    </cfRule>
  </conditionalFormatting>
  <conditionalFormatting sqref="J49">
    <cfRule type="cellIs" dxfId="2307" priority="876" operator="equal">
      <formula>0</formula>
    </cfRule>
    <cfRule type="cellIs" dxfId="2306" priority="880" operator="greaterThan">
      <formula>0.03</formula>
    </cfRule>
    <cfRule type="cellIs" dxfId="2305" priority="881" operator="lessThanOrEqual">
      <formula>0.03</formula>
    </cfRule>
  </conditionalFormatting>
  <conditionalFormatting sqref="K49">
    <cfRule type="cellIs" dxfId="2304" priority="875" operator="equal">
      <formula>0</formula>
    </cfRule>
    <cfRule type="cellIs" dxfId="2303" priority="877" operator="greaterThan">
      <formula>8</formula>
    </cfRule>
    <cfRule type="cellIs" dxfId="2302" priority="878" operator="lessThan">
      <formula>7.4</formula>
    </cfRule>
    <cfRule type="cellIs" dxfId="2301" priority="879" operator="between">
      <formula>7.4</formula>
      <formula>8</formula>
    </cfRule>
  </conditionalFormatting>
  <conditionalFormatting sqref="J49">
    <cfRule type="cellIs" dxfId="2300" priority="869" operator="equal">
      <formula>0</formula>
    </cfRule>
    <cfRule type="cellIs" dxfId="2299" priority="873" operator="greaterThan">
      <formula>0.03</formula>
    </cfRule>
    <cfRule type="cellIs" dxfId="2298" priority="874" operator="lessThanOrEqual">
      <formula>0.03</formula>
    </cfRule>
  </conditionalFormatting>
  <conditionalFormatting sqref="K49">
    <cfRule type="cellIs" dxfId="2297" priority="868" operator="equal">
      <formula>0</formula>
    </cfRule>
    <cfRule type="cellIs" dxfId="2296" priority="870" operator="greaterThan">
      <formula>8</formula>
    </cfRule>
    <cfRule type="cellIs" dxfId="2295" priority="871" operator="lessThan">
      <formula>7.4</formula>
    </cfRule>
    <cfRule type="cellIs" dxfId="2294" priority="872" operator="between">
      <formula>7.4</formula>
      <formula>8</formula>
    </cfRule>
  </conditionalFormatting>
  <conditionalFormatting sqref="J53">
    <cfRule type="cellIs" dxfId="2293" priority="862" operator="equal">
      <formula>0</formula>
    </cfRule>
    <cfRule type="cellIs" dxfId="2292" priority="866" operator="greaterThan">
      <formula>0.03</formula>
    </cfRule>
    <cfRule type="cellIs" dxfId="2291" priority="867" operator="lessThanOrEqual">
      <formula>0.03</formula>
    </cfRule>
  </conditionalFormatting>
  <conditionalFormatting sqref="K53">
    <cfRule type="cellIs" dxfId="2290" priority="861" operator="equal">
      <formula>0</formula>
    </cfRule>
    <cfRule type="cellIs" dxfId="2289" priority="863" operator="greaterThan">
      <formula>8</formula>
    </cfRule>
    <cfRule type="cellIs" dxfId="2288" priority="864" operator="lessThan">
      <formula>7.4</formula>
    </cfRule>
    <cfRule type="cellIs" dxfId="2287" priority="865" operator="between">
      <formula>7.4</formula>
      <formula>8</formula>
    </cfRule>
  </conditionalFormatting>
  <conditionalFormatting sqref="J53">
    <cfRule type="cellIs" dxfId="2286" priority="855" operator="equal">
      <formula>0</formula>
    </cfRule>
    <cfRule type="cellIs" dxfId="2285" priority="859" operator="greaterThan">
      <formula>0.03</formula>
    </cfRule>
    <cfRule type="cellIs" dxfId="2284" priority="860" operator="lessThanOrEqual">
      <formula>0.03</formula>
    </cfRule>
  </conditionalFormatting>
  <conditionalFormatting sqref="K53">
    <cfRule type="cellIs" dxfId="2283" priority="854" operator="equal">
      <formula>0</formula>
    </cfRule>
    <cfRule type="cellIs" dxfId="2282" priority="856" operator="greaterThan">
      <formula>8</formula>
    </cfRule>
    <cfRule type="cellIs" dxfId="2281" priority="857" operator="lessThan">
      <formula>7.4</formula>
    </cfRule>
    <cfRule type="cellIs" dxfId="2280" priority="858" operator="between">
      <formula>7.4</formula>
      <formula>8</formula>
    </cfRule>
  </conditionalFormatting>
  <conditionalFormatting sqref="J54">
    <cfRule type="cellIs" dxfId="2279" priority="848" operator="equal">
      <formula>0</formula>
    </cfRule>
    <cfRule type="cellIs" dxfId="2278" priority="852" operator="greaterThan">
      <formula>0.03</formula>
    </cfRule>
    <cfRule type="cellIs" dxfId="2277" priority="853" operator="lessThanOrEqual">
      <formula>0.03</formula>
    </cfRule>
  </conditionalFormatting>
  <conditionalFormatting sqref="K54">
    <cfRule type="cellIs" dxfId="2276" priority="847" operator="equal">
      <formula>0</formula>
    </cfRule>
    <cfRule type="cellIs" dxfId="2275" priority="849" operator="greaterThan">
      <formula>8</formula>
    </cfRule>
    <cfRule type="cellIs" dxfId="2274" priority="850" operator="lessThan">
      <formula>7.4</formula>
    </cfRule>
    <cfRule type="cellIs" dxfId="2273" priority="851" operator="between">
      <formula>7.4</formula>
      <formula>8</formula>
    </cfRule>
  </conditionalFormatting>
  <conditionalFormatting sqref="J54">
    <cfRule type="cellIs" dxfId="2272" priority="841" operator="equal">
      <formula>0</formula>
    </cfRule>
    <cfRule type="cellIs" dxfId="2271" priority="845" operator="greaterThan">
      <formula>0.03</formula>
    </cfRule>
    <cfRule type="cellIs" dxfId="2270" priority="846" operator="lessThanOrEqual">
      <formula>0.03</formula>
    </cfRule>
  </conditionalFormatting>
  <conditionalFormatting sqref="K54">
    <cfRule type="cellIs" dxfId="2269" priority="840" operator="equal">
      <formula>0</formula>
    </cfRule>
    <cfRule type="cellIs" dxfId="2268" priority="842" operator="greaterThan">
      <formula>8</formula>
    </cfRule>
    <cfRule type="cellIs" dxfId="2267" priority="843" operator="lessThan">
      <formula>7.4</formula>
    </cfRule>
    <cfRule type="cellIs" dxfId="2266" priority="844" operator="between">
      <formula>7.4</formula>
      <formula>8</formula>
    </cfRule>
  </conditionalFormatting>
  <conditionalFormatting sqref="J55">
    <cfRule type="cellIs" dxfId="2265" priority="834" operator="equal">
      <formula>0</formula>
    </cfRule>
    <cfRule type="cellIs" dxfId="2264" priority="838" operator="greaterThan">
      <formula>0.03</formula>
    </cfRule>
    <cfRule type="cellIs" dxfId="2263" priority="839" operator="lessThanOrEqual">
      <formula>0.03</formula>
    </cfRule>
  </conditionalFormatting>
  <conditionalFormatting sqref="K55">
    <cfRule type="cellIs" dxfId="2262" priority="833" operator="equal">
      <formula>0</formula>
    </cfRule>
    <cfRule type="cellIs" dxfId="2261" priority="835" operator="greaterThan">
      <formula>8</formula>
    </cfRule>
    <cfRule type="cellIs" dxfId="2260" priority="836" operator="lessThan">
      <formula>7.4</formula>
    </cfRule>
    <cfRule type="cellIs" dxfId="2259" priority="837" operator="between">
      <formula>7.4</formula>
      <formula>8</formula>
    </cfRule>
  </conditionalFormatting>
  <conditionalFormatting sqref="J55">
    <cfRule type="cellIs" dxfId="2258" priority="827" operator="equal">
      <formula>0</formula>
    </cfRule>
    <cfRule type="cellIs" dxfId="2257" priority="831" operator="greaterThan">
      <formula>0.03</formula>
    </cfRule>
    <cfRule type="cellIs" dxfId="2256" priority="832" operator="lessThanOrEqual">
      <formula>0.03</formula>
    </cfRule>
  </conditionalFormatting>
  <conditionalFormatting sqref="K55">
    <cfRule type="cellIs" dxfId="2255" priority="826" operator="equal">
      <formula>0</formula>
    </cfRule>
    <cfRule type="cellIs" dxfId="2254" priority="828" operator="greaterThan">
      <formula>8</formula>
    </cfRule>
    <cfRule type="cellIs" dxfId="2253" priority="829" operator="lessThan">
      <formula>7.4</formula>
    </cfRule>
    <cfRule type="cellIs" dxfId="2252" priority="830" operator="between">
      <formula>7.4</formula>
      <formula>8</formula>
    </cfRule>
  </conditionalFormatting>
  <conditionalFormatting sqref="J160:J161">
    <cfRule type="cellIs" dxfId="2251" priority="820" operator="equal">
      <formula>0</formula>
    </cfRule>
    <cfRule type="cellIs" dxfId="2250" priority="824" operator="greaterThan">
      <formula>0.03</formula>
    </cfRule>
    <cfRule type="cellIs" dxfId="2249" priority="825" operator="lessThanOrEqual">
      <formula>0.03</formula>
    </cfRule>
  </conditionalFormatting>
  <conditionalFormatting sqref="K160:K161">
    <cfRule type="cellIs" dxfId="2248" priority="819" operator="equal">
      <formula>0</formula>
    </cfRule>
    <cfRule type="cellIs" dxfId="2247" priority="821" operator="greaterThan">
      <formula>8</formula>
    </cfRule>
    <cfRule type="cellIs" dxfId="2246" priority="822" operator="lessThan">
      <formula>7.4</formula>
    </cfRule>
    <cfRule type="cellIs" dxfId="2245" priority="823" operator="between">
      <formula>7.4</formula>
      <formula>8</formula>
    </cfRule>
  </conditionalFormatting>
  <conditionalFormatting sqref="J146:J159">
    <cfRule type="cellIs" dxfId="2244" priority="813" operator="equal">
      <formula>0</formula>
    </cfRule>
    <cfRule type="cellIs" dxfId="2243" priority="817" operator="greaterThan">
      <formula>0.03</formula>
    </cfRule>
    <cfRule type="cellIs" dxfId="2242" priority="818" operator="lessThanOrEqual">
      <formula>0.03</formula>
    </cfRule>
  </conditionalFormatting>
  <conditionalFormatting sqref="K146:K159">
    <cfRule type="cellIs" dxfId="2241" priority="812" operator="equal">
      <formula>0</formula>
    </cfRule>
    <cfRule type="cellIs" dxfId="2240" priority="814" operator="greaterThan">
      <formula>8</formula>
    </cfRule>
    <cfRule type="cellIs" dxfId="2239" priority="815" operator="lessThan">
      <formula>7.4</formula>
    </cfRule>
    <cfRule type="cellIs" dxfId="2238" priority="816" operator="between">
      <formula>7.4</formula>
      <formula>8</formula>
    </cfRule>
  </conditionalFormatting>
  <conditionalFormatting sqref="J146:J159">
    <cfRule type="cellIs" dxfId="2237" priority="806" operator="equal">
      <formula>0</formula>
    </cfRule>
    <cfRule type="cellIs" dxfId="2236" priority="810" operator="greaterThan">
      <formula>0.03</formula>
    </cfRule>
    <cfRule type="cellIs" dxfId="2235" priority="811" operator="lessThanOrEqual">
      <formula>0.03</formula>
    </cfRule>
  </conditionalFormatting>
  <conditionalFormatting sqref="K146:K159">
    <cfRule type="cellIs" dxfId="2234" priority="805" operator="equal">
      <formula>0</formula>
    </cfRule>
    <cfRule type="cellIs" dxfId="2233" priority="807" operator="greaterThan">
      <formula>8</formula>
    </cfRule>
    <cfRule type="cellIs" dxfId="2232" priority="808" operator="lessThan">
      <formula>7.4</formula>
    </cfRule>
    <cfRule type="cellIs" dxfId="2231" priority="809" operator="between">
      <formula>7.4</formula>
      <formula>8</formula>
    </cfRule>
  </conditionalFormatting>
  <conditionalFormatting sqref="J164">
    <cfRule type="cellIs" dxfId="2230" priority="792" operator="equal">
      <formula>0</formula>
    </cfRule>
    <cfRule type="cellIs" dxfId="2229" priority="796" operator="greaterThan">
      <formula>0.03</formula>
    </cfRule>
    <cfRule type="cellIs" dxfId="2228" priority="797" operator="lessThanOrEqual">
      <formula>0.03</formula>
    </cfRule>
  </conditionalFormatting>
  <conditionalFormatting sqref="K164">
    <cfRule type="cellIs" dxfId="2227" priority="791" operator="equal">
      <formula>0</formula>
    </cfRule>
    <cfRule type="cellIs" dxfId="2226" priority="793" operator="greaterThan">
      <formula>8</formula>
    </cfRule>
    <cfRule type="cellIs" dxfId="2225" priority="794" operator="lessThan">
      <formula>7.4</formula>
    </cfRule>
    <cfRule type="cellIs" dxfId="2224" priority="795" operator="between">
      <formula>7.4</formula>
      <formula>8</formula>
    </cfRule>
  </conditionalFormatting>
  <conditionalFormatting sqref="J162">
    <cfRule type="cellIs" dxfId="2223" priority="785" operator="equal">
      <formula>0</formula>
    </cfRule>
    <cfRule type="cellIs" dxfId="2222" priority="789" operator="greaterThan">
      <formula>0.03</formula>
    </cfRule>
    <cfRule type="cellIs" dxfId="2221" priority="790" operator="lessThanOrEqual">
      <formula>0.03</formula>
    </cfRule>
  </conditionalFormatting>
  <conditionalFormatting sqref="K162">
    <cfRule type="cellIs" dxfId="2220" priority="784" operator="equal">
      <formula>0</formula>
    </cfRule>
    <cfRule type="cellIs" dxfId="2219" priority="786" operator="greaterThan">
      <formula>8</formula>
    </cfRule>
    <cfRule type="cellIs" dxfId="2218" priority="787" operator="lessThan">
      <formula>7.4</formula>
    </cfRule>
    <cfRule type="cellIs" dxfId="2217" priority="788" operator="between">
      <formula>7.4</formula>
      <formula>8</formula>
    </cfRule>
  </conditionalFormatting>
  <conditionalFormatting sqref="J162">
    <cfRule type="cellIs" dxfId="2216" priority="778" operator="equal">
      <formula>0</formula>
    </cfRule>
    <cfRule type="cellIs" dxfId="2215" priority="782" operator="greaterThan">
      <formula>0.03</formula>
    </cfRule>
    <cfRule type="cellIs" dxfId="2214" priority="783" operator="lessThanOrEqual">
      <formula>0.03</formula>
    </cfRule>
  </conditionalFormatting>
  <conditionalFormatting sqref="K162">
    <cfRule type="cellIs" dxfId="2213" priority="777" operator="equal">
      <formula>0</formula>
    </cfRule>
    <cfRule type="cellIs" dxfId="2212" priority="779" operator="greaterThan">
      <formula>8</formula>
    </cfRule>
    <cfRule type="cellIs" dxfId="2211" priority="780" operator="lessThan">
      <formula>7.4</formula>
    </cfRule>
    <cfRule type="cellIs" dxfId="2210" priority="781" operator="between">
      <formula>7.4</formula>
      <formula>8</formula>
    </cfRule>
  </conditionalFormatting>
  <conditionalFormatting sqref="J163">
    <cfRule type="cellIs" dxfId="2209" priority="771" operator="equal">
      <formula>0</formula>
    </cfRule>
    <cfRule type="cellIs" dxfId="2208" priority="775" operator="greaterThan">
      <formula>0.03</formula>
    </cfRule>
    <cfRule type="cellIs" dxfId="2207" priority="776" operator="lessThanOrEqual">
      <formula>0.03</formula>
    </cfRule>
  </conditionalFormatting>
  <conditionalFormatting sqref="K163">
    <cfRule type="cellIs" dxfId="2206" priority="770" operator="equal">
      <formula>0</formula>
    </cfRule>
    <cfRule type="cellIs" dxfId="2205" priority="772" operator="greaterThan">
      <formula>8</formula>
    </cfRule>
    <cfRule type="cellIs" dxfId="2204" priority="773" operator="lessThan">
      <formula>7.4</formula>
    </cfRule>
    <cfRule type="cellIs" dxfId="2203" priority="774" operator="between">
      <formula>7.4</formula>
      <formula>8</formula>
    </cfRule>
  </conditionalFormatting>
  <conditionalFormatting sqref="J165">
    <cfRule type="cellIs" dxfId="2202" priority="764" operator="equal">
      <formula>0</formula>
    </cfRule>
    <cfRule type="cellIs" dxfId="2201" priority="768" operator="greaterThan">
      <formula>0.03</formula>
    </cfRule>
    <cfRule type="cellIs" dxfId="2200" priority="769" operator="lessThanOrEqual">
      <formula>0.03</formula>
    </cfRule>
  </conditionalFormatting>
  <conditionalFormatting sqref="K165">
    <cfRule type="cellIs" dxfId="2199" priority="763" operator="equal">
      <formula>0</formula>
    </cfRule>
    <cfRule type="cellIs" dxfId="2198" priority="765" operator="greaterThan">
      <formula>8</formula>
    </cfRule>
    <cfRule type="cellIs" dxfId="2197" priority="766" operator="lessThan">
      <formula>7.4</formula>
    </cfRule>
    <cfRule type="cellIs" dxfId="2196" priority="767" operator="between">
      <formula>7.4</formula>
      <formula>8</formula>
    </cfRule>
  </conditionalFormatting>
  <conditionalFormatting sqref="J56">
    <cfRule type="cellIs" dxfId="2195" priority="750" operator="equal">
      <formula>0</formula>
    </cfRule>
    <cfRule type="cellIs" dxfId="2194" priority="754" operator="greaterThan">
      <formula>0.03</formula>
    </cfRule>
    <cfRule type="cellIs" dxfId="2193" priority="755" operator="lessThanOrEqual">
      <formula>0.03</formula>
    </cfRule>
  </conditionalFormatting>
  <conditionalFormatting sqref="K56">
    <cfRule type="cellIs" dxfId="2192" priority="749" operator="equal">
      <formula>0</formula>
    </cfRule>
    <cfRule type="cellIs" dxfId="2191" priority="751" operator="greaterThan">
      <formula>8</formula>
    </cfRule>
    <cfRule type="cellIs" dxfId="2190" priority="752" operator="lessThan">
      <formula>7.4</formula>
    </cfRule>
    <cfRule type="cellIs" dxfId="2189" priority="753" operator="between">
      <formula>7.4</formula>
      <formula>8</formula>
    </cfRule>
  </conditionalFormatting>
  <conditionalFormatting sqref="J56">
    <cfRule type="cellIs" dxfId="2188" priority="743" operator="equal">
      <formula>0</formula>
    </cfRule>
    <cfRule type="cellIs" dxfId="2187" priority="747" operator="greaterThan">
      <formula>0.03</formula>
    </cfRule>
    <cfRule type="cellIs" dxfId="2186" priority="748" operator="lessThanOrEqual">
      <formula>0.03</formula>
    </cfRule>
  </conditionalFormatting>
  <conditionalFormatting sqref="K56">
    <cfRule type="cellIs" dxfId="2185" priority="742" operator="equal">
      <formula>0</formula>
    </cfRule>
    <cfRule type="cellIs" dxfId="2184" priority="744" operator="greaterThan">
      <formula>8</formula>
    </cfRule>
    <cfRule type="cellIs" dxfId="2183" priority="745" operator="lessThan">
      <formula>7.4</formula>
    </cfRule>
    <cfRule type="cellIs" dxfId="2182" priority="746" operator="between">
      <formula>7.4</formula>
      <formula>8</formula>
    </cfRule>
  </conditionalFormatting>
  <conditionalFormatting sqref="J57:J64">
    <cfRule type="cellIs" dxfId="2181" priority="736" operator="equal">
      <formula>0</formula>
    </cfRule>
    <cfRule type="cellIs" dxfId="2180" priority="740" operator="greaterThan">
      <formula>0.03</formula>
    </cfRule>
    <cfRule type="cellIs" dxfId="2179" priority="741" operator="lessThanOrEqual">
      <formula>0.03</formula>
    </cfRule>
  </conditionalFormatting>
  <conditionalFormatting sqref="K57:K64">
    <cfRule type="cellIs" dxfId="2178" priority="735" operator="equal">
      <formula>0</formula>
    </cfRule>
    <cfRule type="cellIs" dxfId="2177" priority="737" operator="greaterThan">
      <formula>8</formula>
    </cfRule>
    <cfRule type="cellIs" dxfId="2176" priority="738" operator="lessThan">
      <formula>7.4</formula>
    </cfRule>
    <cfRule type="cellIs" dxfId="2175" priority="739" operator="between">
      <formula>7.4</formula>
      <formula>8</formula>
    </cfRule>
  </conditionalFormatting>
  <conditionalFormatting sqref="J57:J64">
    <cfRule type="cellIs" dxfId="2174" priority="729" operator="equal">
      <formula>0</formula>
    </cfRule>
    <cfRule type="cellIs" dxfId="2173" priority="733" operator="greaterThan">
      <formula>0.03</formula>
    </cfRule>
    <cfRule type="cellIs" dxfId="2172" priority="734" operator="lessThanOrEqual">
      <formula>0.03</formula>
    </cfRule>
  </conditionalFormatting>
  <conditionalFormatting sqref="K57:K64">
    <cfRule type="cellIs" dxfId="2171" priority="728" operator="equal">
      <formula>0</formula>
    </cfRule>
    <cfRule type="cellIs" dxfId="2170" priority="730" operator="greaterThan">
      <formula>8</formula>
    </cfRule>
    <cfRule type="cellIs" dxfId="2169" priority="731" operator="lessThan">
      <formula>7.4</formula>
    </cfRule>
    <cfRule type="cellIs" dxfId="2168" priority="732" operator="between">
      <formula>7.4</formula>
      <formula>8</formula>
    </cfRule>
  </conditionalFormatting>
  <conditionalFormatting sqref="J65">
    <cfRule type="cellIs" dxfId="2167" priority="722" operator="equal">
      <formula>0</formula>
    </cfRule>
    <cfRule type="cellIs" dxfId="2166" priority="726" operator="greaterThan">
      <formula>0.03</formula>
    </cfRule>
    <cfRule type="cellIs" dxfId="2165" priority="727" operator="lessThanOrEqual">
      <formula>0.03</formula>
    </cfRule>
  </conditionalFormatting>
  <conditionalFormatting sqref="K65">
    <cfRule type="cellIs" dxfId="2164" priority="721" operator="equal">
      <formula>0</formula>
    </cfRule>
    <cfRule type="cellIs" dxfId="2163" priority="723" operator="greaterThan">
      <formula>8</formula>
    </cfRule>
    <cfRule type="cellIs" dxfId="2162" priority="724" operator="lessThan">
      <formula>7.4</formula>
    </cfRule>
    <cfRule type="cellIs" dxfId="2161" priority="725" operator="between">
      <formula>7.4</formula>
      <formula>8</formula>
    </cfRule>
  </conditionalFormatting>
  <conditionalFormatting sqref="J65">
    <cfRule type="cellIs" dxfId="2160" priority="715" operator="equal">
      <formula>0</formula>
    </cfRule>
    <cfRule type="cellIs" dxfId="2159" priority="719" operator="greaterThan">
      <formula>0.03</formula>
    </cfRule>
    <cfRule type="cellIs" dxfId="2158" priority="720" operator="lessThanOrEqual">
      <formula>0.03</formula>
    </cfRule>
  </conditionalFormatting>
  <conditionalFormatting sqref="K65">
    <cfRule type="cellIs" dxfId="2157" priority="714" operator="equal">
      <formula>0</formula>
    </cfRule>
    <cfRule type="cellIs" dxfId="2156" priority="716" operator="greaterThan">
      <formula>8</formula>
    </cfRule>
    <cfRule type="cellIs" dxfId="2155" priority="717" operator="lessThan">
      <formula>7.4</formula>
    </cfRule>
    <cfRule type="cellIs" dxfId="2154" priority="718" operator="between">
      <formula>7.4</formula>
      <formula>8</formula>
    </cfRule>
  </conditionalFormatting>
  <conditionalFormatting sqref="J166">
    <cfRule type="cellIs" dxfId="2153" priority="708" operator="equal">
      <formula>0</formula>
    </cfRule>
    <cfRule type="cellIs" dxfId="2152" priority="712" operator="greaterThan">
      <formula>0.03</formula>
    </cfRule>
    <cfRule type="cellIs" dxfId="2151" priority="713" operator="lessThanOrEqual">
      <formula>0.03</formula>
    </cfRule>
  </conditionalFormatting>
  <conditionalFormatting sqref="K166">
    <cfRule type="cellIs" dxfId="2150" priority="707" operator="equal">
      <formula>0</formula>
    </cfRule>
    <cfRule type="cellIs" dxfId="2149" priority="709" operator="greaterThan">
      <formula>8</formula>
    </cfRule>
    <cfRule type="cellIs" dxfId="2148" priority="710" operator="lessThan">
      <formula>7.4</formula>
    </cfRule>
    <cfRule type="cellIs" dxfId="2147" priority="711" operator="between">
      <formula>7.4</formula>
      <formula>8</formula>
    </cfRule>
  </conditionalFormatting>
  <conditionalFormatting sqref="J167">
    <cfRule type="cellIs" dxfId="2146" priority="596" operator="equal">
      <formula>0</formula>
    </cfRule>
    <cfRule type="cellIs" dxfId="2145" priority="600" operator="greaterThan">
      <formula>0.03</formula>
    </cfRule>
    <cfRule type="cellIs" dxfId="2144" priority="601" operator="lessThanOrEqual">
      <formula>0.03</formula>
    </cfRule>
  </conditionalFormatting>
  <conditionalFormatting sqref="K167">
    <cfRule type="cellIs" dxfId="2143" priority="595" operator="equal">
      <formula>0</formula>
    </cfRule>
    <cfRule type="cellIs" dxfId="2142" priority="597" operator="greaterThan">
      <formula>8</formula>
    </cfRule>
    <cfRule type="cellIs" dxfId="2141" priority="598" operator="lessThan">
      <formula>7.4</formula>
    </cfRule>
    <cfRule type="cellIs" dxfId="2140" priority="599" operator="between">
      <formula>7.4</formula>
      <formula>8</formula>
    </cfRule>
  </conditionalFormatting>
  <conditionalFormatting sqref="J167">
    <cfRule type="cellIs" dxfId="2139" priority="589" operator="equal">
      <formula>0</formula>
    </cfRule>
    <cfRule type="cellIs" dxfId="2138" priority="593" operator="greaterThan">
      <formula>0.03</formula>
    </cfRule>
    <cfRule type="cellIs" dxfId="2137" priority="594" operator="lessThanOrEqual">
      <formula>0.03</formula>
    </cfRule>
  </conditionalFormatting>
  <conditionalFormatting sqref="K167">
    <cfRule type="cellIs" dxfId="2136" priority="588" operator="equal">
      <formula>0</formula>
    </cfRule>
    <cfRule type="cellIs" dxfId="2135" priority="590" operator="greaterThan">
      <formula>8</formula>
    </cfRule>
    <cfRule type="cellIs" dxfId="2134" priority="591" operator="lessThan">
      <formula>7.4</formula>
    </cfRule>
    <cfRule type="cellIs" dxfId="2133" priority="592" operator="between">
      <formula>7.4</formula>
      <formula>8</formula>
    </cfRule>
  </conditionalFormatting>
  <conditionalFormatting sqref="J168">
    <cfRule type="cellIs" dxfId="2132" priority="582" operator="equal">
      <formula>0</formula>
    </cfRule>
    <cfRule type="cellIs" dxfId="2131" priority="586" operator="greaterThan">
      <formula>0.03</formula>
    </cfRule>
    <cfRule type="cellIs" dxfId="2130" priority="587" operator="lessThanOrEqual">
      <formula>0.03</formula>
    </cfRule>
  </conditionalFormatting>
  <conditionalFormatting sqref="K168">
    <cfRule type="cellIs" dxfId="2129" priority="581" operator="equal">
      <formula>0</formula>
    </cfRule>
    <cfRule type="cellIs" dxfId="2128" priority="583" operator="greaterThan">
      <formula>8</formula>
    </cfRule>
    <cfRule type="cellIs" dxfId="2127" priority="584" operator="lessThan">
      <formula>7.4</formula>
    </cfRule>
    <cfRule type="cellIs" dxfId="2126" priority="585" operator="between">
      <formula>7.4</formula>
      <formula>8</formula>
    </cfRule>
  </conditionalFormatting>
  <conditionalFormatting sqref="J168">
    <cfRule type="cellIs" dxfId="2125" priority="575" operator="equal">
      <formula>0</formula>
    </cfRule>
    <cfRule type="cellIs" dxfId="2124" priority="579" operator="greaterThan">
      <formula>0.03</formula>
    </cfRule>
    <cfRule type="cellIs" dxfId="2123" priority="580" operator="lessThanOrEqual">
      <formula>0.03</formula>
    </cfRule>
  </conditionalFormatting>
  <conditionalFormatting sqref="K168">
    <cfRule type="cellIs" dxfId="2122" priority="574" operator="equal">
      <formula>0</formula>
    </cfRule>
    <cfRule type="cellIs" dxfId="2121" priority="576" operator="greaterThan">
      <formula>8</formula>
    </cfRule>
    <cfRule type="cellIs" dxfId="2120" priority="577" operator="lessThan">
      <formula>7.4</formula>
    </cfRule>
    <cfRule type="cellIs" dxfId="2119" priority="578" operator="between">
      <formula>7.4</formula>
      <formula>8</formula>
    </cfRule>
  </conditionalFormatting>
  <conditionalFormatting sqref="J169:J170">
    <cfRule type="cellIs" dxfId="2118" priority="568" operator="equal">
      <formula>0</formula>
    </cfRule>
    <cfRule type="cellIs" dxfId="2117" priority="572" operator="greaterThan">
      <formula>0.03</formula>
    </cfRule>
    <cfRule type="cellIs" dxfId="2116" priority="573" operator="lessThanOrEqual">
      <formula>0.03</formula>
    </cfRule>
  </conditionalFormatting>
  <conditionalFormatting sqref="K169:K170">
    <cfRule type="cellIs" dxfId="2115" priority="567" operator="equal">
      <formula>0</formula>
    </cfRule>
    <cfRule type="cellIs" dxfId="2114" priority="569" operator="greaterThan">
      <formula>8</formula>
    </cfRule>
    <cfRule type="cellIs" dxfId="2113" priority="570" operator="lessThan">
      <formula>7.4</formula>
    </cfRule>
    <cfRule type="cellIs" dxfId="2112" priority="571" operator="between">
      <formula>7.4</formula>
      <formula>8</formula>
    </cfRule>
  </conditionalFormatting>
  <conditionalFormatting sqref="J171">
    <cfRule type="cellIs" dxfId="2111" priority="561" operator="equal">
      <formula>0</formula>
    </cfRule>
    <cfRule type="cellIs" dxfId="2110" priority="565" operator="greaterThan">
      <formula>0.03</formula>
    </cfRule>
    <cfRule type="cellIs" dxfId="2109" priority="566" operator="lessThanOrEqual">
      <formula>0.03</formula>
    </cfRule>
  </conditionalFormatting>
  <conditionalFormatting sqref="K171">
    <cfRule type="cellIs" dxfId="2108" priority="560" operator="equal">
      <formula>0</formula>
    </cfRule>
    <cfRule type="cellIs" dxfId="2107" priority="562" operator="greaterThan">
      <formula>8</formula>
    </cfRule>
    <cfRule type="cellIs" dxfId="2106" priority="563" operator="lessThan">
      <formula>7.4</formula>
    </cfRule>
    <cfRule type="cellIs" dxfId="2105" priority="564" operator="between">
      <formula>7.4</formula>
      <formula>8</formula>
    </cfRule>
  </conditionalFormatting>
  <conditionalFormatting sqref="J172:J173">
    <cfRule type="cellIs" dxfId="2104" priority="548" operator="equal">
      <formula>0</formula>
    </cfRule>
    <cfRule type="cellIs" dxfId="2103" priority="552" operator="greaterThan">
      <formula>0.03</formula>
    </cfRule>
    <cfRule type="cellIs" dxfId="2102" priority="553" operator="lessThanOrEqual">
      <formula>0.03</formula>
    </cfRule>
  </conditionalFormatting>
  <conditionalFormatting sqref="K172:K173">
    <cfRule type="cellIs" dxfId="2101" priority="547" operator="equal">
      <formula>0</formula>
    </cfRule>
    <cfRule type="cellIs" dxfId="2100" priority="549" operator="greaterThan">
      <formula>8</formula>
    </cfRule>
    <cfRule type="cellIs" dxfId="2099" priority="550" operator="lessThan">
      <formula>7.4</formula>
    </cfRule>
    <cfRule type="cellIs" dxfId="2098" priority="551" operator="between">
      <formula>7.4</formula>
      <formula>8</formula>
    </cfRule>
  </conditionalFormatting>
  <conditionalFormatting sqref="J172:J173">
    <cfRule type="cellIs" dxfId="2097" priority="541" operator="equal">
      <formula>0</formula>
    </cfRule>
    <cfRule type="cellIs" dxfId="2096" priority="545" operator="greaterThan">
      <formula>0.03</formula>
    </cfRule>
    <cfRule type="cellIs" dxfId="2095" priority="546" operator="lessThanOrEqual">
      <formula>0.03</formula>
    </cfRule>
  </conditionalFormatting>
  <conditionalFormatting sqref="K172:K173">
    <cfRule type="cellIs" dxfId="2094" priority="540" operator="equal">
      <formula>0</formula>
    </cfRule>
    <cfRule type="cellIs" dxfId="2093" priority="542" operator="greaterThan">
      <formula>8</formula>
    </cfRule>
    <cfRule type="cellIs" dxfId="2092" priority="543" operator="lessThan">
      <formula>7.4</formula>
    </cfRule>
    <cfRule type="cellIs" dxfId="2091" priority="544" operator="between">
      <formula>7.4</formula>
      <formula>8</formula>
    </cfRule>
  </conditionalFormatting>
  <conditionalFormatting sqref="J174:J175">
    <cfRule type="cellIs" dxfId="2090" priority="534" operator="equal">
      <formula>0</formula>
    </cfRule>
    <cfRule type="cellIs" dxfId="2089" priority="538" operator="greaterThan">
      <formula>0.03</formula>
    </cfRule>
    <cfRule type="cellIs" dxfId="2088" priority="539" operator="lessThanOrEqual">
      <formula>0.03</formula>
    </cfRule>
  </conditionalFormatting>
  <conditionalFormatting sqref="K174:K175">
    <cfRule type="cellIs" dxfId="2087" priority="533" operator="equal">
      <formula>0</formula>
    </cfRule>
    <cfRule type="cellIs" dxfId="2086" priority="535" operator="greaterThan">
      <formula>8</formula>
    </cfRule>
    <cfRule type="cellIs" dxfId="2085" priority="536" operator="lessThan">
      <formula>7.4</formula>
    </cfRule>
    <cfRule type="cellIs" dxfId="2084" priority="537" operator="between">
      <formula>7.4</formula>
      <formula>8</formula>
    </cfRule>
  </conditionalFormatting>
  <conditionalFormatting sqref="J176">
    <cfRule type="cellIs" dxfId="2083" priority="527" operator="equal">
      <formula>0</formula>
    </cfRule>
    <cfRule type="cellIs" dxfId="2082" priority="531" operator="greaterThan">
      <formula>0.03</formula>
    </cfRule>
    <cfRule type="cellIs" dxfId="2081" priority="532" operator="lessThanOrEqual">
      <formula>0.03</formula>
    </cfRule>
  </conditionalFormatting>
  <conditionalFormatting sqref="K176">
    <cfRule type="cellIs" dxfId="2080" priority="526" operator="equal">
      <formula>0</formula>
    </cfRule>
    <cfRule type="cellIs" dxfId="2079" priority="528" operator="greaterThan">
      <formula>8</formula>
    </cfRule>
    <cfRule type="cellIs" dxfId="2078" priority="529" operator="lessThan">
      <formula>7.4</formula>
    </cfRule>
    <cfRule type="cellIs" dxfId="2077" priority="530" operator="between">
      <formula>7.4</formula>
      <formula>8</formula>
    </cfRule>
  </conditionalFormatting>
  <conditionalFormatting sqref="J177:J178">
    <cfRule type="cellIs" dxfId="2076" priority="520" operator="equal">
      <formula>0</formula>
    </cfRule>
    <cfRule type="cellIs" dxfId="2075" priority="524" operator="greaterThan">
      <formula>0.03</formula>
    </cfRule>
    <cfRule type="cellIs" dxfId="2074" priority="525" operator="lessThanOrEqual">
      <formula>0.03</formula>
    </cfRule>
  </conditionalFormatting>
  <conditionalFormatting sqref="K177:K178">
    <cfRule type="cellIs" dxfId="2073" priority="519" operator="equal">
      <formula>0</formula>
    </cfRule>
    <cfRule type="cellIs" dxfId="2072" priority="521" operator="greaterThan">
      <formula>8</formula>
    </cfRule>
    <cfRule type="cellIs" dxfId="2071" priority="522" operator="lessThan">
      <formula>7.4</formula>
    </cfRule>
    <cfRule type="cellIs" dxfId="2070" priority="523" operator="between">
      <formula>7.4</formula>
      <formula>8</formula>
    </cfRule>
  </conditionalFormatting>
  <conditionalFormatting sqref="J179">
    <cfRule type="cellIs" dxfId="2069" priority="513" operator="equal">
      <formula>0</formula>
    </cfRule>
    <cfRule type="cellIs" dxfId="2068" priority="517" operator="greaterThan">
      <formula>0.03</formula>
    </cfRule>
    <cfRule type="cellIs" dxfId="2067" priority="518" operator="lessThanOrEqual">
      <formula>0.03</formula>
    </cfRule>
  </conditionalFormatting>
  <conditionalFormatting sqref="K179">
    <cfRule type="cellIs" dxfId="2066" priority="512" operator="equal">
      <formula>0</formula>
    </cfRule>
    <cfRule type="cellIs" dxfId="2065" priority="514" operator="greaterThan">
      <formula>8</formula>
    </cfRule>
    <cfRule type="cellIs" dxfId="2064" priority="515" operator="lessThan">
      <formula>7.4</formula>
    </cfRule>
    <cfRule type="cellIs" dxfId="2063" priority="516" operator="between">
      <formula>7.4</formula>
      <formula>8</formula>
    </cfRule>
  </conditionalFormatting>
  <conditionalFormatting sqref="J180:J181">
    <cfRule type="cellIs" dxfId="2062" priority="506" operator="equal">
      <formula>0</formula>
    </cfRule>
    <cfRule type="cellIs" dxfId="2061" priority="510" operator="greaterThan">
      <formula>0.03</formula>
    </cfRule>
    <cfRule type="cellIs" dxfId="2060" priority="511" operator="lessThanOrEqual">
      <formula>0.03</formula>
    </cfRule>
  </conditionalFormatting>
  <conditionalFormatting sqref="K180:K181">
    <cfRule type="cellIs" dxfId="2059" priority="505" operator="equal">
      <formula>0</formula>
    </cfRule>
    <cfRule type="cellIs" dxfId="2058" priority="507" operator="greaterThan">
      <formula>8</formula>
    </cfRule>
    <cfRule type="cellIs" dxfId="2057" priority="508" operator="lessThan">
      <formula>7.4</formula>
    </cfRule>
    <cfRule type="cellIs" dxfId="2056" priority="509" operator="between">
      <formula>7.4</formula>
      <formula>8</formula>
    </cfRule>
  </conditionalFormatting>
  <conditionalFormatting sqref="J182">
    <cfRule type="cellIs" dxfId="2055" priority="499" operator="equal">
      <formula>0</formula>
    </cfRule>
    <cfRule type="cellIs" dxfId="2054" priority="503" operator="greaterThan">
      <formula>0.03</formula>
    </cfRule>
    <cfRule type="cellIs" dxfId="2053" priority="504" operator="lessThanOrEqual">
      <formula>0.03</formula>
    </cfRule>
  </conditionalFormatting>
  <conditionalFormatting sqref="K182">
    <cfRule type="cellIs" dxfId="2052" priority="498" operator="equal">
      <formula>0</formula>
    </cfRule>
    <cfRule type="cellIs" dxfId="2051" priority="500" operator="greaterThan">
      <formula>8</formula>
    </cfRule>
    <cfRule type="cellIs" dxfId="2050" priority="501" operator="lessThan">
      <formula>7.4</formula>
    </cfRule>
    <cfRule type="cellIs" dxfId="2049" priority="502" operator="between">
      <formula>7.4</formula>
      <formula>8</formula>
    </cfRule>
  </conditionalFormatting>
  <conditionalFormatting sqref="J191">
    <cfRule type="cellIs" dxfId="2048" priority="471" operator="equal">
      <formula>0</formula>
    </cfRule>
    <cfRule type="cellIs" dxfId="2047" priority="475" operator="greaterThan">
      <formula>0.03</formula>
    </cfRule>
    <cfRule type="cellIs" dxfId="2046" priority="476" operator="lessThanOrEqual">
      <formula>0.03</formula>
    </cfRule>
  </conditionalFormatting>
  <conditionalFormatting sqref="K191">
    <cfRule type="cellIs" dxfId="2045" priority="470" operator="equal">
      <formula>0</formula>
    </cfRule>
    <cfRule type="cellIs" dxfId="2044" priority="472" operator="greaterThan">
      <formula>8</formula>
    </cfRule>
    <cfRule type="cellIs" dxfId="2043" priority="473" operator="lessThan">
      <formula>7.4</formula>
    </cfRule>
    <cfRule type="cellIs" dxfId="2042" priority="474" operator="between">
      <formula>7.4</formula>
      <formula>8</formula>
    </cfRule>
  </conditionalFormatting>
  <conditionalFormatting sqref="J189:J190">
    <cfRule type="cellIs" dxfId="2041" priority="478" operator="equal">
      <formula>0</formula>
    </cfRule>
    <cfRule type="cellIs" dxfId="2040" priority="482" operator="greaterThan">
      <formula>0.03</formula>
    </cfRule>
    <cfRule type="cellIs" dxfId="2039" priority="483" operator="lessThanOrEqual">
      <formula>0.03</formula>
    </cfRule>
  </conditionalFormatting>
  <conditionalFormatting sqref="K189:K190">
    <cfRule type="cellIs" dxfId="2038" priority="477" operator="equal">
      <formula>0</formula>
    </cfRule>
    <cfRule type="cellIs" dxfId="2037" priority="479" operator="greaterThan">
      <formula>8</formula>
    </cfRule>
    <cfRule type="cellIs" dxfId="2036" priority="480" operator="lessThan">
      <formula>7.4</formula>
    </cfRule>
    <cfRule type="cellIs" dxfId="2035" priority="481" operator="between">
      <formula>7.4</formula>
      <formula>8</formula>
    </cfRule>
  </conditionalFormatting>
  <conditionalFormatting sqref="J192">
    <cfRule type="cellIs" dxfId="2034" priority="464" operator="equal">
      <formula>0</formula>
    </cfRule>
    <cfRule type="cellIs" dxfId="2033" priority="468" operator="greaterThan">
      <formula>0.03</formula>
    </cfRule>
    <cfRule type="cellIs" dxfId="2032" priority="469" operator="lessThanOrEqual">
      <formula>0.03</formula>
    </cfRule>
  </conditionalFormatting>
  <conditionalFormatting sqref="K192">
    <cfRule type="cellIs" dxfId="2031" priority="463" operator="equal">
      <formula>0</formula>
    </cfRule>
    <cfRule type="cellIs" dxfId="2030" priority="465" operator="greaterThan">
      <formula>8</formula>
    </cfRule>
    <cfRule type="cellIs" dxfId="2029" priority="466" operator="lessThan">
      <formula>7.4</formula>
    </cfRule>
    <cfRule type="cellIs" dxfId="2028" priority="467" operator="between">
      <formula>7.4</formula>
      <formula>8</formula>
    </cfRule>
  </conditionalFormatting>
  <conditionalFormatting sqref="J192">
    <cfRule type="cellIs" dxfId="2027" priority="457" operator="equal">
      <formula>0</formula>
    </cfRule>
    <cfRule type="cellIs" dxfId="2026" priority="461" operator="greaterThan">
      <formula>0.03</formula>
    </cfRule>
    <cfRule type="cellIs" dxfId="2025" priority="462" operator="lessThanOrEqual">
      <formula>0.03</formula>
    </cfRule>
  </conditionalFormatting>
  <conditionalFormatting sqref="K192">
    <cfRule type="cellIs" dxfId="2024" priority="456" operator="equal">
      <formula>0</formula>
    </cfRule>
    <cfRule type="cellIs" dxfId="2023" priority="458" operator="greaterThan">
      <formula>8</formula>
    </cfRule>
    <cfRule type="cellIs" dxfId="2022" priority="459" operator="lessThan">
      <formula>7.4</formula>
    </cfRule>
    <cfRule type="cellIs" dxfId="2021" priority="460" operator="between">
      <formula>7.4</formula>
      <formula>8</formula>
    </cfRule>
  </conditionalFormatting>
  <conditionalFormatting sqref="J185">
    <cfRule type="cellIs" dxfId="2020" priority="450" operator="equal">
      <formula>0</formula>
    </cfRule>
    <cfRule type="cellIs" dxfId="2019" priority="454" operator="greaterThan">
      <formula>0.03</formula>
    </cfRule>
    <cfRule type="cellIs" dxfId="2018" priority="455" operator="lessThanOrEqual">
      <formula>0.03</formula>
    </cfRule>
  </conditionalFormatting>
  <conditionalFormatting sqref="K185">
    <cfRule type="cellIs" dxfId="2017" priority="449" operator="equal">
      <formula>0</formula>
    </cfRule>
    <cfRule type="cellIs" dxfId="2016" priority="451" operator="greaterThan">
      <formula>8</formula>
    </cfRule>
    <cfRule type="cellIs" dxfId="2015" priority="452" operator="lessThan">
      <formula>7.4</formula>
    </cfRule>
    <cfRule type="cellIs" dxfId="2014" priority="453" operator="between">
      <formula>7.4</formula>
      <formula>8</formula>
    </cfRule>
  </conditionalFormatting>
  <conditionalFormatting sqref="J193:J194">
    <cfRule type="cellIs" dxfId="2013" priority="429" operator="equal">
      <formula>0</formula>
    </cfRule>
    <cfRule type="cellIs" dxfId="2012" priority="433" operator="greaterThan">
      <formula>0.03</formula>
    </cfRule>
    <cfRule type="cellIs" dxfId="2011" priority="434" operator="lessThanOrEqual">
      <formula>0.03</formula>
    </cfRule>
  </conditionalFormatting>
  <conditionalFormatting sqref="K193:K194">
    <cfRule type="cellIs" dxfId="2010" priority="428" operator="equal">
      <formula>0</formula>
    </cfRule>
    <cfRule type="cellIs" dxfId="2009" priority="430" operator="greaterThan">
      <formula>8</formula>
    </cfRule>
    <cfRule type="cellIs" dxfId="2008" priority="431" operator="lessThan">
      <formula>7.4</formula>
    </cfRule>
    <cfRule type="cellIs" dxfId="2007" priority="432" operator="between">
      <formula>7.4</formula>
      <formula>8</formula>
    </cfRule>
  </conditionalFormatting>
  <conditionalFormatting sqref="J195">
    <cfRule type="cellIs" dxfId="2006" priority="422" operator="equal">
      <formula>0</formula>
    </cfRule>
    <cfRule type="cellIs" dxfId="2005" priority="426" operator="greaterThan">
      <formula>0.03</formula>
    </cfRule>
    <cfRule type="cellIs" dxfId="2004" priority="427" operator="lessThanOrEqual">
      <formula>0.03</formula>
    </cfRule>
  </conditionalFormatting>
  <conditionalFormatting sqref="K195">
    <cfRule type="cellIs" dxfId="2003" priority="421" operator="equal">
      <formula>0</formula>
    </cfRule>
    <cfRule type="cellIs" dxfId="2002" priority="423" operator="greaterThan">
      <formula>8</formula>
    </cfRule>
    <cfRule type="cellIs" dxfId="2001" priority="424" operator="lessThan">
      <formula>7.4</formula>
    </cfRule>
    <cfRule type="cellIs" dxfId="2000" priority="425" operator="between">
      <formula>7.4</formula>
      <formula>8</formula>
    </cfRule>
  </conditionalFormatting>
  <conditionalFormatting sqref="J66:J75">
    <cfRule type="cellIs" dxfId="1999" priority="415" operator="equal">
      <formula>0</formula>
    </cfRule>
    <cfRule type="cellIs" dxfId="1998" priority="419" operator="greaterThan">
      <formula>0.03</formula>
    </cfRule>
    <cfRule type="cellIs" dxfId="1997" priority="420" operator="lessThanOrEqual">
      <formula>0.03</formula>
    </cfRule>
  </conditionalFormatting>
  <conditionalFormatting sqref="K66:K75">
    <cfRule type="cellIs" dxfId="1996" priority="414" operator="equal">
      <formula>0</formula>
    </cfRule>
    <cfRule type="cellIs" dxfId="1995" priority="416" operator="greaterThan">
      <formula>8</formula>
    </cfRule>
    <cfRule type="cellIs" dxfId="1994" priority="417" operator="lessThan">
      <formula>7.4</formula>
    </cfRule>
    <cfRule type="cellIs" dxfId="1993" priority="418" operator="between">
      <formula>7.4</formula>
      <formula>8</formula>
    </cfRule>
  </conditionalFormatting>
  <conditionalFormatting sqref="J66:J75">
    <cfRule type="cellIs" dxfId="1992" priority="408" operator="equal">
      <formula>0</formula>
    </cfRule>
    <cfRule type="cellIs" dxfId="1991" priority="412" operator="greaterThan">
      <formula>0.03</formula>
    </cfRule>
    <cfRule type="cellIs" dxfId="1990" priority="413" operator="lessThanOrEqual">
      <formula>0.03</formula>
    </cfRule>
  </conditionalFormatting>
  <conditionalFormatting sqref="K66:K75">
    <cfRule type="cellIs" dxfId="1989" priority="407" operator="equal">
      <formula>0</formula>
    </cfRule>
    <cfRule type="cellIs" dxfId="1988" priority="409" operator="greaterThan">
      <formula>8</formula>
    </cfRule>
    <cfRule type="cellIs" dxfId="1987" priority="410" operator="lessThan">
      <formula>7.4</formula>
    </cfRule>
    <cfRule type="cellIs" dxfId="1986" priority="411" operator="between">
      <formula>7.4</formula>
      <formula>8</formula>
    </cfRule>
  </conditionalFormatting>
  <conditionalFormatting sqref="J186:J187">
    <cfRule type="cellIs" dxfId="1985" priority="401" operator="equal">
      <formula>0</formula>
    </cfRule>
    <cfRule type="cellIs" dxfId="1984" priority="405" operator="greaterThan">
      <formula>0.03</formula>
    </cfRule>
    <cfRule type="cellIs" dxfId="1983" priority="406" operator="lessThanOrEqual">
      <formula>0.03</formula>
    </cfRule>
  </conditionalFormatting>
  <conditionalFormatting sqref="K186:K187">
    <cfRule type="cellIs" dxfId="1982" priority="400" operator="equal">
      <formula>0</formula>
    </cfRule>
    <cfRule type="cellIs" dxfId="1981" priority="402" operator="greaterThan">
      <formula>8</formula>
    </cfRule>
    <cfRule type="cellIs" dxfId="1980" priority="403" operator="lessThan">
      <formula>7.4</formula>
    </cfRule>
    <cfRule type="cellIs" dxfId="1979" priority="404" operator="between">
      <formula>7.4</formula>
      <formula>8</formula>
    </cfRule>
  </conditionalFormatting>
  <conditionalFormatting sqref="J188">
    <cfRule type="cellIs" dxfId="1978" priority="394" operator="equal">
      <formula>0</formula>
    </cfRule>
    <cfRule type="cellIs" dxfId="1977" priority="398" operator="greaterThan">
      <formula>0.03</formula>
    </cfRule>
    <cfRule type="cellIs" dxfId="1976" priority="399" operator="lessThanOrEqual">
      <formula>0.03</formula>
    </cfRule>
  </conditionalFormatting>
  <conditionalFormatting sqref="K188">
    <cfRule type="cellIs" dxfId="1975" priority="393" operator="equal">
      <formula>0</formula>
    </cfRule>
    <cfRule type="cellIs" dxfId="1974" priority="395" operator="greaterThan">
      <formula>8</formula>
    </cfRule>
    <cfRule type="cellIs" dxfId="1973" priority="396" operator="lessThan">
      <formula>7.4</formula>
    </cfRule>
    <cfRule type="cellIs" dxfId="1972" priority="397" operator="between">
      <formula>7.4</formula>
      <formula>8</formula>
    </cfRule>
  </conditionalFormatting>
  <conditionalFormatting sqref="J196">
    <cfRule type="cellIs" dxfId="1971" priority="373" operator="equal">
      <formula>0</formula>
    </cfRule>
    <cfRule type="cellIs" dxfId="1970" priority="377" operator="greaterThan">
      <formula>0.03</formula>
    </cfRule>
    <cfRule type="cellIs" dxfId="1969" priority="378" operator="lessThanOrEqual">
      <formula>0.03</formula>
    </cfRule>
  </conditionalFormatting>
  <conditionalFormatting sqref="K196">
    <cfRule type="cellIs" dxfId="1968" priority="372" operator="equal">
      <formula>0</formula>
    </cfRule>
    <cfRule type="cellIs" dxfId="1967" priority="374" operator="greaterThan">
      <formula>8</formula>
    </cfRule>
    <cfRule type="cellIs" dxfId="1966" priority="375" operator="lessThan">
      <formula>7.4</formula>
    </cfRule>
    <cfRule type="cellIs" dxfId="1965" priority="376" operator="between">
      <formula>7.4</formula>
      <formula>8</formula>
    </cfRule>
  </conditionalFormatting>
  <conditionalFormatting sqref="J196">
    <cfRule type="cellIs" dxfId="1964" priority="380" operator="equal">
      <formula>0</formula>
    </cfRule>
    <cfRule type="cellIs" dxfId="1963" priority="384" operator="greaterThan">
      <formula>0.03</formula>
    </cfRule>
    <cfRule type="cellIs" dxfId="1962" priority="385" operator="lessThanOrEqual">
      <formula>0.03</formula>
    </cfRule>
  </conditionalFormatting>
  <conditionalFormatting sqref="K196">
    <cfRule type="cellIs" dxfId="1961" priority="379" operator="equal">
      <formula>0</formula>
    </cfRule>
    <cfRule type="cellIs" dxfId="1960" priority="381" operator="greaterThan">
      <formula>8</formula>
    </cfRule>
    <cfRule type="cellIs" dxfId="1959" priority="382" operator="lessThan">
      <formula>7.4</formula>
    </cfRule>
    <cfRule type="cellIs" dxfId="1958" priority="383" operator="between">
      <formula>7.4</formula>
      <formula>8</formula>
    </cfRule>
  </conditionalFormatting>
  <conditionalFormatting sqref="J76:J81">
    <cfRule type="cellIs" dxfId="1957" priority="366" operator="equal">
      <formula>0</formula>
    </cfRule>
    <cfRule type="cellIs" dxfId="1956" priority="370" operator="greaterThan">
      <formula>0.03</formula>
    </cfRule>
    <cfRule type="cellIs" dxfId="1955" priority="371" operator="lessThanOrEqual">
      <formula>0.03</formula>
    </cfRule>
  </conditionalFormatting>
  <conditionalFormatting sqref="K76:K81">
    <cfRule type="cellIs" dxfId="1954" priority="365" operator="equal">
      <formula>0</formula>
    </cfRule>
    <cfRule type="cellIs" dxfId="1953" priority="367" operator="greaterThan">
      <formula>8</formula>
    </cfRule>
    <cfRule type="cellIs" dxfId="1952" priority="368" operator="lessThan">
      <formula>7.4</formula>
    </cfRule>
    <cfRule type="cellIs" dxfId="1951" priority="369" operator="between">
      <formula>7.4</formula>
      <formula>8</formula>
    </cfRule>
  </conditionalFormatting>
  <conditionalFormatting sqref="J76:J81">
    <cfRule type="cellIs" dxfId="1950" priority="359" operator="equal">
      <formula>0</formula>
    </cfRule>
    <cfRule type="cellIs" dxfId="1949" priority="363" operator="greaterThan">
      <formula>0.03</formula>
    </cfRule>
    <cfRule type="cellIs" dxfId="1948" priority="364" operator="lessThanOrEqual">
      <formula>0.03</formula>
    </cfRule>
  </conditionalFormatting>
  <conditionalFormatting sqref="K76:K81">
    <cfRule type="cellIs" dxfId="1947" priority="358" operator="equal">
      <formula>0</formula>
    </cfRule>
    <cfRule type="cellIs" dxfId="1946" priority="360" operator="greaterThan">
      <formula>8</formula>
    </cfRule>
    <cfRule type="cellIs" dxfId="1945" priority="361" operator="lessThan">
      <formula>7.4</formula>
    </cfRule>
    <cfRule type="cellIs" dxfId="1944" priority="362" operator="between">
      <formula>7.4</formula>
      <formula>8</formula>
    </cfRule>
  </conditionalFormatting>
  <conditionalFormatting sqref="J82">
    <cfRule type="cellIs" dxfId="1943" priority="352" operator="equal">
      <formula>0</formula>
    </cfRule>
    <cfRule type="cellIs" dxfId="1942" priority="356" operator="greaterThan">
      <formula>0.03</formula>
    </cfRule>
    <cfRule type="cellIs" dxfId="1941" priority="357" operator="lessThanOrEqual">
      <formula>0.03</formula>
    </cfRule>
  </conditionalFormatting>
  <conditionalFormatting sqref="K82">
    <cfRule type="cellIs" dxfId="1940" priority="351" operator="equal">
      <formula>0</formula>
    </cfRule>
    <cfRule type="cellIs" dxfId="1939" priority="353" operator="greaterThan">
      <formula>8</formula>
    </cfRule>
    <cfRule type="cellIs" dxfId="1938" priority="354" operator="lessThan">
      <formula>7.4</formula>
    </cfRule>
    <cfRule type="cellIs" dxfId="1937" priority="355" operator="between">
      <formula>7.4</formula>
      <formula>8</formula>
    </cfRule>
  </conditionalFormatting>
  <conditionalFormatting sqref="J82">
    <cfRule type="cellIs" dxfId="1936" priority="345" operator="equal">
      <formula>0</formula>
    </cfRule>
    <cfRule type="cellIs" dxfId="1935" priority="349" operator="greaterThan">
      <formula>0.03</formula>
    </cfRule>
    <cfRule type="cellIs" dxfId="1934" priority="350" operator="lessThanOrEqual">
      <formula>0.03</formula>
    </cfRule>
  </conditionalFormatting>
  <conditionalFormatting sqref="K82">
    <cfRule type="cellIs" dxfId="1933" priority="344" operator="equal">
      <formula>0</formula>
    </cfRule>
    <cfRule type="cellIs" dxfId="1932" priority="346" operator="greaterThan">
      <formula>8</formula>
    </cfRule>
    <cfRule type="cellIs" dxfId="1931" priority="347" operator="lessThan">
      <formula>7.4</formula>
    </cfRule>
    <cfRule type="cellIs" dxfId="1930" priority="348" operator="between">
      <formula>7.4</formula>
      <formula>8</formula>
    </cfRule>
  </conditionalFormatting>
  <conditionalFormatting sqref="J83:J100">
    <cfRule type="cellIs" dxfId="1929" priority="338" operator="equal">
      <formula>0</formula>
    </cfRule>
    <cfRule type="cellIs" dxfId="1928" priority="342" operator="greaterThan">
      <formula>0.03</formula>
    </cfRule>
    <cfRule type="cellIs" dxfId="1927" priority="343" operator="lessThanOrEqual">
      <formula>0.03</formula>
    </cfRule>
  </conditionalFormatting>
  <conditionalFormatting sqref="K83:K100">
    <cfRule type="cellIs" dxfId="1926" priority="337" operator="equal">
      <formula>0</formula>
    </cfRule>
    <cfRule type="cellIs" dxfId="1925" priority="339" operator="greaterThan">
      <formula>8</formula>
    </cfRule>
    <cfRule type="cellIs" dxfId="1924" priority="340" operator="lessThan">
      <formula>7.4</formula>
    </cfRule>
    <cfRule type="cellIs" dxfId="1923" priority="341" operator="between">
      <formula>7.4</formula>
      <formula>8</formula>
    </cfRule>
  </conditionalFormatting>
  <conditionalFormatting sqref="J83:J100">
    <cfRule type="cellIs" dxfId="1922" priority="331" operator="equal">
      <formula>0</formula>
    </cfRule>
    <cfRule type="cellIs" dxfId="1921" priority="335" operator="greaterThan">
      <formula>0.03</formula>
    </cfRule>
    <cfRule type="cellIs" dxfId="1920" priority="336" operator="lessThanOrEqual">
      <formula>0.03</formula>
    </cfRule>
  </conditionalFormatting>
  <conditionalFormatting sqref="K83:K100">
    <cfRule type="cellIs" dxfId="1919" priority="330" operator="equal">
      <formula>0</formula>
    </cfRule>
    <cfRule type="cellIs" dxfId="1918" priority="332" operator="greaterThan">
      <formula>8</formula>
    </cfRule>
    <cfRule type="cellIs" dxfId="1917" priority="333" operator="lessThan">
      <formula>7.4</formula>
    </cfRule>
    <cfRule type="cellIs" dxfId="1916" priority="334" operator="between">
      <formula>7.4</formula>
      <formula>8</formula>
    </cfRule>
  </conditionalFormatting>
  <conditionalFormatting sqref="J101">
    <cfRule type="cellIs" dxfId="1915" priority="324" operator="equal">
      <formula>0</formula>
    </cfRule>
    <cfRule type="cellIs" dxfId="1914" priority="328" operator="greaterThan">
      <formula>0.03</formula>
    </cfRule>
    <cfRule type="cellIs" dxfId="1913" priority="329" operator="lessThanOrEqual">
      <formula>0.03</formula>
    </cfRule>
  </conditionalFormatting>
  <conditionalFormatting sqref="K101">
    <cfRule type="cellIs" dxfId="1912" priority="323" operator="equal">
      <formula>0</formula>
    </cfRule>
    <cfRule type="cellIs" dxfId="1911" priority="325" operator="greaterThan">
      <formula>8</formula>
    </cfRule>
    <cfRule type="cellIs" dxfId="1910" priority="326" operator="lessThan">
      <formula>7.4</formula>
    </cfRule>
    <cfRule type="cellIs" dxfId="1909" priority="327" operator="between">
      <formula>7.4</formula>
      <formula>8</formula>
    </cfRule>
  </conditionalFormatting>
  <conditionalFormatting sqref="J101">
    <cfRule type="cellIs" dxfId="1908" priority="317" operator="equal">
      <formula>0</formula>
    </cfRule>
    <cfRule type="cellIs" dxfId="1907" priority="321" operator="greaterThan">
      <formula>0.03</formula>
    </cfRule>
    <cfRule type="cellIs" dxfId="1906" priority="322" operator="lessThanOrEqual">
      <formula>0.03</formula>
    </cfRule>
  </conditionalFormatting>
  <conditionalFormatting sqref="K101">
    <cfRule type="cellIs" dxfId="1905" priority="316" operator="equal">
      <formula>0</formula>
    </cfRule>
    <cfRule type="cellIs" dxfId="1904" priority="318" operator="greaterThan">
      <formula>8</formula>
    </cfRule>
    <cfRule type="cellIs" dxfId="1903" priority="319" operator="lessThan">
      <formula>7.4</formula>
    </cfRule>
    <cfRule type="cellIs" dxfId="1902" priority="320" operator="between">
      <formula>7.4</formula>
      <formula>8</formula>
    </cfRule>
  </conditionalFormatting>
  <conditionalFormatting sqref="J103:K103">
    <cfRule type="cellIs" dxfId="1901" priority="313" operator="equal">
      <formula>0</formula>
    </cfRule>
    <cfRule type="cellIs" dxfId="1900" priority="314" operator="greaterThan">
      <formula>0.03</formula>
    </cfRule>
    <cfRule type="cellIs" dxfId="1899" priority="315" operator="lessThanOrEqual">
      <formula>0.03</formula>
    </cfRule>
  </conditionalFormatting>
  <conditionalFormatting sqref="J103:K103">
    <cfRule type="cellIs" dxfId="1898" priority="310" operator="equal">
      <formula>0</formula>
    </cfRule>
    <cfRule type="cellIs" dxfId="1897" priority="311" operator="greaterThan">
      <formula>0.03</formula>
    </cfRule>
    <cfRule type="cellIs" dxfId="1896" priority="312" operator="lessThanOrEqual">
      <formula>0.03</formula>
    </cfRule>
  </conditionalFormatting>
  <conditionalFormatting sqref="J102">
    <cfRule type="cellIs" dxfId="1895" priority="304" operator="equal">
      <formula>0</formula>
    </cfRule>
    <cfRule type="cellIs" dxfId="1894" priority="308" operator="greaterThan">
      <formula>0.03</formula>
    </cfRule>
    <cfRule type="cellIs" dxfId="1893" priority="309" operator="lessThanOrEqual">
      <formula>0.03</formula>
    </cfRule>
  </conditionalFormatting>
  <conditionalFormatting sqref="K102">
    <cfRule type="cellIs" dxfId="1892" priority="303" operator="equal">
      <formula>0</formula>
    </cfRule>
    <cfRule type="cellIs" dxfId="1891" priority="305" operator="greaterThan">
      <formula>8</formula>
    </cfRule>
    <cfRule type="cellIs" dxfId="1890" priority="306" operator="lessThan">
      <formula>7.4</formula>
    </cfRule>
    <cfRule type="cellIs" dxfId="1889" priority="307" operator="between">
      <formula>7.4</formula>
      <formula>8</formula>
    </cfRule>
  </conditionalFormatting>
  <conditionalFormatting sqref="J102">
    <cfRule type="cellIs" dxfId="1888" priority="297" operator="equal">
      <formula>0</formula>
    </cfRule>
    <cfRule type="cellIs" dxfId="1887" priority="301" operator="greaterThan">
      <formula>0.03</formula>
    </cfRule>
    <cfRule type="cellIs" dxfId="1886" priority="302" operator="lessThanOrEqual">
      <formula>0.03</formula>
    </cfRule>
  </conditionalFormatting>
  <conditionalFormatting sqref="K102">
    <cfRule type="cellIs" dxfId="1885" priority="296" operator="equal">
      <formula>0</formula>
    </cfRule>
    <cfRule type="cellIs" dxfId="1884" priority="298" operator="greaterThan">
      <formula>8</formula>
    </cfRule>
    <cfRule type="cellIs" dxfId="1883" priority="299" operator="lessThan">
      <formula>7.4</formula>
    </cfRule>
    <cfRule type="cellIs" dxfId="1882" priority="300" operator="between">
      <formula>7.4</formula>
      <formula>8</formula>
    </cfRule>
  </conditionalFormatting>
  <conditionalFormatting sqref="J105:K105">
    <cfRule type="cellIs" dxfId="1881" priority="293" operator="equal">
      <formula>0</formula>
    </cfRule>
    <cfRule type="cellIs" dxfId="1880" priority="294" operator="greaterThan">
      <formula>0.03</formula>
    </cfRule>
    <cfRule type="cellIs" dxfId="1879" priority="295" operator="lessThanOrEqual">
      <formula>0.03</formula>
    </cfRule>
  </conditionalFormatting>
  <conditionalFormatting sqref="J105:K105">
    <cfRule type="cellIs" dxfId="1878" priority="290" operator="equal">
      <formula>0</formula>
    </cfRule>
    <cfRule type="cellIs" dxfId="1877" priority="291" operator="greaterThan">
      <formula>0.03</formula>
    </cfRule>
    <cfRule type="cellIs" dxfId="1876" priority="292" operator="lessThanOrEqual">
      <formula>0.03</formula>
    </cfRule>
  </conditionalFormatting>
  <conditionalFormatting sqref="J104">
    <cfRule type="cellIs" dxfId="1875" priority="284" operator="equal">
      <formula>0</formula>
    </cfRule>
    <cfRule type="cellIs" dxfId="1874" priority="288" operator="greaterThan">
      <formula>0.03</formula>
    </cfRule>
    <cfRule type="cellIs" dxfId="1873" priority="289" operator="lessThanOrEqual">
      <formula>0.03</formula>
    </cfRule>
  </conditionalFormatting>
  <conditionalFormatting sqref="K104">
    <cfRule type="cellIs" dxfId="1872" priority="283" operator="equal">
      <formula>0</formula>
    </cfRule>
    <cfRule type="cellIs" dxfId="1871" priority="285" operator="greaterThan">
      <formula>8</formula>
    </cfRule>
    <cfRule type="cellIs" dxfId="1870" priority="286" operator="lessThan">
      <formula>7.4</formula>
    </cfRule>
    <cfRule type="cellIs" dxfId="1869" priority="287" operator="between">
      <formula>7.4</formula>
      <formula>8</formula>
    </cfRule>
  </conditionalFormatting>
  <conditionalFormatting sqref="J104">
    <cfRule type="cellIs" dxfId="1868" priority="277" operator="equal">
      <formula>0</formula>
    </cfRule>
    <cfRule type="cellIs" dxfId="1867" priority="281" operator="greaterThan">
      <formula>0.03</formula>
    </cfRule>
    <cfRule type="cellIs" dxfId="1866" priority="282" operator="lessThanOrEqual">
      <formula>0.03</formula>
    </cfRule>
  </conditionalFormatting>
  <conditionalFormatting sqref="K104">
    <cfRule type="cellIs" dxfId="1865" priority="276" operator="equal">
      <formula>0</formula>
    </cfRule>
    <cfRule type="cellIs" dxfId="1864" priority="278" operator="greaterThan">
      <formula>8</formula>
    </cfRule>
    <cfRule type="cellIs" dxfId="1863" priority="279" operator="lessThan">
      <formula>7.4</formula>
    </cfRule>
    <cfRule type="cellIs" dxfId="1862" priority="280" operator="between">
      <formula>7.4</formula>
      <formula>8</formula>
    </cfRule>
  </conditionalFormatting>
  <conditionalFormatting sqref="J107:K107">
    <cfRule type="cellIs" dxfId="1861" priority="273" operator="equal">
      <formula>0</formula>
    </cfRule>
    <cfRule type="cellIs" dxfId="1860" priority="274" operator="greaterThan">
      <formula>0.03</formula>
    </cfRule>
    <cfRule type="cellIs" dxfId="1859" priority="275" operator="lessThanOrEqual">
      <formula>0.03</formula>
    </cfRule>
  </conditionalFormatting>
  <conditionalFormatting sqref="J107:K107">
    <cfRule type="cellIs" dxfId="1858" priority="270" operator="equal">
      <formula>0</formula>
    </cfRule>
    <cfRule type="cellIs" dxfId="1857" priority="271" operator="greaterThan">
      <formula>0.03</formula>
    </cfRule>
    <cfRule type="cellIs" dxfId="1856" priority="272" operator="lessThanOrEqual">
      <formula>0.03</formula>
    </cfRule>
  </conditionalFormatting>
  <conditionalFormatting sqref="J106">
    <cfRule type="cellIs" dxfId="1855" priority="264" operator="equal">
      <formula>0</formula>
    </cfRule>
    <cfRule type="cellIs" dxfId="1854" priority="268" operator="greaterThan">
      <formula>0.03</formula>
    </cfRule>
    <cfRule type="cellIs" dxfId="1853" priority="269" operator="lessThanOrEqual">
      <formula>0.03</formula>
    </cfRule>
  </conditionalFormatting>
  <conditionalFormatting sqref="K106">
    <cfRule type="cellIs" dxfId="1852" priority="263" operator="equal">
      <formula>0</formula>
    </cfRule>
    <cfRule type="cellIs" dxfId="1851" priority="265" operator="greaterThan">
      <formula>8</formula>
    </cfRule>
    <cfRule type="cellIs" dxfId="1850" priority="266" operator="lessThan">
      <formula>7.4</formula>
    </cfRule>
    <cfRule type="cellIs" dxfId="1849" priority="267" operator="between">
      <formula>7.4</formula>
      <formula>8</formula>
    </cfRule>
  </conditionalFormatting>
  <conditionalFormatting sqref="J106">
    <cfRule type="cellIs" dxfId="1848" priority="257" operator="equal">
      <formula>0</formula>
    </cfRule>
    <cfRule type="cellIs" dxfId="1847" priority="261" operator="greaterThan">
      <formula>0.03</formula>
    </cfRule>
    <cfRule type="cellIs" dxfId="1846" priority="262" operator="lessThanOrEqual">
      <formula>0.03</formula>
    </cfRule>
  </conditionalFormatting>
  <conditionalFormatting sqref="K106">
    <cfRule type="cellIs" dxfId="1845" priority="256" operator="equal">
      <formula>0</formula>
    </cfRule>
    <cfRule type="cellIs" dxfId="1844" priority="258" operator="greaterThan">
      <formula>8</formula>
    </cfRule>
    <cfRule type="cellIs" dxfId="1843" priority="259" operator="lessThan">
      <formula>7.4</formula>
    </cfRule>
    <cfRule type="cellIs" dxfId="1842" priority="260" operator="between">
      <formula>7.4</formula>
      <formula>8</formula>
    </cfRule>
  </conditionalFormatting>
  <conditionalFormatting sqref="J111">
    <cfRule type="cellIs" dxfId="1841" priority="251" operator="greaterThan">
      <formula>0.03</formula>
    </cfRule>
    <cfRule type="cellIs" dxfId="1840" priority="252" operator="lessThanOrEqual">
      <formula>0.03</formula>
    </cfRule>
  </conditionalFormatting>
  <conditionalFormatting sqref="K111">
    <cfRule type="cellIs" dxfId="1839" priority="253" operator="between">
      <formula>7.6</formula>
      <formula>8</formula>
    </cfRule>
    <cfRule type="cellIs" dxfId="1838" priority="254" operator="greaterThan">
      <formula>8</formula>
    </cfRule>
    <cfRule type="cellIs" dxfId="1837" priority="255" operator="lessThan">
      <formula>7.6</formula>
    </cfRule>
  </conditionalFormatting>
  <conditionalFormatting sqref="J110">
    <cfRule type="cellIs" dxfId="1836" priority="246" operator="greaterThan">
      <formula>0.03</formula>
    </cfRule>
    <cfRule type="cellIs" dxfId="1835" priority="247" operator="lessThanOrEqual">
      <formula>0.03</formula>
    </cfRule>
  </conditionalFormatting>
  <conditionalFormatting sqref="K110">
    <cfRule type="cellIs" dxfId="1834" priority="248" operator="between">
      <formula>7.6</formula>
      <formula>8</formula>
    </cfRule>
    <cfRule type="cellIs" dxfId="1833" priority="249" operator="greaterThan">
      <formula>8</formula>
    </cfRule>
    <cfRule type="cellIs" dxfId="1832" priority="250" operator="lessThan">
      <formula>7.6</formula>
    </cfRule>
  </conditionalFormatting>
  <conditionalFormatting sqref="J109">
    <cfRule type="cellIs" dxfId="1831" priority="241" operator="greaterThan">
      <formula>0.03</formula>
    </cfRule>
    <cfRule type="cellIs" dxfId="1830" priority="242" operator="lessThanOrEqual">
      <formula>0.03</formula>
    </cfRule>
  </conditionalFormatting>
  <conditionalFormatting sqref="K109">
    <cfRule type="cellIs" dxfId="1829" priority="243" operator="between">
      <formula>7.6</formula>
      <formula>8</formula>
    </cfRule>
    <cfRule type="cellIs" dxfId="1828" priority="244" operator="greaterThan">
      <formula>8</formula>
    </cfRule>
    <cfRule type="cellIs" dxfId="1827" priority="245" operator="lessThan">
      <formula>7.6</formula>
    </cfRule>
  </conditionalFormatting>
  <conditionalFormatting sqref="J108">
    <cfRule type="cellIs" dxfId="1826" priority="235" operator="equal">
      <formula>0</formula>
    </cfRule>
    <cfRule type="cellIs" dxfId="1825" priority="239" operator="greaterThan">
      <formula>0.03</formula>
    </cfRule>
    <cfRule type="cellIs" dxfId="1824" priority="240" operator="lessThanOrEqual">
      <formula>0.03</formula>
    </cfRule>
  </conditionalFormatting>
  <conditionalFormatting sqref="K108">
    <cfRule type="cellIs" dxfId="1823" priority="234" operator="equal">
      <formula>0</formula>
    </cfRule>
    <cfRule type="cellIs" dxfId="1822" priority="236" operator="greaterThan">
      <formula>8</formula>
    </cfRule>
    <cfRule type="cellIs" dxfId="1821" priority="237" operator="lessThan">
      <formula>7.4</formula>
    </cfRule>
    <cfRule type="cellIs" dxfId="1820" priority="238" operator="between">
      <formula>7.4</formula>
      <formula>8</formula>
    </cfRule>
  </conditionalFormatting>
  <conditionalFormatting sqref="J108">
    <cfRule type="cellIs" dxfId="1819" priority="228" operator="equal">
      <formula>0</formula>
    </cfRule>
    <cfRule type="cellIs" dxfId="1818" priority="232" operator="greaterThan">
      <formula>0.03</formula>
    </cfRule>
    <cfRule type="cellIs" dxfId="1817" priority="233" operator="lessThanOrEqual">
      <formula>0.03</formula>
    </cfRule>
  </conditionalFormatting>
  <conditionalFormatting sqref="K108">
    <cfRule type="cellIs" dxfId="1816" priority="227" operator="equal">
      <formula>0</formula>
    </cfRule>
    <cfRule type="cellIs" dxfId="1815" priority="229" operator="greaterThan">
      <formula>8</formula>
    </cfRule>
    <cfRule type="cellIs" dxfId="1814" priority="230" operator="lessThan">
      <formula>7.4</formula>
    </cfRule>
    <cfRule type="cellIs" dxfId="1813" priority="231" operator="between">
      <formula>7.4</formula>
      <formula>8</formula>
    </cfRule>
  </conditionalFormatting>
  <conditionalFormatting sqref="J115">
    <cfRule type="cellIs" dxfId="1812" priority="222" operator="greaterThan">
      <formula>0.03</formula>
    </cfRule>
    <cfRule type="cellIs" dxfId="1811" priority="223" operator="lessThanOrEqual">
      <formula>0.03</formula>
    </cfRule>
  </conditionalFormatting>
  <conditionalFormatting sqref="K115">
    <cfRule type="cellIs" dxfId="1810" priority="224" operator="between">
      <formula>7.6</formula>
      <formula>8</formula>
    </cfRule>
    <cfRule type="cellIs" dxfId="1809" priority="225" operator="greaterThan">
      <formula>8</formula>
    </cfRule>
    <cfRule type="cellIs" dxfId="1808" priority="226" operator="lessThan">
      <formula>7.6</formula>
    </cfRule>
  </conditionalFormatting>
  <conditionalFormatting sqref="J114">
    <cfRule type="cellIs" dxfId="1807" priority="217" operator="greaterThan">
      <formula>0.03</formula>
    </cfRule>
    <cfRule type="cellIs" dxfId="1806" priority="218" operator="lessThanOrEqual">
      <formula>0.03</formula>
    </cfRule>
  </conditionalFormatting>
  <conditionalFormatting sqref="K114">
    <cfRule type="cellIs" dxfId="1805" priority="219" operator="between">
      <formula>7.6</formula>
      <formula>8</formula>
    </cfRule>
    <cfRule type="cellIs" dxfId="1804" priority="220" operator="greaterThan">
      <formula>8</formula>
    </cfRule>
    <cfRule type="cellIs" dxfId="1803" priority="221" operator="lessThan">
      <formula>7.6</formula>
    </cfRule>
  </conditionalFormatting>
  <conditionalFormatting sqref="J113">
    <cfRule type="cellIs" dxfId="1802" priority="212" operator="greaterThan">
      <formula>0.03</formula>
    </cfRule>
    <cfRule type="cellIs" dxfId="1801" priority="213" operator="lessThanOrEqual">
      <formula>0.03</formula>
    </cfRule>
  </conditionalFormatting>
  <conditionalFormatting sqref="K113">
    <cfRule type="cellIs" dxfId="1800" priority="214" operator="between">
      <formula>7.6</formula>
      <formula>8</formula>
    </cfRule>
    <cfRule type="cellIs" dxfId="1799" priority="215" operator="greaterThan">
      <formula>8</formula>
    </cfRule>
    <cfRule type="cellIs" dxfId="1798" priority="216" operator="lessThan">
      <formula>7.6</formula>
    </cfRule>
  </conditionalFormatting>
  <conditionalFormatting sqref="J112">
    <cfRule type="cellIs" dxfId="1797" priority="206" operator="equal">
      <formula>0</formula>
    </cfRule>
    <cfRule type="cellIs" dxfId="1796" priority="210" operator="greaterThan">
      <formula>0.03</formula>
    </cfRule>
    <cfRule type="cellIs" dxfId="1795" priority="211" operator="lessThanOrEqual">
      <formula>0.03</formula>
    </cfRule>
  </conditionalFormatting>
  <conditionalFormatting sqref="K112">
    <cfRule type="cellIs" dxfId="1794" priority="205" operator="equal">
      <formula>0</formula>
    </cfRule>
    <cfRule type="cellIs" dxfId="1793" priority="207" operator="greaterThan">
      <formula>8</formula>
    </cfRule>
    <cfRule type="cellIs" dxfId="1792" priority="208" operator="lessThan">
      <formula>7.4</formula>
    </cfRule>
    <cfRule type="cellIs" dxfId="1791" priority="209" operator="between">
      <formula>7.4</formula>
      <formula>8</formula>
    </cfRule>
  </conditionalFormatting>
  <conditionalFormatting sqref="J112">
    <cfRule type="cellIs" dxfId="1790" priority="199" operator="equal">
      <formula>0</formula>
    </cfRule>
    <cfRule type="cellIs" dxfId="1789" priority="203" operator="greaterThan">
      <formula>0.03</formula>
    </cfRule>
    <cfRule type="cellIs" dxfId="1788" priority="204" operator="lessThanOrEqual">
      <formula>0.03</formula>
    </cfRule>
  </conditionalFormatting>
  <conditionalFormatting sqref="K112">
    <cfRule type="cellIs" dxfId="1787" priority="198" operator="equal">
      <formula>0</formula>
    </cfRule>
    <cfRule type="cellIs" dxfId="1786" priority="200" operator="greaterThan">
      <formula>8</formula>
    </cfRule>
    <cfRule type="cellIs" dxfId="1785" priority="201" operator="lessThan">
      <formula>7.4</formula>
    </cfRule>
    <cfRule type="cellIs" dxfId="1784" priority="202" operator="between">
      <formula>7.4</formula>
      <formula>8</formula>
    </cfRule>
  </conditionalFormatting>
  <conditionalFormatting sqref="J119">
    <cfRule type="cellIs" dxfId="1783" priority="193" operator="greaterThan">
      <formula>0.03</formula>
    </cfRule>
    <cfRule type="cellIs" dxfId="1782" priority="194" operator="lessThanOrEqual">
      <formula>0.03</formula>
    </cfRule>
  </conditionalFormatting>
  <conditionalFormatting sqref="K119">
    <cfRule type="cellIs" dxfId="1781" priority="195" operator="between">
      <formula>7.6</formula>
      <formula>8</formula>
    </cfRule>
    <cfRule type="cellIs" dxfId="1780" priority="196" operator="greaterThan">
      <formula>8</formula>
    </cfRule>
    <cfRule type="cellIs" dxfId="1779" priority="197" operator="lessThan">
      <formula>7.6</formula>
    </cfRule>
  </conditionalFormatting>
  <conditionalFormatting sqref="J118">
    <cfRule type="cellIs" dxfId="1778" priority="188" operator="greaterThan">
      <formula>0.03</formula>
    </cfRule>
    <cfRule type="cellIs" dxfId="1777" priority="189" operator="lessThanOrEqual">
      <formula>0.03</formula>
    </cfRule>
  </conditionalFormatting>
  <conditionalFormatting sqref="K118">
    <cfRule type="cellIs" dxfId="1776" priority="190" operator="between">
      <formula>7.6</formula>
      <formula>8</formula>
    </cfRule>
    <cfRule type="cellIs" dxfId="1775" priority="191" operator="greaterThan">
      <formula>8</formula>
    </cfRule>
    <cfRule type="cellIs" dxfId="1774" priority="192" operator="lessThan">
      <formula>7.6</formula>
    </cfRule>
  </conditionalFormatting>
  <conditionalFormatting sqref="J117">
    <cfRule type="cellIs" dxfId="1773" priority="183" operator="greaterThan">
      <formula>0.03</formula>
    </cfRule>
    <cfRule type="cellIs" dxfId="1772" priority="184" operator="lessThanOrEqual">
      <formula>0.03</formula>
    </cfRule>
  </conditionalFormatting>
  <conditionalFormatting sqref="K117">
    <cfRule type="cellIs" dxfId="1771" priority="185" operator="between">
      <formula>7.6</formula>
      <formula>8</formula>
    </cfRule>
    <cfRule type="cellIs" dxfId="1770" priority="186" operator="greaterThan">
      <formula>8</formula>
    </cfRule>
    <cfRule type="cellIs" dxfId="1769" priority="187" operator="lessThan">
      <formula>7.6</formula>
    </cfRule>
  </conditionalFormatting>
  <conditionalFormatting sqref="J116">
    <cfRule type="cellIs" dxfId="1768" priority="177" operator="equal">
      <formula>0</formula>
    </cfRule>
    <cfRule type="cellIs" dxfId="1767" priority="181" operator="greaterThan">
      <formula>0.03</formula>
    </cfRule>
    <cfRule type="cellIs" dxfId="1766" priority="182" operator="lessThanOrEqual">
      <formula>0.03</formula>
    </cfRule>
  </conditionalFormatting>
  <conditionalFormatting sqref="K116">
    <cfRule type="cellIs" dxfId="1765" priority="176" operator="equal">
      <formula>0</formula>
    </cfRule>
    <cfRule type="cellIs" dxfId="1764" priority="178" operator="greaterThan">
      <formula>8</formula>
    </cfRule>
    <cfRule type="cellIs" dxfId="1763" priority="179" operator="lessThan">
      <formula>7.4</formula>
    </cfRule>
    <cfRule type="cellIs" dxfId="1762" priority="180" operator="between">
      <formula>7.4</formula>
      <formula>8</formula>
    </cfRule>
  </conditionalFormatting>
  <conditionalFormatting sqref="J116">
    <cfRule type="cellIs" dxfId="1761" priority="170" operator="equal">
      <formula>0</formula>
    </cfRule>
    <cfRule type="cellIs" dxfId="1760" priority="174" operator="greaterThan">
      <formula>0.03</formula>
    </cfRule>
    <cfRule type="cellIs" dxfId="1759" priority="175" operator="lessThanOrEqual">
      <formula>0.03</formula>
    </cfRule>
  </conditionalFormatting>
  <conditionalFormatting sqref="K116">
    <cfRule type="cellIs" dxfId="1758" priority="169" operator="equal">
      <formula>0</formula>
    </cfRule>
    <cfRule type="cellIs" dxfId="1757" priority="171" operator="greaterThan">
      <formula>8</formula>
    </cfRule>
    <cfRule type="cellIs" dxfId="1756" priority="172" operator="lessThan">
      <formula>7.4</formula>
    </cfRule>
    <cfRule type="cellIs" dxfId="1755" priority="173" operator="between">
      <formula>7.4</formula>
      <formula>8</formula>
    </cfRule>
  </conditionalFormatting>
  <conditionalFormatting sqref="J123">
    <cfRule type="cellIs" dxfId="1754" priority="164" operator="greaterThan">
      <formula>0.03</formula>
    </cfRule>
    <cfRule type="cellIs" dxfId="1753" priority="165" operator="lessThanOrEqual">
      <formula>0.03</formula>
    </cfRule>
  </conditionalFormatting>
  <conditionalFormatting sqref="K123">
    <cfRule type="cellIs" dxfId="1752" priority="166" operator="between">
      <formula>7.6</formula>
      <formula>8</formula>
    </cfRule>
    <cfRule type="cellIs" dxfId="1751" priority="167" operator="greaterThan">
      <formula>8</formula>
    </cfRule>
    <cfRule type="cellIs" dxfId="1750" priority="168" operator="lessThan">
      <formula>7.6</formula>
    </cfRule>
  </conditionalFormatting>
  <conditionalFormatting sqref="J122">
    <cfRule type="cellIs" dxfId="1749" priority="159" operator="greaterThan">
      <formula>0.03</formula>
    </cfRule>
    <cfRule type="cellIs" dxfId="1748" priority="160" operator="lessThanOrEqual">
      <formula>0.03</formula>
    </cfRule>
  </conditionalFormatting>
  <conditionalFormatting sqref="K122">
    <cfRule type="cellIs" dxfId="1747" priority="161" operator="between">
      <formula>7.6</formula>
      <formula>8</formula>
    </cfRule>
    <cfRule type="cellIs" dxfId="1746" priority="162" operator="greaterThan">
      <formula>8</formula>
    </cfRule>
    <cfRule type="cellIs" dxfId="1745" priority="163" operator="lessThan">
      <formula>7.6</formula>
    </cfRule>
  </conditionalFormatting>
  <conditionalFormatting sqref="J121">
    <cfRule type="cellIs" dxfId="1744" priority="154" operator="greaterThan">
      <formula>0.03</formula>
    </cfRule>
    <cfRule type="cellIs" dxfId="1743" priority="155" operator="lessThanOrEqual">
      <formula>0.03</formula>
    </cfRule>
  </conditionalFormatting>
  <conditionalFormatting sqref="K121">
    <cfRule type="cellIs" dxfId="1742" priority="156" operator="between">
      <formula>7.6</formula>
      <formula>8</formula>
    </cfRule>
    <cfRule type="cellIs" dxfId="1741" priority="157" operator="greaterThan">
      <formula>8</formula>
    </cfRule>
    <cfRule type="cellIs" dxfId="1740" priority="158" operator="lessThan">
      <formula>7.6</formula>
    </cfRule>
  </conditionalFormatting>
  <conditionalFormatting sqref="J120">
    <cfRule type="cellIs" dxfId="1739" priority="148" operator="equal">
      <formula>0</formula>
    </cfRule>
    <cfRule type="cellIs" dxfId="1738" priority="152" operator="greaterThan">
      <formula>0.03</formula>
    </cfRule>
    <cfRule type="cellIs" dxfId="1737" priority="153" operator="lessThanOrEqual">
      <formula>0.03</formula>
    </cfRule>
  </conditionalFormatting>
  <conditionalFormatting sqref="K120">
    <cfRule type="cellIs" dxfId="1736" priority="147" operator="equal">
      <formula>0</formula>
    </cfRule>
    <cfRule type="cellIs" dxfId="1735" priority="149" operator="greaterThan">
      <formula>8</formula>
    </cfRule>
    <cfRule type="cellIs" dxfId="1734" priority="150" operator="lessThan">
      <formula>7.4</formula>
    </cfRule>
    <cfRule type="cellIs" dxfId="1733" priority="151" operator="between">
      <formula>7.4</formula>
      <formula>8</formula>
    </cfRule>
  </conditionalFormatting>
  <conditionalFormatting sqref="J120">
    <cfRule type="cellIs" dxfId="1732" priority="141" operator="equal">
      <formula>0</formula>
    </cfRule>
    <cfRule type="cellIs" dxfId="1731" priority="145" operator="greaterThan">
      <formula>0.03</formula>
    </cfRule>
    <cfRule type="cellIs" dxfId="1730" priority="146" operator="lessThanOrEqual">
      <formula>0.03</formula>
    </cfRule>
  </conditionalFormatting>
  <conditionalFormatting sqref="K120">
    <cfRule type="cellIs" dxfId="1729" priority="140" operator="equal">
      <formula>0</formula>
    </cfRule>
    <cfRule type="cellIs" dxfId="1728" priority="142" operator="greaterThan">
      <formula>8</formula>
    </cfRule>
    <cfRule type="cellIs" dxfId="1727" priority="143" operator="lessThan">
      <formula>7.4</formula>
    </cfRule>
    <cfRule type="cellIs" dxfId="1726" priority="144" operator="between">
      <formula>7.4</formula>
      <formula>8</formula>
    </cfRule>
  </conditionalFormatting>
  <conditionalFormatting sqref="J197">
    <cfRule type="cellIs" dxfId="1725" priority="134" operator="equal">
      <formula>0</formula>
    </cfRule>
    <cfRule type="cellIs" dxfId="1724" priority="138" operator="greaterThan">
      <formula>0.03</formula>
    </cfRule>
    <cfRule type="cellIs" dxfId="1723" priority="139" operator="lessThanOrEqual">
      <formula>0.03</formula>
    </cfRule>
  </conditionalFormatting>
  <conditionalFormatting sqref="K197">
    <cfRule type="cellIs" dxfId="1722" priority="133" operator="equal">
      <formula>0</formula>
    </cfRule>
    <cfRule type="cellIs" dxfId="1721" priority="135" operator="greaterThan">
      <formula>8</formula>
    </cfRule>
    <cfRule type="cellIs" dxfId="1720" priority="136" operator="lessThan">
      <formula>7.4</formula>
    </cfRule>
    <cfRule type="cellIs" dxfId="1719" priority="137" operator="between">
      <formula>7.4</formula>
      <formula>8</formula>
    </cfRule>
  </conditionalFormatting>
  <conditionalFormatting sqref="J124">
    <cfRule type="cellIs" dxfId="1718" priority="127" operator="equal">
      <formula>0</formula>
    </cfRule>
    <cfRule type="cellIs" dxfId="1717" priority="131" operator="greaterThan">
      <formula>0.03</formula>
    </cfRule>
    <cfRule type="cellIs" dxfId="1716" priority="132" operator="lessThanOrEqual">
      <formula>0.03</formula>
    </cfRule>
  </conditionalFormatting>
  <conditionalFormatting sqref="K124">
    <cfRule type="cellIs" dxfId="1715" priority="126" operator="equal">
      <formula>0</formula>
    </cfRule>
    <cfRule type="cellIs" dxfId="1714" priority="128" operator="greaterThan">
      <formula>8</formula>
    </cfRule>
    <cfRule type="cellIs" dxfId="1713" priority="129" operator="lessThan">
      <formula>7.4</formula>
    </cfRule>
    <cfRule type="cellIs" dxfId="1712" priority="130" operator="between">
      <formula>7.4</formula>
      <formula>8</formula>
    </cfRule>
  </conditionalFormatting>
  <conditionalFormatting sqref="J124">
    <cfRule type="cellIs" dxfId="1711" priority="120" operator="equal">
      <formula>0</formula>
    </cfRule>
    <cfRule type="cellIs" dxfId="1710" priority="124" operator="greaterThan">
      <formula>0.03</formula>
    </cfRule>
    <cfRule type="cellIs" dxfId="1709" priority="125" operator="lessThanOrEqual">
      <formula>0.03</formula>
    </cfRule>
  </conditionalFormatting>
  <conditionalFormatting sqref="K124">
    <cfRule type="cellIs" dxfId="1708" priority="119" operator="equal">
      <formula>0</formula>
    </cfRule>
    <cfRule type="cellIs" dxfId="1707" priority="121" operator="greaterThan">
      <formula>8</formula>
    </cfRule>
    <cfRule type="cellIs" dxfId="1706" priority="122" operator="lessThan">
      <formula>7.4</formula>
    </cfRule>
    <cfRule type="cellIs" dxfId="1705" priority="123" operator="between">
      <formula>7.4</formula>
      <formula>8</formula>
    </cfRule>
  </conditionalFormatting>
  <conditionalFormatting sqref="J125:J132">
    <cfRule type="cellIs" dxfId="1704" priority="113" operator="equal">
      <formula>0</formula>
    </cfRule>
    <cfRule type="cellIs" dxfId="1703" priority="117" operator="greaterThan">
      <formula>0.03</formula>
    </cfRule>
    <cfRule type="cellIs" dxfId="1702" priority="118" operator="lessThanOrEqual">
      <formula>0.03</formula>
    </cfRule>
  </conditionalFormatting>
  <conditionalFormatting sqref="K125:K132">
    <cfRule type="cellIs" dxfId="1701" priority="112" operator="equal">
      <formula>0</formula>
    </cfRule>
    <cfRule type="cellIs" dxfId="1700" priority="114" operator="greaterThan">
      <formula>8</formula>
    </cfRule>
    <cfRule type="cellIs" dxfId="1699" priority="115" operator="lessThan">
      <formula>7.4</formula>
    </cfRule>
    <cfRule type="cellIs" dxfId="1698" priority="116" operator="between">
      <formula>7.4</formula>
      <formula>8</formula>
    </cfRule>
  </conditionalFormatting>
  <conditionalFormatting sqref="J125:J132">
    <cfRule type="cellIs" dxfId="1697" priority="106" operator="equal">
      <formula>0</formula>
    </cfRule>
    <cfRule type="cellIs" dxfId="1696" priority="110" operator="greaterThan">
      <formula>0.03</formula>
    </cfRule>
    <cfRule type="cellIs" dxfId="1695" priority="111" operator="lessThanOrEqual">
      <formula>0.03</formula>
    </cfRule>
  </conditionalFormatting>
  <conditionalFormatting sqref="K125:K132">
    <cfRule type="cellIs" dxfId="1694" priority="105" operator="equal">
      <formula>0</formula>
    </cfRule>
    <cfRule type="cellIs" dxfId="1693" priority="107" operator="greaterThan">
      <formula>8</formula>
    </cfRule>
    <cfRule type="cellIs" dxfId="1692" priority="108" operator="lessThan">
      <formula>7.4</formula>
    </cfRule>
    <cfRule type="cellIs" dxfId="1691" priority="109" operator="between">
      <formula>7.4</formula>
      <formula>8</formula>
    </cfRule>
  </conditionalFormatting>
  <conditionalFormatting sqref="J133">
    <cfRule type="cellIs" dxfId="1690" priority="99" operator="equal">
      <formula>0</formula>
    </cfRule>
    <cfRule type="cellIs" dxfId="1689" priority="103" operator="greaterThan">
      <formula>0.03</formula>
    </cfRule>
    <cfRule type="cellIs" dxfId="1688" priority="104" operator="lessThanOrEqual">
      <formula>0.03</formula>
    </cfRule>
  </conditionalFormatting>
  <conditionalFormatting sqref="K133">
    <cfRule type="cellIs" dxfId="1687" priority="98" operator="equal">
      <formula>0</formula>
    </cfRule>
    <cfRule type="cellIs" dxfId="1686" priority="100" operator="greaterThan">
      <formula>8</formula>
    </cfRule>
    <cfRule type="cellIs" dxfId="1685" priority="101" operator="lessThan">
      <formula>7.4</formula>
    </cfRule>
    <cfRule type="cellIs" dxfId="1684" priority="102" operator="between">
      <formula>7.4</formula>
      <formula>8</formula>
    </cfRule>
  </conditionalFormatting>
  <conditionalFormatting sqref="J133">
    <cfRule type="cellIs" dxfId="1683" priority="92" operator="equal">
      <formula>0</formula>
    </cfRule>
    <cfRule type="cellIs" dxfId="1682" priority="96" operator="greaterThan">
      <formula>0.03</formula>
    </cfRule>
    <cfRule type="cellIs" dxfId="1681" priority="97" operator="lessThanOrEqual">
      <formula>0.03</formula>
    </cfRule>
  </conditionalFormatting>
  <conditionalFormatting sqref="K133">
    <cfRule type="cellIs" dxfId="1680" priority="91" operator="equal">
      <formula>0</formula>
    </cfRule>
    <cfRule type="cellIs" dxfId="1679" priority="93" operator="greaterThan">
      <formula>8</formula>
    </cfRule>
    <cfRule type="cellIs" dxfId="1678" priority="94" operator="lessThan">
      <formula>7.4</formula>
    </cfRule>
    <cfRule type="cellIs" dxfId="1677" priority="95" operator="between">
      <formula>7.4</formula>
      <formula>8</formula>
    </cfRule>
  </conditionalFormatting>
  <conditionalFormatting sqref="J198">
    <cfRule type="cellIs" dxfId="1676" priority="85" operator="equal">
      <formula>0</formula>
    </cfRule>
    <cfRule type="cellIs" dxfId="1675" priority="89" operator="greaterThan">
      <formula>0.03</formula>
    </cfRule>
    <cfRule type="cellIs" dxfId="1674" priority="90" operator="lessThanOrEqual">
      <formula>0.03</formula>
    </cfRule>
  </conditionalFormatting>
  <conditionalFormatting sqref="K198">
    <cfRule type="cellIs" dxfId="1673" priority="84" operator="equal">
      <formula>0</formula>
    </cfRule>
    <cfRule type="cellIs" dxfId="1672" priority="86" operator="greaterThan">
      <formula>8</formula>
    </cfRule>
    <cfRule type="cellIs" dxfId="1671" priority="87" operator="lessThan">
      <formula>7.4</formula>
    </cfRule>
    <cfRule type="cellIs" dxfId="1670" priority="88" operator="between">
      <formula>7.4</formula>
      <formula>8</formula>
    </cfRule>
  </conditionalFormatting>
  <conditionalFormatting sqref="J199">
    <cfRule type="cellIs" dxfId="1669" priority="78" operator="equal">
      <formula>0</formula>
    </cfRule>
    <cfRule type="cellIs" dxfId="1668" priority="82" operator="greaterThan">
      <formula>0.03</formula>
    </cfRule>
    <cfRule type="cellIs" dxfId="1667" priority="83" operator="lessThanOrEqual">
      <formula>0.03</formula>
    </cfRule>
  </conditionalFormatting>
  <conditionalFormatting sqref="K199">
    <cfRule type="cellIs" dxfId="1666" priority="77" operator="equal">
      <formula>0</formula>
    </cfRule>
    <cfRule type="cellIs" dxfId="1665" priority="79" operator="greaterThan">
      <formula>8</formula>
    </cfRule>
    <cfRule type="cellIs" dxfId="1664" priority="80" operator="lessThan">
      <formula>7.4</formula>
    </cfRule>
    <cfRule type="cellIs" dxfId="1663" priority="81" operator="between">
      <formula>7.4</formula>
      <formula>8</formula>
    </cfRule>
  </conditionalFormatting>
  <conditionalFormatting sqref="J200">
    <cfRule type="cellIs" dxfId="1662" priority="71" operator="equal">
      <formula>0</formula>
    </cfRule>
    <cfRule type="cellIs" dxfId="1661" priority="75" operator="greaterThan">
      <formula>0.03</formula>
    </cfRule>
    <cfRule type="cellIs" dxfId="1660" priority="76" operator="lessThanOrEqual">
      <formula>0.03</formula>
    </cfRule>
  </conditionalFormatting>
  <conditionalFormatting sqref="K200">
    <cfRule type="cellIs" dxfId="1659" priority="70" operator="equal">
      <formula>0</formula>
    </cfRule>
    <cfRule type="cellIs" dxfId="1658" priority="72" operator="greaterThan">
      <formula>8</formula>
    </cfRule>
    <cfRule type="cellIs" dxfId="1657" priority="73" operator="lessThan">
      <formula>7.4</formula>
    </cfRule>
    <cfRule type="cellIs" dxfId="1656" priority="74" operator="between">
      <formula>7.4</formula>
      <formula>8</formula>
    </cfRule>
  </conditionalFormatting>
  <conditionalFormatting sqref="J201">
    <cfRule type="cellIs" dxfId="1655" priority="64" operator="equal">
      <formula>0</formula>
    </cfRule>
    <cfRule type="cellIs" dxfId="1654" priority="68" operator="greaterThan">
      <formula>0.03</formula>
    </cfRule>
    <cfRule type="cellIs" dxfId="1653" priority="69" operator="lessThanOrEqual">
      <formula>0.03</formula>
    </cfRule>
  </conditionalFormatting>
  <conditionalFormatting sqref="K201">
    <cfRule type="cellIs" dxfId="1652" priority="63" operator="equal">
      <formula>0</formula>
    </cfRule>
    <cfRule type="cellIs" dxfId="1651" priority="65" operator="greaterThan">
      <formula>8</formula>
    </cfRule>
    <cfRule type="cellIs" dxfId="1650" priority="66" operator="lessThan">
      <formula>7.4</formula>
    </cfRule>
    <cfRule type="cellIs" dxfId="1649" priority="67" operator="between">
      <formula>7.4</formula>
      <formula>8</formula>
    </cfRule>
  </conditionalFormatting>
  <conditionalFormatting sqref="K202">
    <cfRule type="cellIs" dxfId="1648" priority="60" operator="between">
      <formula>7.6</formula>
      <formula>8</formula>
    </cfRule>
    <cfRule type="cellIs" dxfId="1647" priority="61" operator="greaterThan">
      <formula>8</formula>
    </cfRule>
    <cfRule type="cellIs" dxfId="1646" priority="62" operator="lessThan">
      <formula>7.6</formula>
    </cfRule>
  </conditionalFormatting>
  <conditionalFormatting sqref="J202">
    <cfRule type="cellIs" dxfId="1645" priority="58" operator="greaterThan">
      <formula>0.03</formula>
    </cfRule>
    <cfRule type="cellIs" dxfId="1644" priority="59" operator="lessThanOrEqual">
      <formula>0.03</formula>
    </cfRule>
  </conditionalFormatting>
  <conditionalFormatting sqref="J203">
    <cfRule type="cellIs" dxfId="1643" priority="53" operator="greaterThan">
      <formula>0.03</formula>
    </cfRule>
    <cfRule type="cellIs" dxfId="1642" priority="54" operator="lessThanOrEqual">
      <formula>0.03</formula>
    </cfRule>
  </conditionalFormatting>
  <conditionalFormatting sqref="K203">
    <cfRule type="cellIs" dxfId="1641" priority="49" operator="equal">
      <formula>0</formula>
    </cfRule>
    <cfRule type="cellIs" dxfId="1640" priority="50" operator="greaterThan">
      <formula>8</formula>
    </cfRule>
    <cfRule type="cellIs" dxfId="1639" priority="51" operator="lessThan">
      <formula>7.4</formula>
    </cfRule>
    <cfRule type="cellIs" dxfId="1638" priority="52" operator="between">
      <formula>7.4</formula>
      <formula>8</formula>
    </cfRule>
  </conditionalFormatting>
  <conditionalFormatting sqref="J135:K135">
    <cfRule type="cellIs" dxfId="1637" priority="46" operator="equal">
      <formula>0</formula>
    </cfRule>
    <cfRule type="cellIs" dxfId="1636" priority="47" operator="greaterThan">
      <formula>0.03</formula>
    </cfRule>
    <cfRule type="cellIs" dxfId="1635" priority="48" operator="lessThanOrEqual">
      <formula>0.03</formula>
    </cfRule>
  </conditionalFormatting>
  <conditionalFormatting sqref="J135:K135">
    <cfRule type="cellIs" dxfId="1634" priority="43" operator="equal">
      <formula>0</formula>
    </cfRule>
    <cfRule type="cellIs" dxfId="1633" priority="44" operator="greaterThan">
      <formula>0.03</formula>
    </cfRule>
    <cfRule type="cellIs" dxfId="1632" priority="45" operator="lessThanOrEqual">
      <formula>0.03</formula>
    </cfRule>
  </conditionalFormatting>
  <conditionalFormatting sqref="J134">
    <cfRule type="cellIs" dxfId="1631" priority="37" operator="equal">
      <formula>0</formula>
    </cfRule>
    <cfRule type="cellIs" dxfId="1630" priority="41" operator="greaterThan">
      <formula>0.03</formula>
    </cfRule>
    <cfRule type="cellIs" dxfId="1629" priority="42" operator="lessThanOrEqual">
      <formula>0.03</formula>
    </cfRule>
  </conditionalFormatting>
  <conditionalFormatting sqref="K134">
    <cfRule type="cellIs" dxfId="1628" priority="36" operator="equal">
      <formula>0</formula>
    </cfRule>
    <cfRule type="cellIs" dxfId="1627" priority="38" operator="greaterThan">
      <formula>8</formula>
    </cfRule>
    <cfRule type="cellIs" dxfId="1626" priority="39" operator="lessThan">
      <formula>7.4</formula>
    </cfRule>
    <cfRule type="cellIs" dxfId="1625" priority="40" operator="between">
      <formula>7.4</formula>
      <formula>8</formula>
    </cfRule>
  </conditionalFormatting>
  <conditionalFormatting sqref="J134">
    <cfRule type="cellIs" dxfId="1624" priority="30" operator="equal">
      <formula>0</formula>
    </cfRule>
    <cfRule type="cellIs" dxfId="1623" priority="34" operator="greaterThan">
      <formula>0.03</formula>
    </cfRule>
    <cfRule type="cellIs" dxfId="1622" priority="35" operator="lessThanOrEqual">
      <formula>0.03</formula>
    </cfRule>
  </conditionalFormatting>
  <conditionalFormatting sqref="K134">
    <cfRule type="cellIs" dxfId="1621" priority="29" operator="equal">
      <formula>0</formula>
    </cfRule>
    <cfRule type="cellIs" dxfId="1620" priority="31" operator="greaterThan">
      <formula>8</formula>
    </cfRule>
    <cfRule type="cellIs" dxfId="1619" priority="32" operator="lessThan">
      <formula>7.4</formula>
    </cfRule>
    <cfRule type="cellIs" dxfId="1618" priority="33" operator="between">
      <formula>7.4</formula>
      <formula>8</formula>
    </cfRule>
  </conditionalFormatting>
  <conditionalFormatting sqref="J136:J145">
    <cfRule type="cellIs" dxfId="1617" priority="23" operator="equal">
      <formula>0</formula>
    </cfRule>
    <cfRule type="cellIs" dxfId="1616" priority="27" operator="greaterThan">
      <formula>0.03</formula>
    </cfRule>
    <cfRule type="cellIs" dxfId="1615" priority="28" operator="lessThanOrEqual">
      <formula>0.03</formula>
    </cfRule>
  </conditionalFormatting>
  <conditionalFormatting sqref="K136:K145">
    <cfRule type="cellIs" dxfId="1614" priority="22" operator="equal">
      <formula>0</formula>
    </cfRule>
    <cfRule type="cellIs" dxfId="1613" priority="24" operator="greaterThan">
      <formula>8</formula>
    </cfRule>
    <cfRule type="cellIs" dxfId="1612" priority="25" operator="lessThan">
      <formula>7.4</formula>
    </cfRule>
    <cfRule type="cellIs" dxfId="1611" priority="26" operator="between">
      <formula>7.4</formula>
      <formula>8</formula>
    </cfRule>
  </conditionalFormatting>
  <conditionalFormatting sqref="J136:J145">
    <cfRule type="cellIs" dxfId="1610" priority="16" operator="equal">
      <formula>0</formula>
    </cfRule>
    <cfRule type="cellIs" dxfId="1609" priority="20" operator="greaterThan">
      <formula>0.03</formula>
    </cfRule>
    <cfRule type="cellIs" dxfId="1608" priority="21" operator="lessThanOrEqual">
      <formula>0.03</formula>
    </cfRule>
  </conditionalFormatting>
  <conditionalFormatting sqref="K136:K145">
    <cfRule type="cellIs" dxfId="1607" priority="15" operator="equal">
      <formula>0</formula>
    </cfRule>
    <cfRule type="cellIs" dxfId="1606" priority="17" operator="greaterThan">
      <formula>8</formula>
    </cfRule>
    <cfRule type="cellIs" dxfId="1605" priority="18" operator="lessThan">
      <formula>7.4</formula>
    </cfRule>
    <cfRule type="cellIs" dxfId="1604" priority="19" operator="between">
      <formula>7.4</formula>
      <formula>8</formula>
    </cfRule>
  </conditionalFormatting>
  <conditionalFormatting sqref="J204:J205">
    <cfRule type="cellIs" dxfId="1603" priority="9" operator="equal">
      <formula>0</formula>
    </cfRule>
    <cfRule type="cellIs" dxfId="1602" priority="13" operator="greaterThan">
      <formula>0.03</formula>
    </cfRule>
    <cfRule type="cellIs" dxfId="1601" priority="14" operator="lessThanOrEqual">
      <formula>0.03</formula>
    </cfRule>
  </conditionalFormatting>
  <conditionalFormatting sqref="K204:K205">
    <cfRule type="cellIs" dxfId="1600" priority="8" operator="equal">
      <formula>0</formula>
    </cfRule>
    <cfRule type="cellIs" dxfId="1599" priority="10" operator="greaterThan">
      <formula>8</formula>
    </cfRule>
    <cfRule type="cellIs" dxfId="1598" priority="11" operator="lessThan">
      <formula>7.4</formula>
    </cfRule>
    <cfRule type="cellIs" dxfId="1597" priority="12" operator="between">
      <formula>7.4</formula>
      <formula>8</formula>
    </cfRule>
  </conditionalFormatting>
  <conditionalFormatting sqref="J204:J205">
    <cfRule type="cellIs" dxfId="1596" priority="2" operator="equal">
      <formula>0</formula>
    </cfRule>
    <cfRule type="cellIs" dxfId="1595" priority="6" operator="greaterThan">
      <formula>0.03</formula>
    </cfRule>
    <cfRule type="cellIs" dxfId="1594" priority="7" operator="lessThanOrEqual">
      <formula>0.03</formula>
    </cfRule>
  </conditionalFormatting>
  <conditionalFormatting sqref="K204:K205">
    <cfRule type="cellIs" dxfId="1593" priority="1" operator="equal">
      <formula>0</formula>
    </cfRule>
    <cfRule type="cellIs" dxfId="1592" priority="3" operator="greaterThan">
      <formula>8</formula>
    </cfRule>
    <cfRule type="cellIs" dxfId="1591" priority="4" operator="lessThan">
      <formula>7.4</formula>
    </cfRule>
    <cfRule type="cellIs" dxfId="1590" priority="5" operator="between">
      <formula>7.4</formula>
      <formula>8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allgemein!$B$3:$B$13</xm:f>
          </x14:formula1>
          <xm:sqref>L2 L6 L10 L14 L18 L22 L26 L30:L45 L49 L164:L205 L53:L102 L104 L106 L108 L112 L116 L120 L124:L134 L136:L162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59"/>
  <sheetViews>
    <sheetView workbookViewId="0">
      <pane ySplit="1" topLeftCell="A26" activePane="bottomLeft" state="frozen"/>
      <selection pane="bottomLeft" activeCell="R98" sqref="R98"/>
    </sheetView>
  </sheetViews>
  <sheetFormatPr baseColWidth="10" defaultRowHeight="12.75" x14ac:dyDescent="0.2"/>
  <cols>
    <col min="1" max="1" width="2" customWidth="1"/>
    <col min="2" max="2" width="20.140625" customWidth="1"/>
    <col min="3" max="3" width="12.85546875" customWidth="1"/>
    <col min="12" max="12" width="9.7109375" customWidth="1"/>
    <col min="13" max="13" width="9.140625" customWidth="1"/>
    <col min="15" max="15" width="12.7109375" customWidth="1"/>
    <col min="16" max="16" width="3.28515625" customWidth="1"/>
    <col min="17" max="17" width="39.28515625" customWidth="1"/>
    <col min="18" max="18" width="40.5703125" customWidth="1"/>
    <col min="19" max="19" width="5.7109375" customWidth="1"/>
    <col min="20" max="20" width="9" customWidth="1"/>
  </cols>
  <sheetData>
    <row r="1" spans="1:53" s="244" customFormat="1" ht="55.5" customHeight="1" x14ac:dyDescent="0.2">
      <c r="A1" s="241"/>
      <c r="B1" s="4" t="s">
        <v>0</v>
      </c>
      <c r="C1" s="4" t="s">
        <v>41</v>
      </c>
      <c r="D1" s="23" t="s">
        <v>27</v>
      </c>
      <c r="E1" s="8" t="s">
        <v>21</v>
      </c>
      <c r="F1" s="26" t="s">
        <v>977</v>
      </c>
      <c r="G1" s="5" t="s">
        <v>12</v>
      </c>
      <c r="H1" s="5" t="s">
        <v>13</v>
      </c>
      <c r="I1" s="5" t="s">
        <v>6</v>
      </c>
      <c r="J1" s="35" t="s">
        <v>5</v>
      </c>
      <c r="K1" s="42" t="s">
        <v>15</v>
      </c>
      <c r="L1" s="5" t="s">
        <v>4</v>
      </c>
      <c r="M1" s="5" t="s">
        <v>681</v>
      </c>
      <c r="N1" s="5" t="s">
        <v>18</v>
      </c>
      <c r="O1" s="5" t="s">
        <v>1</v>
      </c>
      <c r="P1" s="5"/>
      <c r="Q1" s="71" t="s">
        <v>38</v>
      </c>
      <c r="R1" s="71" t="s">
        <v>38</v>
      </c>
      <c r="S1" s="71"/>
      <c r="T1" s="4" t="s">
        <v>3</v>
      </c>
      <c r="U1" s="242" t="s">
        <v>11</v>
      </c>
      <c r="V1" s="243">
        <v>2019</v>
      </c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</row>
    <row r="2" spans="1:53" x14ac:dyDescent="0.2">
      <c r="B2" s="13" t="s">
        <v>1533</v>
      </c>
      <c r="C2" s="13">
        <v>528317</v>
      </c>
      <c r="D2" s="32">
        <v>23.2</v>
      </c>
      <c r="E2" s="145">
        <v>3.7</v>
      </c>
      <c r="F2" s="33">
        <v>566</v>
      </c>
      <c r="G2" s="40">
        <v>1.8939999999999999</v>
      </c>
      <c r="H2" s="15">
        <v>3.7909999999999999</v>
      </c>
      <c r="I2" s="15">
        <v>3.7639999999999998</v>
      </c>
      <c r="J2" s="120">
        <f>IF(M2&lt;&gt;"",(H2-I2)/M2,"")</f>
        <v>1.3500000000000068E-2</v>
      </c>
      <c r="K2" s="121">
        <f>(F2*(273.15+D2)/273.15)/(M2*N2)</f>
        <v>7.6759152480322159</v>
      </c>
      <c r="L2" s="15" t="s">
        <v>8</v>
      </c>
      <c r="M2" s="34">
        <f>VLOOKUP(L2,[1]allgemein!$B$3:$C$13,2,FALSE)</f>
        <v>2</v>
      </c>
      <c r="N2" s="14">
        <v>40</v>
      </c>
      <c r="O2" s="13" t="s">
        <v>1536</v>
      </c>
      <c r="P2" s="13"/>
      <c r="Q2" s="13"/>
      <c r="R2" s="267" t="s">
        <v>1532</v>
      </c>
      <c r="S2" s="13"/>
      <c r="T2" s="13" t="s">
        <v>1034</v>
      </c>
    </row>
    <row r="3" spans="1:53" x14ac:dyDescent="0.2">
      <c r="B3" s="13"/>
      <c r="C3" s="13" t="s">
        <v>28</v>
      </c>
      <c r="D3" s="32"/>
      <c r="E3" s="88"/>
      <c r="F3" s="33"/>
      <c r="G3" s="40">
        <v>1.8959999999999999</v>
      </c>
      <c r="H3" s="15"/>
      <c r="I3" s="15"/>
      <c r="J3" s="120" t="str">
        <f>IF(M3&lt;&gt;"",(H3-I3)/M3,"")</f>
        <v/>
      </c>
      <c r="K3" s="120" t="str">
        <f>IF(N3&lt;&gt;"",(I3-J3)/N3,"")</f>
        <v/>
      </c>
      <c r="L3" s="15"/>
      <c r="M3" s="34"/>
      <c r="N3" s="14"/>
      <c r="O3" s="13" t="s">
        <v>28</v>
      </c>
      <c r="P3" s="13" t="s">
        <v>683</v>
      </c>
      <c r="Q3" s="13" t="s">
        <v>1235</v>
      </c>
      <c r="R3" s="165"/>
      <c r="S3" s="13"/>
      <c r="T3" s="13" t="s">
        <v>1034</v>
      </c>
    </row>
    <row r="4" spans="1:53" x14ac:dyDescent="0.2">
      <c r="B4" s="13" t="s">
        <v>1534</v>
      </c>
      <c r="C4" s="13">
        <v>528317</v>
      </c>
      <c r="D4" s="32">
        <v>23</v>
      </c>
      <c r="E4" s="145">
        <v>2.2000000000000002</v>
      </c>
      <c r="F4" s="33">
        <v>566</v>
      </c>
      <c r="G4" s="40">
        <v>1.8819999999999999</v>
      </c>
      <c r="H4" s="15">
        <v>3.76</v>
      </c>
      <c r="I4" s="15">
        <v>3.7320000000000002</v>
      </c>
      <c r="J4" s="120">
        <f>IF(M4&lt;&gt;"",(H4-I4)/M4,"")</f>
        <v>1.399999999999979E-2</v>
      </c>
      <c r="K4" s="121">
        <f>(F4*(273.15+D4)/273.15)/(M4*N4)</f>
        <v>7.6707349441698707</v>
      </c>
      <c r="L4" s="15" t="s">
        <v>8</v>
      </c>
      <c r="M4" s="34">
        <f>VLOOKUP(L4,[1]allgemein!$B$3:$C$13,2,FALSE)</f>
        <v>2</v>
      </c>
      <c r="N4" s="14">
        <v>40</v>
      </c>
      <c r="O4" s="13" t="s">
        <v>28</v>
      </c>
      <c r="P4" s="13"/>
      <c r="Q4" s="13"/>
      <c r="R4" s="267" t="s">
        <v>1532</v>
      </c>
      <c r="S4" s="13"/>
      <c r="T4" s="13" t="s">
        <v>1034</v>
      </c>
    </row>
    <row r="5" spans="1:53" x14ac:dyDescent="0.2">
      <c r="B5" s="13"/>
      <c r="C5" s="13" t="s">
        <v>28</v>
      </c>
      <c r="D5" s="32"/>
      <c r="E5" s="88"/>
      <c r="F5" s="33"/>
      <c r="G5" s="40">
        <v>1.8779999999999999</v>
      </c>
      <c r="H5" s="15"/>
      <c r="I5" s="15"/>
      <c r="J5" s="120" t="str">
        <f>IF(M5&lt;&gt;"",(H5-I5)/M5,"")</f>
        <v/>
      </c>
      <c r="K5" s="120" t="str">
        <f>IF(N5&lt;&gt;"",(I5-J5)/N5,"")</f>
        <v/>
      </c>
      <c r="L5" s="15"/>
      <c r="M5" s="34"/>
      <c r="N5" s="14"/>
      <c r="O5" s="13" t="s">
        <v>28</v>
      </c>
      <c r="P5" s="13"/>
      <c r="Q5" s="13" t="s">
        <v>1535</v>
      </c>
      <c r="R5" s="268"/>
      <c r="S5" s="13"/>
      <c r="T5" s="13" t="s">
        <v>1034</v>
      </c>
    </row>
    <row r="6" spans="1:53" x14ac:dyDescent="0.2">
      <c r="B6" s="13" t="s">
        <v>1537</v>
      </c>
      <c r="C6" s="13">
        <v>516431</v>
      </c>
      <c r="D6" s="13">
        <v>24.2</v>
      </c>
      <c r="E6" s="145">
        <v>0.1</v>
      </c>
      <c r="F6" s="33">
        <v>172</v>
      </c>
      <c r="G6" s="40"/>
      <c r="H6" s="15">
        <v>1.883</v>
      </c>
      <c r="I6" s="15">
        <v>1.875</v>
      </c>
      <c r="J6" s="120">
        <f t="shared" ref="J6" si="0">IF(M6&lt;&gt;"",(H6-I6)/M6,"")</f>
        <v>8.0000000000000071E-3</v>
      </c>
      <c r="K6" s="121">
        <f t="shared" ref="K6" si="1">(F6*(273.15+D6)/273.15)/(M6*N6)</f>
        <v>7.4895405454878281</v>
      </c>
      <c r="L6" s="15" t="s">
        <v>22</v>
      </c>
      <c r="M6" s="34">
        <f>VLOOKUP(L6,[1]allgemein!$B$3:$C$13,2,FALSE)</f>
        <v>1</v>
      </c>
      <c r="N6" s="14">
        <v>25</v>
      </c>
      <c r="O6" s="13" t="s">
        <v>1605</v>
      </c>
      <c r="P6" s="13"/>
      <c r="Q6" s="13"/>
      <c r="R6" s="269" t="s">
        <v>1403</v>
      </c>
      <c r="S6" s="13"/>
      <c r="T6" s="13" t="s">
        <v>1034</v>
      </c>
    </row>
    <row r="7" spans="1:53" x14ac:dyDescent="0.2">
      <c r="B7" s="13" t="s">
        <v>1538</v>
      </c>
      <c r="C7" s="13" t="s">
        <v>28</v>
      </c>
      <c r="D7" s="13">
        <v>24.3</v>
      </c>
      <c r="E7" s="145">
        <v>0</v>
      </c>
      <c r="F7" s="33">
        <v>172</v>
      </c>
      <c r="G7" s="40"/>
      <c r="H7" s="15">
        <v>1.879</v>
      </c>
      <c r="I7" s="15">
        <v>1.8640000000000001</v>
      </c>
      <c r="J7" s="120">
        <f t="shared" ref="J7:J16" si="2">IF(M7&lt;&gt;"",(H7-I7)/M7,"")</f>
        <v>1.4999999999999902E-2</v>
      </c>
      <c r="K7" s="121">
        <f t="shared" ref="K7:K16" si="3">(F7*(273.15+D7)/273.15)/(M7*N7)</f>
        <v>7.4920593080724878</v>
      </c>
      <c r="L7" s="15" t="s">
        <v>22</v>
      </c>
      <c r="M7" s="34">
        <f>VLOOKUP(L7,[1]allgemein!$B$3:$C$13,2,FALSE)</f>
        <v>1</v>
      </c>
      <c r="N7" s="14">
        <v>25</v>
      </c>
      <c r="O7" s="13" t="s">
        <v>28</v>
      </c>
      <c r="P7" s="13"/>
      <c r="Q7" s="13"/>
      <c r="R7" s="165"/>
      <c r="S7" s="13"/>
      <c r="T7" s="13" t="s">
        <v>1034</v>
      </c>
    </row>
    <row r="8" spans="1:53" x14ac:dyDescent="0.2">
      <c r="B8" s="13" t="s">
        <v>1539</v>
      </c>
      <c r="C8" s="13" t="s">
        <v>28</v>
      </c>
      <c r="D8" s="13">
        <v>24.3</v>
      </c>
      <c r="E8" s="145">
        <v>0.1</v>
      </c>
      <c r="F8" s="33">
        <v>173</v>
      </c>
      <c r="G8" s="40"/>
      <c r="H8" s="15">
        <v>1.88</v>
      </c>
      <c r="I8" s="15">
        <v>1.8660000000000001</v>
      </c>
      <c r="J8" s="120">
        <f t="shared" si="2"/>
        <v>1.399999999999979E-2</v>
      </c>
      <c r="K8" s="121">
        <f t="shared" si="3"/>
        <v>7.5356177924217471</v>
      </c>
      <c r="L8" s="15" t="s">
        <v>22</v>
      </c>
      <c r="M8" s="34">
        <f>VLOOKUP(L8,[1]allgemein!$B$3:$C$13,2,FALSE)</f>
        <v>1</v>
      </c>
      <c r="N8" s="14">
        <v>25</v>
      </c>
      <c r="O8" s="13" t="s">
        <v>28</v>
      </c>
      <c r="P8" s="13"/>
      <c r="Q8" s="13"/>
      <c r="R8" s="165"/>
      <c r="S8" s="13"/>
      <c r="T8" s="13" t="s">
        <v>1034</v>
      </c>
    </row>
    <row r="9" spans="1:53" x14ac:dyDescent="0.2">
      <c r="B9" s="13" t="s">
        <v>1540</v>
      </c>
      <c r="C9" s="13" t="s">
        <v>28</v>
      </c>
      <c r="D9" s="13">
        <v>24.2</v>
      </c>
      <c r="E9" s="145">
        <v>0</v>
      </c>
      <c r="F9" s="33">
        <v>173</v>
      </c>
      <c r="G9" s="40"/>
      <c r="H9" s="15">
        <v>1.8859999999999999</v>
      </c>
      <c r="I9" s="15">
        <v>1.871</v>
      </c>
      <c r="J9" s="120">
        <f t="shared" si="2"/>
        <v>1.4999999999999902E-2</v>
      </c>
      <c r="K9" s="121">
        <f t="shared" si="3"/>
        <v>7.5330843858685705</v>
      </c>
      <c r="L9" s="15" t="s">
        <v>22</v>
      </c>
      <c r="M9" s="34">
        <f>VLOOKUP(L9,[1]allgemein!$B$3:$C$13,2,FALSE)</f>
        <v>1</v>
      </c>
      <c r="N9" s="14">
        <v>25</v>
      </c>
      <c r="O9" s="13" t="s">
        <v>28</v>
      </c>
      <c r="P9" s="13"/>
      <c r="Q9" s="13" t="s">
        <v>1361</v>
      </c>
      <c r="R9" s="165"/>
      <c r="S9" s="13"/>
      <c r="T9" s="13" t="s">
        <v>1034</v>
      </c>
    </row>
    <row r="10" spans="1:53" x14ac:dyDescent="0.2">
      <c r="B10" s="13" t="s">
        <v>1541</v>
      </c>
      <c r="C10" s="13" t="s">
        <v>28</v>
      </c>
      <c r="D10" s="13">
        <v>24.2</v>
      </c>
      <c r="E10" s="145">
        <v>0</v>
      </c>
      <c r="F10" s="33">
        <v>173</v>
      </c>
      <c r="G10" s="40"/>
      <c r="H10" s="15">
        <v>1.881</v>
      </c>
      <c r="I10" s="15">
        <v>1.8660000000000001</v>
      </c>
      <c r="J10" s="120">
        <f t="shared" si="2"/>
        <v>1.4999999999999902E-2</v>
      </c>
      <c r="K10" s="121">
        <f t="shared" si="3"/>
        <v>7.5330843858685705</v>
      </c>
      <c r="L10" s="15" t="s">
        <v>22</v>
      </c>
      <c r="M10" s="34">
        <f>VLOOKUP(L10,[1]allgemein!$B$3:$C$13,2,FALSE)</f>
        <v>1</v>
      </c>
      <c r="N10" s="14">
        <v>25</v>
      </c>
      <c r="O10" s="13" t="s">
        <v>28</v>
      </c>
      <c r="P10" s="13"/>
      <c r="Q10" s="13" t="s">
        <v>1361</v>
      </c>
      <c r="R10" s="165"/>
      <c r="S10" s="13"/>
      <c r="T10" s="13" t="s">
        <v>1034</v>
      </c>
    </row>
    <row r="11" spans="1:53" x14ac:dyDescent="0.2">
      <c r="B11" s="13" t="s">
        <v>1542</v>
      </c>
      <c r="C11" s="13" t="s">
        <v>28</v>
      </c>
      <c r="D11" s="13">
        <v>24.2</v>
      </c>
      <c r="E11" s="145">
        <v>0</v>
      </c>
      <c r="F11" s="33">
        <v>173</v>
      </c>
      <c r="G11" s="40"/>
      <c r="H11" s="15">
        <v>1.87</v>
      </c>
      <c r="I11" s="15">
        <v>1.8580000000000001</v>
      </c>
      <c r="J11" s="120">
        <f t="shared" si="2"/>
        <v>1.2000000000000011E-2</v>
      </c>
      <c r="K11" s="121">
        <f t="shared" si="3"/>
        <v>7.5330843858685705</v>
      </c>
      <c r="L11" s="15" t="s">
        <v>22</v>
      </c>
      <c r="M11" s="34">
        <f>VLOOKUP(L11,[1]allgemein!$B$3:$C$13,2,FALSE)</f>
        <v>1</v>
      </c>
      <c r="N11" s="14">
        <v>25</v>
      </c>
      <c r="O11" s="13" t="s">
        <v>28</v>
      </c>
      <c r="P11" s="13"/>
      <c r="Q11" s="13"/>
      <c r="R11" s="165"/>
      <c r="S11" s="13"/>
      <c r="T11" s="13" t="s">
        <v>1034</v>
      </c>
    </row>
    <row r="12" spans="1:53" x14ac:dyDescent="0.2">
      <c r="B12" s="13" t="s">
        <v>1543</v>
      </c>
      <c r="C12" s="13" t="s">
        <v>28</v>
      </c>
      <c r="D12" s="13">
        <v>24</v>
      </c>
      <c r="E12" s="145">
        <v>0</v>
      </c>
      <c r="F12" s="33">
        <v>173</v>
      </c>
      <c r="G12" s="40"/>
      <c r="H12" s="15">
        <v>1.8819999999999999</v>
      </c>
      <c r="I12" s="15">
        <v>1.8660000000000001</v>
      </c>
      <c r="J12" s="120">
        <f t="shared" si="2"/>
        <v>1.5999999999999792E-2</v>
      </c>
      <c r="K12" s="121">
        <f t="shared" si="3"/>
        <v>7.5280175727622192</v>
      </c>
      <c r="L12" s="15" t="s">
        <v>22</v>
      </c>
      <c r="M12" s="34">
        <f>VLOOKUP(L12,[1]allgemein!$B$3:$C$13,2,FALSE)</f>
        <v>1</v>
      </c>
      <c r="N12" s="14">
        <v>25</v>
      </c>
      <c r="O12" s="13" t="s">
        <v>28</v>
      </c>
      <c r="P12" s="13"/>
      <c r="Q12" s="13"/>
      <c r="R12" s="165"/>
      <c r="S12" s="13"/>
      <c r="T12" s="13" t="s">
        <v>1034</v>
      </c>
    </row>
    <row r="13" spans="1:53" x14ac:dyDescent="0.2">
      <c r="B13" s="13" t="s">
        <v>1544</v>
      </c>
      <c r="C13" s="13" t="s">
        <v>28</v>
      </c>
      <c r="D13" s="13">
        <v>24</v>
      </c>
      <c r="E13" s="145">
        <v>0</v>
      </c>
      <c r="F13" s="33">
        <v>174</v>
      </c>
      <c r="G13" s="40"/>
      <c r="H13" s="15">
        <v>1.89</v>
      </c>
      <c r="I13" s="15">
        <v>1.8759999999999999</v>
      </c>
      <c r="J13" s="120">
        <f t="shared" si="2"/>
        <v>1.4000000000000012E-2</v>
      </c>
      <c r="K13" s="121">
        <f t="shared" si="3"/>
        <v>7.5715321252059313</v>
      </c>
      <c r="L13" s="15" t="s">
        <v>22</v>
      </c>
      <c r="M13" s="34">
        <f>VLOOKUP(L13,[1]allgemein!$B$3:$C$13,2,FALSE)</f>
        <v>1</v>
      </c>
      <c r="N13" s="14">
        <v>25</v>
      </c>
      <c r="O13" s="13" t="s">
        <v>28</v>
      </c>
      <c r="P13" s="13"/>
      <c r="Q13" s="13"/>
      <c r="R13" s="165"/>
      <c r="S13" s="13"/>
      <c r="T13" s="13" t="s">
        <v>1034</v>
      </c>
    </row>
    <row r="14" spans="1:53" x14ac:dyDescent="0.2">
      <c r="B14" s="13" t="s">
        <v>1545</v>
      </c>
      <c r="C14" s="13" t="s">
        <v>28</v>
      </c>
      <c r="D14" s="13">
        <v>23.9</v>
      </c>
      <c r="E14" s="145">
        <v>0</v>
      </c>
      <c r="F14" s="33">
        <v>174</v>
      </c>
      <c r="G14" s="40"/>
      <c r="H14" s="15">
        <v>1.8959999999999999</v>
      </c>
      <c r="I14" s="15">
        <v>1.8819999999999999</v>
      </c>
      <c r="J14" s="120">
        <f t="shared" si="2"/>
        <v>1.4000000000000012E-2</v>
      </c>
      <c r="K14" s="121">
        <f t="shared" si="3"/>
        <v>7.5689840746842387</v>
      </c>
      <c r="L14" s="15" t="s">
        <v>22</v>
      </c>
      <c r="M14" s="34">
        <f>VLOOKUP(L14,[1]allgemein!$B$3:$C$13,2,FALSE)</f>
        <v>1</v>
      </c>
      <c r="N14" s="14">
        <v>25</v>
      </c>
      <c r="O14" s="13" t="s">
        <v>28</v>
      </c>
      <c r="P14" s="13"/>
      <c r="Q14" s="13"/>
      <c r="R14" s="165"/>
      <c r="S14" s="13"/>
      <c r="T14" s="13" t="s">
        <v>1034</v>
      </c>
    </row>
    <row r="15" spans="1:53" x14ac:dyDescent="0.2">
      <c r="B15" s="13" t="s">
        <v>1546</v>
      </c>
      <c r="C15" s="13" t="s">
        <v>28</v>
      </c>
      <c r="D15" s="13">
        <v>24.1</v>
      </c>
      <c r="E15" s="145">
        <v>0</v>
      </c>
      <c r="F15" s="33">
        <v>175</v>
      </c>
      <c r="G15" s="40"/>
      <c r="H15" s="15">
        <v>1.88</v>
      </c>
      <c r="I15" s="15">
        <v>1.867</v>
      </c>
      <c r="J15" s="120">
        <f t="shared" si="2"/>
        <v>1.2999999999999901E-2</v>
      </c>
      <c r="K15" s="121">
        <f t="shared" si="3"/>
        <v>7.6176093721398503</v>
      </c>
      <c r="L15" s="15" t="s">
        <v>22</v>
      </c>
      <c r="M15" s="34">
        <f>VLOOKUP(L15,[1]allgemein!$B$3:$C$13,2,FALSE)</f>
        <v>1</v>
      </c>
      <c r="N15" s="14">
        <v>25</v>
      </c>
      <c r="O15" s="13" t="s">
        <v>28</v>
      </c>
      <c r="P15" s="13"/>
      <c r="Q15" s="13" t="s">
        <v>1547</v>
      </c>
      <c r="R15" s="165"/>
      <c r="S15" s="13"/>
      <c r="T15" s="13" t="s">
        <v>1034</v>
      </c>
    </row>
    <row r="16" spans="1:53" x14ac:dyDescent="0.2">
      <c r="B16" s="13" t="s">
        <v>1548</v>
      </c>
      <c r="C16" s="13">
        <v>516432</v>
      </c>
      <c r="D16" s="13">
        <v>23.7</v>
      </c>
      <c r="E16" s="145">
        <v>0</v>
      </c>
      <c r="F16" s="33">
        <v>174</v>
      </c>
      <c r="G16" s="40"/>
      <c r="H16" s="15">
        <v>1.8939999999999999</v>
      </c>
      <c r="I16" s="15">
        <v>1.8759999999999999</v>
      </c>
      <c r="J16" s="120">
        <f t="shared" si="2"/>
        <v>1.8000000000000016E-2</v>
      </c>
      <c r="K16" s="121">
        <f t="shared" si="3"/>
        <v>7.5638879736408571</v>
      </c>
      <c r="L16" s="15" t="s">
        <v>22</v>
      </c>
      <c r="M16" s="34">
        <f>VLOOKUP(L16,[1]allgemein!$B$3:$C$13,2,FALSE)</f>
        <v>1</v>
      </c>
      <c r="N16" s="14">
        <v>25</v>
      </c>
      <c r="O16" s="13" t="s">
        <v>28</v>
      </c>
      <c r="P16" s="13"/>
      <c r="Q16" s="13"/>
      <c r="R16" s="165"/>
      <c r="S16" s="13"/>
      <c r="T16" s="13" t="s">
        <v>1034</v>
      </c>
    </row>
    <row r="17" spans="2:20" x14ac:dyDescent="0.2">
      <c r="B17" s="13" t="s">
        <v>1549</v>
      </c>
      <c r="C17" s="13" t="s">
        <v>28</v>
      </c>
      <c r="D17" s="13">
        <v>23.6</v>
      </c>
      <c r="E17" s="145">
        <v>0</v>
      </c>
      <c r="F17" s="33">
        <v>173</v>
      </c>
      <c r="G17" s="40"/>
      <c r="H17" s="15">
        <v>1.8919999999999999</v>
      </c>
      <c r="I17" s="15">
        <v>1.871</v>
      </c>
      <c r="J17" s="120">
        <f t="shared" ref="J17:J25" si="4">IF(M17&lt;&gt;"",(H17-I17)/M17,"")</f>
        <v>2.0999999999999908E-2</v>
      </c>
      <c r="K17" s="121">
        <f t="shared" ref="K17:K25" si="5">(F17*(273.15+D17)/273.15)/(M17*N17)</f>
        <v>7.5178839465495146</v>
      </c>
      <c r="L17" s="15" t="s">
        <v>22</v>
      </c>
      <c r="M17" s="34">
        <f>VLOOKUP(L17,[1]allgemein!$B$3:$C$13,2,FALSE)</f>
        <v>1</v>
      </c>
      <c r="N17" s="14">
        <v>25</v>
      </c>
      <c r="O17" s="13" t="s">
        <v>28</v>
      </c>
      <c r="P17" s="13"/>
      <c r="Q17" s="13"/>
      <c r="R17" s="165"/>
      <c r="S17" s="13"/>
      <c r="T17" s="13" t="s">
        <v>1034</v>
      </c>
    </row>
    <row r="18" spans="2:20" x14ac:dyDescent="0.2">
      <c r="B18" s="13" t="s">
        <v>1550</v>
      </c>
      <c r="C18" s="13" t="s">
        <v>28</v>
      </c>
      <c r="D18" s="13">
        <v>23.6</v>
      </c>
      <c r="E18" s="145">
        <v>0</v>
      </c>
      <c r="F18" s="33">
        <v>174</v>
      </c>
      <c r="G18" s="40"/>
      <c r="H18" s="15">
        <v>1.885</v>
      </c>
      <c r="I18" s="15">
        <v>1.869</v>
      </c>
      <c r="J18" s="120">
        <f t="shared" si="4"/>
        <v>1.6000000000000014E-2</v>
      </c>
      <c r="K18" s="121">
        <f t="shared" si="5"/>
        <v>7.5613399231191663</v>
      </c>
      <c r="L18" s="15" t="s">
        <v>22</v>
      </c>
      <c r="M18" s="34">
        <f>VLOOKUP(L18,[1]allgemein!$B$3:$C$13,2,FALSE)</f>
        <v>1</v>
      </c>
      <c r="N18" s="14">
        <v>25</v>
      </c>
      <c r="O18" s="13" t="s">
        <v>28</v>
      </c>
      <c r="P18" s="13"/>
      <c r="Q18" s="13"/>
      <c r="R18" s="165"/>
      <c r="S18" s="13"/>
      <c r="T18" s="13" t="s">
        <v>1034</v>
      </c>
    </row>
    <row r="19" spans="2:20" x14ac:dyDescent="0.2">
      <c r="B19" s="13" t="s">
        <v>1551</v>
      </c>
      <c r="C19" s="13" t="s">
        <v>28</v>
      </c>
      <c r="D19" s="13">
        <v>24</v>
      </c>
      <c r="E19" s="145">
        <v>0</v>
      </c>
      <c r="F19" s="33">
        <v>173</v>
      </c>
      <c r="G19" s="40"/>
      <c r="H19" s="15">
        <v>1.8839999999999999</v>
      </c>
      <c r="I19" s="15">
        <v>1.8680000000000001</v>
      </c>
      <c r="J19" s="120">
        <f t="shared" si="4"/>
        <v>1.5999999999999792E-2</v>
      </c>
      <c r="K19" s="121">
        <f t="shared" si="5"/>
        <v>7.5280175727622192</v>
      </c>
      <c r="L19" s="15" t="s">
        <v>22</v>
      </c>
      <c r="M19" s="34">
        <f>VLOOKUP(L19,[1]allgemein!$B$3:$C$13,2,FALSE)</f>
        <v>1</v>
      </c>
      <c r="N19" s="14">
        <v>25</v>
      </c>
      <c r="O19" s="13" t="s">
        <v>28</v>
      </c>
      <c r="P19" s="13"/>
      <c r="Q19" s="13"/>
      <c r="R19" s="165"/>
      <c r="S19" s="13"/>
      <c r="T19" s="13" t="s">
        <v>1034</v>
      </c>
    </row>
    <row r="20" spans="2:20" x14ac:dyDescent="0.2">
      <c r="B20" s="13" t="s">
        <v>1552</v>
      </c>
      <c r="C20" s="13" t="s">
        <v>28</v>
      </c>
      <c r="D20" s="13">
        <v>24</v>
      </c>
      <c r="E20" s="145">
        <v>0</v>
      </c>
      <c r="F20" s="33">
        <v>173</v>
      </c>
      <c r="G20" s="40"/>
      <c r="H20" s="15">
        <v>1.885</v>
      </c>
      <c r="I20" s="15">
        <v>1.8680000000000001</v>
      </c>
      <c r="J20" s="120">
        <f t="shared" si="4"/>
        <v>1.6999999999999904E-2</v>
      </c>
      <c r="K20" s="121">
        <f t="shared" si="5"/>
        <v>7.5280175727622192</v>
      </c>
      <c r="L20" s="15" t="s">
        <v>22</v>
      </c>
      <c r="M20" s="34">
        <f>VLOOKUP(L20,[1]allgemein!$B$3:$C$13,2,FALSE)</f>
        <v>1</v>
      </c>
      <c r="N20" s="14">
        <v>25</v>
      </c>
      <c r="O20" s="13" t="s">
        <v>28</v>
      </c>
      <c r="P20" s="13"/>
      <c r="Q20" s="13" t="s">
        <v>1235</v>
      </c>
      <c r="R20" s="165"/>
      <c r="S20" s="13"/>
      <c r="T20" s="13" t="s">
        <v>1034</v>
      </c>
    </row>
    <row r="21" spans="2:20" x14ac:dyDescent="0.2">
      <c r="B21" s="13" t="s">
        <v>1553</v>
      </c>
      <c r="C21" s="13" t="s">
        <v>28</v>
      </c>
      <c r="D21" s="13">
        <v>24</v>
      </c>
      <c r="E21" s="145">
        <v>0</v>
      </c>
      <c r="F21" s="33">
        <v>173</v>
      </c>
      <c r="G21" s="40"/>
      <c r="H21" s="15">
        <v>1.881</v>
      </c>
      <c r="I21" s="15">
        <v>1.865</v>
      </c>
      <c r="J21" s="120">
        <f t="shared" si="4"/>
        <v>1.6000000000000014E-2</v>
      </c>
      <c r="K21" s="121">
        <f t="shared" si="5"/>
        <v>7.5280175727622192</v>
      </c>
      <c r="L21" s="15" t="s">
        <v>22</v>
      </c>
      <c r="M21" s="34">
        <f>VLOOKUP(L21,[1]allgemein!$B$3:$C$13,2,FALSE)</f>
        <v>1</v>
      </c>
      <c r="N21" s="14">
        <v>25</v>
      </c>
      <c r="O21" s="13" t="s">
        <v>28</v>
      </c>
      <c r="P21" s="13"/>
      <c r="Q21" s="13"/>
      <c r="R21" s="165"/>
      <c r="S21" s="13"/>
      <c r="T21" s="13" t="s">
        <v>1034</v>
      </c>
    </row>
    <row r="22" spans="2:20" x14ac:dyDescent="0.2">
      <c r="B22" s="13" t="s">
        <v>1554</v>
      </c>
      <c r="C22" s="13" t="s">
        <v>28</v>
      </c>
      <c r="D22" s="13">
        <v>24</v>
      </c>
      <c r="E22" s="145">
        <v>0</v>
      </c>
      <c r="F22" s="33">
        <v>173</v>
      </c>
      <c r="G22" s="40"/>
      <c r="H22" s="15">
        <v>1.8819999999999999</v>
      </c>
      <c r="I22" s="15">
        <v>1.8660000000000001</v>
      </c>
      <c r="J22" s="120">
        <f t="shared" si="4"/>
        <v>1.5999999999999792E-2</v>
      </c>
      <c r="K22" s="121">
        <f t="shared" si="5"/>
        <v>7.5280175727622192</v>
      </c>
      <c r="L22" s="15" t="s">
        <v>22</v>
      </c>
      <c r="M22" s="34">
        <f>VLOOKUP(L22,[1]allgemein!$B$3:$C$13,2,FALSE)</f>
        <v>1</v>
      </c>
      <c r="N22" s="14">
        <v>25</v>
      </c>
      <c r="O22" s="13" t="s">
        <v>28</v>
      </c>
      <c r="P22" s="13"/>
      <c r="Q22" s="13"/>
      <c r="R22" s="165"/>
      <c r="S22" s="13"/>
      <c r="T22" s="13" t="s">
        <v>1034</v>
      </c>
    </row>
    <row r="23" spans="2:20" x14ac:dyDescent="0.2">
      <c r="B23" s="13" t="s">
        <v>1555</v>
      </c>
      <c r="C23" s="13" t="s">
        <v>28</v>
      </c>
      <c r="D23" s="13">
        <v>24</v>
      </c>
      <c r="E23" s="145">
        <v>0</v>
      </c>
      <c r="F23" s="33">
        <v>173</v>
      </c>
      <c r="G23" s="40"/>
      <c r="H23" s="15">
        <v>1.875</v>
      </c>
      <c r="I23" s="15">
        <v>1.859</v>
      </c>
      <c r="J23" s="120">
        <f t="shared" si="4"/>
        <v>1.6000000000000014E-2</v>
      </c>
      <c r="K23" s="121">
        <f t="shared" si="5"/>
        <v>7.5280175727622192</v>
      </c>
      <c r="L23" s="15" t="s">
        <v>22</v>
      </c>
      <c r="M23" s="34">
        <f>VLOOKUP(L23,[1]allgemein!$B$3:$C$13,2,FALSE)</f>
        <v>1</v>
      </c>
      <c r="N23" s="14">
        <v>25</v>
      </c>
      <c r="O23" s="13" t="s">
        <v>28</v>
      </c>
      <c r="P23" s="13"/>
      <c r="Q23" s="13" t="s">
        <v>1558</v>
      </c>
      <c r="R23" s="165"/>
      <c r="S23" s="13"/>
      <c r="T23" s="13" t="s">
        <v>1034</v>
      </c>
    </row>
    <row r="24" spans="2:20" x14ac:dyDescent="0.2">
      <c r="B24" s="13" t="s">
        <v>1556</v>
      </c>
      <c r="C24" s="13" t="s">
        <v>28</v>
      </c>
      <c r="D24" s="13">
        <v>24</v>
      </c>
      <c r="E24" s="145">
        <v>0</v>
      </c>
      <c r="F24" s="33">
        <v>174</v>
      </c>
      <c r="G24" s="40"/>
      <c r="H24" s="15">
        <v>1.8819999999999999</v>
      </c>
      <c r="I24" s="15">
        <v>1.865</v>
      </c>
      <c r="J24" s="120">
        <f t="shared" si="4"/>
        <v>1.6999999999999904E-2</v>
      </c>
      <c r="K24" s="121">
        <f t="shared" si="5"/>
        <v>7.5715321252059313</v>
      </c>
      <c r="L24" s="15" t="s">
        <v>22</v>
      </c>
      <c r="M24" s="34">
        <f>VLOOKUP(L24,[1]allgemein!$B$3:$C$13,2,FALSE)</f>
        <v>1</v>
      </c>
      <c r="N24" s="14">
        <v>25</v>
      </c>
      <c r="O24" s="13" t="s">
        <v>28</v>
      </c>
      <c r="P24" s="13"/>
      <c r="Q24" s="13"/>
      <c r="R24" s="165"/>
      <c r="S24" s="13"/>
      <c r="T24" s="13" t="s">
        <v>1034</v>
      </c>
    </row>
    <row r="25" spans="2:20" x14ac:dyDescent="0.2">
      <c r="B25" s="13" t="s">
        <v>1557</v>
      </c>
      <c r="C25" s="13" t="s">
        <v>28</v>
      </c>
      <c r="D25" s="13">
        <v>24</v>
      </c>
      <c r="E25" s="145">
        <v>0</v>
      </c>
      <c r="F25" s="33">
        <v>175</v>
      </c>
      <c r="G25" s="40"/>
      <c r="H25" s="15">
        <v>1.8819999999999999</v>
      </c>
      <c r="I25" s="15">
        <v>1.8660000000000001</v>
      </c>
      <c r="J25" s="120">
        <f t="shared" si="4"/>
        <v>1.5999999999999792E-2</v>
      </c>
      <c r="K25" s="121">
        <f t="shared" si="5"/>
        <v>7.6150466776496417</v>
      </c>
      <c r="L25" s="15" t="s">
        <v>22</v>
      </c>
      <c r="M25" s="34">
        <f>VLOOKUP(L25,[1]allgemein!$B$3:$C$13,2,FALSE)</f>
        <v>1</v>
      </c>
      <c r="N25" s="14">
        <v>25</v>
      </c>
      <c r="O25" s="13" t="s">
        <v>28</v>
      </c>
      <c r="P25" s="13"/>
      <c r="Q25" s="13"/>
      <c r="R25" s="165"/>
      <c r="S25" s="13"/>
      <c r="T25" s="13" t="s">
        <v>1034</v>
      </c>
    </row>
    <row r="26" spans="2:20" x14ac:dyDescent="0.2">
      <c r="B26" s="13" t="s">
        <v>1559</v>
      </c>
      <c r="C26" s="13" t="s">
        <v>28</v>
      </c>
      <c r="D26" s="13">
        <v>24</v>
      </c>
      <c r="E26" s="145">
        <v>0</v>
      </c>
      <c r="F26" s="33">
        <v>172</v>
      </c>
      <c r="G26" s="40"/>
      <c r="H26" s="15">
        <v>1.8859999999999999</v>
      </c>
      <c r="I26" s="15">
        <v>1.87</v>
      </c>
      <c r="J26" s="120">
        <f t="shared" ref="J26:J31" si="6">IF(M26&lt;&gt;"",(H26-I26)/M26,"")</f>
        <v>1.5999999999999792E-2</v>
      </c>
      <c r="K26" s="121">
        <f t="shared" ref="K26:K31" si="7">(F26*(273.15+D26)/273.15)/(M26*N26)</f>
        <v>7.4845030203185061</v>
      </c>
      <c r="L26" s="15" t="s">
        <v>22</v>
      </c>
      <c r="M26" s="34">
        <f>VLOOKUP(L26,[1]allgemein!$B$3:$C$13,2,FALSE)</f>
        <v>1</v>
      </c>
      <c r="N26" s="14">
        <v>25</v>
      </c>
      <c r="O26" s="13" t="s">
        <v>28</v>
      </c>
      <c r="P26" s="13"/>
      <c r="Q26" s="13"/>
      <c r="R26" s="165"/>
      <c r="S26" s="13"/>
      <c r="T26" s="13" t="s">
        <v>1034</v>
      </c>
    </row>
    <row r="27" spans="2:20" x14ac:dyDescent="0.2">
      <c r="B27" s="13" t="s">
        <v>1560</v>
      </c>
      <c r="C27" s="13" t="s">
        <v>28</v>
      </c>
      <c r="D27" s="13">
        <v>24</v>
      </c>
      <c r="E27" s="145">
        <v>0</v>
      </c>
      <c r="F27" s="33">
        <v>174</v>
      </c>
      <c r="G27" s="40"/>
      <c r="H27" s="15">
        <v>1.893</v>
      </c>
      <c r="I27" s="15">
        <v>1.8779999999999999</v>
      </c>
      <c r="J27" s="120">
        <f t="shared" si="6"/>
        <v>1.5000000000000124E-2</v>
      </c>
      <c r="K27" s="121">
        <f t="shared" si="7"/>
        <v>7.5715321252059313</v>
      </c>
      <c r="L27" s="15" t="s">
        <v>22</v>
      </c>
      <c r="M27" s="34">
        <f>VLOOKUP(L27,[1]allgemein!$B$3:$C$13,2,FALSE)</f>
        <v>1</v>
      </c>
      <c r="N27" s="14">
        <v>25</v>
      </c>
      <c r="O27" s="13" t="s">
        <v>28</v>
      </c>
      <c r="P27" s="13"/>
      <c r="Q27" s="13"/>
      <c r="R27" s="165"/>
      <c r="S27" s="13"/>
      <c r="T27" s="13" t="s">
        <v>1034</v>
      </c>
    </row>
    <row r="28" spans="2:20" x14ac:dyDescent="0.2">
      <c r="B28" s="13" t="s">
        <v>1561</v>
      </c>
      <c r="C28" s="13" t="s">
        <v>28</v>
      </c>
      <c r="D28" s="13">
        <v>24</v>
      </c>
      <c r="E28" s="145">
        <v>0</v>
      </c>
      <c r="F28" s="33">
        <v>173</v>
      </c>
      <c r="G28" s="40"/>
      <c r="H28" s="15">
        <v>1.885</v>
      </c>
      <c r="I28" s="15">
        <v>1.869</v>
      </c>
      <c r="J28" s="120">
        <f t="shared" si="6"/>
        <v>1.6000000000000014E-2</v>
      </c>
      <c r="K28" s="121">
        <f t="shared" si="7"/>
        <v>7.5280175727622192</v>
      </c>
      <c r="L28" s="15" t="s">
        <v>22</v>
      </c>
      <c r="M28" s="34">
        <f>VLOOKUP(L28,[1]allgemein!$B$3:$C$13,2,FALSE)</f>
        <v>1</v>
      </c>
      <c r="N28" s="14">
        <v>25</v>
      </c>
      <c r="O28" s="13" t="s">
        <v>28</v>
      </c>
      <c r="P28" s="13"/>
      <c r="Q28" s="13"/>
      <c r="R28" s="165"/>
      <c r="S28" s="13"/>
      <c r="T28" s="13" t="s">
        <v>1034</v>
      </c>
    </row>
    <row r="29" spans="2:20" x14ac:dyDescent="0.2">
      <c r="B29" s="13" t="s">
        <v>1562</v>
      </c>
      <c r="C29" s="13" t="s">
        <v>28</v>
      </c>
      <c r="D29" s="13">
        <v>24</v>
      </c>
      <c r="E29" s="145">
        <v>0</v>
      </c>
      <c r="F29" s="33">
        <v>173</v>
      </c>
      <c r="G29" s="40"/>
      <c r="H29" s="15">
        <v>1.8819999999999999</v>
      </c>
      <c r="I29" s="15">
        <v>1.8640000000000001</v>
      </c>
      <c r="J29" s="120">
        <f t="shared" si="6"/>
        <v>1.7999999999999794E-2</v>
      </c>
      <c r="K29" s="121">
        <f t="shared" si="7"/>
        <v>7.5280175727622192</v>
      </c>
      <c r="L29" s="15" t="s">
        <v>22</v>
      </c>
      <c r="M29" s="34">
        <f>VLOOKUP(L29,[1]allgemein!$B$3:$C$13,2,FALSE)</f>
        <v>1</v>
      </c>
      <c r="N29" s="14">
        <v>25</v>
      </c>
      <c r="O29" s="13" t="s">
        <v>28</v>
      </c>
      <c r="P29" s="13"/>
      <c r="Q29" s="13"/>
      <c r="R29" s="165"/>
      <c r="S29" s="13"/>
      <c r="T29" s="13" t="s">
        <v>1034</v>
      </c>
    </row>
    <row r="30" spans="2:20" x14ac:dyDescent="0.2">
      <c r="B30" s="13" t="s">
        <v>1563</v>
      </c>
      <c r="C30" s="13" t="s">
        <v>28</v>
      </c>
      <c r="D30" s="13">
        <v>24</v>
      </c>
      <c r="E30" s="145">
        <v>0</v>
      </c>
      <c r="F30" s="33">
        <v>174</v>
      </c>
      <c r="G30" s="40"/>
      <c r="H30" s="15">
        <v>1.893</v>
      </c>
      <c r="I30" s="15">
        <v>1.88</v>
      </c>
      <c r="J30" s="120">
        <f t="shared" si="6"/>
        <v>1.3000000000000123E-2</v>
      </c>
      <c r="K30" s="121">
        <f t="shared" si="7"/>
        <v>7.5715321252059313</v>
      </c>
      <c r="L30" s="15" t="s">
        <v>22</v>
      </c>
      <c r="M30" s="34">
        <f>VLOOKUP(L30,[1]allgemein!$B$3:$C$13,2,FALSE)</f>
        <v>1</v>
      </c>
      <c r="N30" s="14">
        <v>25</v>
      </c>
      <c r="O30" s="13" t="s">
        <v>28</v>
      </c>
      <c r="P30" s="13"/>
      <c r="Q30" s="13"/>
      <c r="R30" s="165"/>
      <c r="S30" s="13"/>
      <c r="T30" s="13" t="s">
        <v>1034</v>
      </c>
    </row>
    <row r="31" spans="2:20" x14ac:dyDescent="0.2">
      <c r="B31" s="13" t="s">
        <v>1564</v>
      </c>
      <c r="C31" s="13" t="s">
        <v>28</v>
      </c>
      <c r="D31" s="13">
        <v>24.2</v>
      </c>
      <c r="E31" s="145">
        <v>0</v>
      </c>
      <c r="F31" s="33">
        <v>175</v>
      </c>
      <c r="G31" s="40"/>
      <c r="H31" s="15">
        <v>1.8839999999999999</v>
      </c>
      <c r="I31" s="15">
        <v>1.869</v>
      </c>
      <c r="J31" s="120">
        <f t="shared" si="6"/>
        <v>1.4999999999999902E-2</v>
      </c>
      <c r="K31" s="121">
        <f t="shared" si="7"/>
        <v>7.6201720666300563</v>
      </c>
      <c r="L31" s="15" t="s">
        <v>22</v>
      </c>
      <c r="M31" s="34">
        <f>VLOOKUP(L31,[1]allgemein!$B$3:$C$13,2,FALSE)</f>
        <v>1</v>
      </c>
      <c r="N31" s="14">
        <v>25</v>
      </c>
      <c r="O31" s="13" t="s">
        <v>28</v>
      </c>
      <c r="P31" s="13"/>
      <c r="Q31" s="13"/>
      <c r="R31" s="165"/>
      <c r="S31" s="13"/>
      <c r="T31" s="13" t="s">
        <v>1034</v>
      </c>
    </row>
    <row r="32" spans="2:20" x14ac:dyDescent="0.2">
      <c r="B32" s="13" t="s">
        <v>1566</v>
      </c>
      <c r="C32" s="13">
        <v>516432</v>
      </c>
      <c r="D32" s="13">
        <v>24</v>
      </c>
      <c r="E32" s="145">
        <v>0</v>
      </c>
      <c r="F32" s="33">
        <v>172</v>
      </c>
      <c r="G32" s="40"/>
      <c r="H32" s="15">
        <v>1.8740000000000001</v>
      </c>
      <c r="I32" s="15">
        <v>1.857</v>
      </c>
      <c r="J32" s="120">
        <f t="shared" ref="J32:J41" si="8">IF(M32&lt;&gt;"",(H32-I32)/M32,"")</f>
        <v>1.7000000000000126E-2</v>
      </c>
      <c r="K32" s="121">
        <f t="shared" ref="K32:K41" si="9">(F32*(273.15+D32)/273.15)/(M32*N32)</f>
        <v>7.4845030203185061</v>
      </c>
      <c r="L32" s="15" t="s">
        <v>22</v>
      </c>
      <c r="M32" s="34">
        <f>VLOOKUP(L32,[1]allgemein!$B$3:$C$13,2,FALSE)</f>
        <v>1</v>
      </c>
      <c r="N32" s="14">
        <v>25</v>
      </c>
      <c r="O32" s="13" t="s">
        <v>1565</v>
      </c>
      <c r="P32" s="13"/>
      <c r="Q32" s="13"/>
      <c r="R32" s="165"/>
      <c r="S32" s="13"/>
      <c r="T32" s="13" t="s">
        <v>1034</v>
      </c>
    </row>
    <row r="33" spans="2:20" x14ac:dyDescent="0.2">
      <c r="B33" s="13" t="s">
        <v>1567</v>
      </c>
      <c r="C33" s="13" t="s">
        <v>28</v>
      </c>
      <c r="D33" s="13">
        <v>24</v>
      </c>
      <c r="E33" s="145">
        <v>0</v>
      </c>
      <c r="F33" s="33">
        <v>172</v>
      </c>
      <c r="G33" s="40"/>
      <c r="H33" s="15">
        <v>1.8740000000000001</v>
      </c>
      <c r="I33" s="15">
        <v>1.8580000000000001</v>
      </c>
      <c r="J33" s="120">
        <f t="shared" si="8"/>
        <v>1.6000000000000014E-2</v>
      </c>
      <c r="K33" s="121">
        <f t="shared" si="9"/>
        <v>7.4845030203185061</v>
      </c>
      <c r="L33" s="15" t="s">
        <v>22</v>
      </c>
      <c r="M33" s="34">
        <f>VLOOKUP(L33,[1]allgemein!$B$3:$C$13,2,FALSE)</f>
        <v>1</v>
      </c>
      <c r="N33" s="14">
        <v>25</v>
      </c>
      <c r="O33" s="13" t="s">
        <v>28</v>
      </c>
      <c r="P33" s="13"/>
      <c r="Q33" s="13"/>
      <c r="R33" s="165"/>
      <c r="S33" s="13"/>
      <c r="T33" s="13" t="s">
        <v>1034</v>
      </c>
    </row>
    <row r="34" spans="2:20" x14ac:dyDescent="0.2">
      <c r="B34" s="13" t="s">
        <v>1568</v>
      </c>
      <c r="C34" s="13" t="s">
        <v>28</v>
      </c>
      <c r="D34" s="13">
        <v>23.9</v>
      </c>
      <c r="E34" s="145">
        <v>0</v>
      </c>
      <c r="F34" s="33">
        <v>172</v>
      </c>
      <c r="G34" s="40"/>
      <c r="H34" s="15">
        <v>1.869</v>
      </c>
      <c r="I34" s="15">
        <v>1.853</v>
      </c>
      <c r="J34" s="120">
        <f t="shared" si="8"/>
        <v>1.6000000000000014E-2</v>
      </c>
      <c r="K34" s="121">
        <f t="shared" si="9"/>
        <v>7.4819842577338456</v>
      </c>
      <c r="L34" s="15" t="s">
        <v>22</v>
      </c>
      <c r="M34" s="34">
        <f>VLOOKUP(L34,[1]allgemein!$B$3:$C$13,2,FALSE)</f>
        <v>1</v>
      </c>
      <c r="N34" s="14">
        <v>25</v>
      </c>
      <c r="O34" s="13" t="s">
        <v>28</v>
      </c>
      <c r="P34" s="13"/>
      <c r="Q34" s="13"/>
      <c r="R34" s="165"/>
      <c r="S34" s="13"/>
      <c r="T34" s="13" t="s">
        <v>1034</v>
      </c>
    </row>
    <row r="35" spans="2:20" x14ac:dyDescent="0.2">
      <c r="B35" s="13" t="s">
        <v>1569</v>
      </c>
      <c r="C35" s="13" t="s">
        <v>28</v>
      </c>
      <c r="D35" s="13">
        <v>23.9</v>
      </c>
      <c r="E35" s="145">
        <v>0</v>
      </c>
      <c r="F35" s="33">
        <v>173</v>
      </c>
      <c r="G35" s="40"/>
      <c r="H35" s="15">
        <v>1.8759999999999999</v>
      </c>
      <c r="I35" s="15">
        <v>1.861</v>
      </c>
      <c r="J35" s="120">
        <f t="shared" si="8"/>
        <v>1.4999999999999902E-2</v>
      </c>
      <c r="K35" s="121">
        <f t="shared" si="9"/>
        <v>7.5254841662090426</v>
      </c>
      <c r="L35" s="15" t="s">
        <v>22</v>
      </c>
      <c r="M35" s="34">
        <f>VLOOKUP(L35,[1]allgemein!$B$3:$C$13,2,FALSE)</f>
        <v>1</v>
      </c>
      <c r="N35" s="14">
        <v>25</v>
      </c>
      <c r="O35" s="13" t="s">
        <v>28</v>
      </c>
      <c r="P35" s="13"/>
      <c r="Q35" s="13"/>
      <c r="R35" s="165"/>
      <c r="S35" s="13"/>
      <c r="T35" s="13" t="s">
        <v>1034</v>
      </c>
    </row>
    <row r="36" spans="2:20" x14ac:dyDescent="0.2">
      <c r="B36" s="13" t="s">
        <v>1570</v>
      </c>
      <c r="C36" s="13" t="s">
        <v>28</v>
      </c>
      <c r="D36" s="13">
        <v>23.8</v>
      </c>
      <c r="E36" s="145">
        <v>0</v>
      </c>
      <c r="F36" s="33">
        <v>173</v>
      </c>
      <c r="G36" s="40"/>
      <c r="H36" s="15">
        <v>1.8720000000000001</v>
      </c>
      <c r="I36" s="15">
        <v>1.8560000000000001</v>
      </c>
      <c r="J36" s="120">
        <f t="shared" si="8"/>
        <v>1.6000000000000014E-2</v>
      </c>
      <c r="K36" s="121">
        <f t="shared" si="9"/>
        <v>7.5229507596558678</v>
      </c>
      <c r="L36" s="15" t="s">
        <v>22</v>
      </c>
      <c r="M36" s="34">
        <f>VLOOKUP(L36,[1]allgemein!$B$3:$C$13,2,FALSE)</f>
        <v>1</v>
      </c>
      <c r="N36" s="14">
        <v>25</v>
      </c>
      <c r="O36" s="13" t="s">
        <v>28</v>
      </c>
      <c r="P36" s="13"/>
      <c r="Q36" s="13"/>
      <c r="R36" s="165"/>
      <c r="S36" s="13"/>
      <c r="T36" s="13" t="s">
        <v>1034</v>
      </c>
    </row>
    <row r="37" spans="2:20" x14ac:dyDescent="0.2">
      <c r="B37" s="13" t="s">
        <v>1571</v>
      </c>
      <c r="C37" s="13" t="s">
        <v>28</v>
      </c>
      <c r="D37" s="13">
        <v>23.7</v>
      </c>
      <c r="E37" s="145">
        <v>0.1</v>
      </c>
      <c r="F37" s="33">
        <v>174</v>
      </c>
      <c r="G37" s="40"/>
      <c r="H37" s="15">
        <v>1.873</v>
      </c>
      <c r="I37" s="15">
        <v>1.8560000000000001</v>
      </c>
      <c r="J37" s="120">
        <f t="shared" si="8"/>
        <v>1.6999999999999904E-2</v>
      </c>
      <c r="K37" s="121">
        <f t="shared" si="9"/>
        <v>7.5638879736408571</v>
      </c>
      <c r="L37" s="15" t="s">
        <v>22</v>
      </c>
      <c r="M37" s="34">
        <f>VLOOKUP(L37,[1]allgemein!$B$3:$C$13,2,FALSE)</f>
        <v>1</v>
      </c>
      <c r="N37" s="14">
        <v>25</v>
      </c>
      <c r="O37" s="13" t="s">
        <v>28</v>
      </c>
      <c r="P37" s="13"/>
      <c r="Q37" s="13"/>
      <c r="R37" s="165"/>
      <c r="S37" s="13"/>
      <c r="T37" s="13" t="s">
        <v>1034</v>
      </c>
    </row>
    <row r="38" spans="2:20" x14ac:dyDescent="0.2">
      <c r="B38" s="13" t="s">
        <v>1572</v>
      </c>
      <c r="C38" s="13" t="s">
        <v>28</v>
      </c>
      <c r="D38" s="13">
        <v>24.2</v>
      </c>
      <c r="E38" s="145">
        <v>0</v>
      </c>
      <c r="F38" s="33">
        <v>174</v>
      </c>
      <c r="G38" s="40"/>
      <c r="H38" s="15">
        <v>1.8620000000000001</v>
      </c>
      <c r="I38" s="15">
        <v>1.845</v>
      </c>
      <c r="J38" s="120">
        <f t="shared" si="8"/>
        <v>1.7000000000000126E-2</v>
      </c>
      <c r="K38" s="121">
        <f t="shared" si="9"/>
        <v>7.576628226249313</v>
      </c>
      <c r="L38" s="15" t="s">
        <v>22</v>
      </c>
      <c r="M38" s="34">
        <f>VLOOKUP(L38,[1]allgemein!$B$3:$C$13,2,FALSE)</f>
        <v>1</v>
      </c>
      <c r="N38" s="14">
        <v>25</v>
      </c>
      <c r="O38" s="13" t="s">
        <v>28</v>
      </c>
      <c r="P38" s="13"/>
      <c r="Q38" s="13" t="s">
        <v>1235</v>
      </c>
      <c r="R38" s="165"/>
      <c r="S38" s="13"/>
      <c r="T38" s="13" t="s">
        <v>1034</v>
      </c>
    </row>
    <row r="39" spans="2:20" x14ac:dyDescent="0.2">
      <c r="B39" s="13" t="s">
        <v>1573</v>
      </c>
      <c r="C39" s="13" t="s">
        <v>28</v>
      </c>
      <c r="D39" s="13">
        <v>24.1</v>
      </c>
      <c r="E39" s="145">
        <v>0</v>
      </c>
      <c r="F39" s="33">
        <v>173</v>
      </c>
      <c r="G39" s="40"/>
      <c r="H39" s="15">
        <v>1.8680000000000001</v>
      </c>
      <c r="I39" s="15">
        <v>1.851</v>
      </c>
      <c r="J39" s="120">
        <f t="shared" si="8"/>
        <v>1.7000000000000126E-2</v>
      </c>
      <c r="K39" s="121">
        <f t="shared" si="9"/>
        <v>7.5305509793153957</v>
      </c>
      <c r="L39" s="15" t="s">
        <v>22</v>
      </c>
      <c r="M39" s="34">
        <f>VLOOKUP(L39,[1]allgemein!$B$3:$C$13,2,FALSE)</f>
        <v>1</v>
      </c>
      <c r="N39" s="14">
        <v>25</v>
      </c>
      <c r="O39" s="13" t="s">
        <v>28</v>
      </c>
      <c r="P39" s="13"/>
      <c r="Q39" s="13" t="s">
        <v>1235</v>
      </c>
      <c r="R39" s="165"/>
      <c r="S39" s="13"/>
      <c r="T39" s="13" t="s">
        <v>1034</v>
      </c>
    </row>
    <row r="40" spans="2:20" x14ac:dyDescent="0.2">
      <c r="B40" s="13" t="s">
        <v>1574</v>
      </c>
      <c r="C40" s="13" t="s">
        <v>28</v>
      </c>
      <c r="D40" s="13">
        <v>24</v>
      </c>
      <c r="E40" s="145">
        <v>0</v>
      </c>
      <c r="F40" s="33">
        <v>174</v>
      </c>
      <c r="G40" s="40"/>
      <c r="H40" s="15">
        <v>1.861</v>
      </c>
      <c r="I40" s="15">
        <v>1.845</v>
      </c>
      <c r="J40" s="120">
        <f t="shared" si="8"/>
        <v>1.6000000000000014E-2</v>
      </c>
      <c r="K40" s="121">
        <f t="shared" si="9"/>
        <v>7.5715321252059313</v>
      </c>
      <c r="L40" s="15" t="s">
        <v>22</v>
      </c>
      <c r="M40" s="34">
        <f>VLOOKUP(L40,[1]allgemein!$B$3:$C$13,2,FALSE)</f>
        <v>1</v>
      </c>
      <c r="N40" s="14">
        <v>25</v>
      </c>
      <c r="O40" s="13" t="s">
        <v>28</v>
      </c>
      <c r="P40" s="13"/>
      <c r="Q40" s="13" t="s">
        <v>1576</v>
      </c>
      <c r="R40" s="165"/>
      <c r="S40" s="13"/>
      <c r="T40" s="13" t="s">
        <v>1034</v>
      </c>
    </row>
    <row r="41" spans="2:20" x14ac:dyDescent="0.2">
      <c r="B41" s="13" t="s">
        <v>1575</v>
      </c>
      <c r="C41" s="13" t="s">
        <v>28</v>
      </c>
      <c r="D41" s="13">
        <v>23.9</v>
      </c>
      <c r="E41" s="145">
        <v>0</v>
      </c>
      <c r="F41" s="33">
        <v>175</v>
      </c>
      <c r="G41" s="40"/>
      <c r="H41" s="15">
        <v>1.8520000000000001</v>
      </c>
      <c r="I41" s="15">
        <v>1.8340000000000001</v>
      </c>
      <c r="J41" s="120">
        <f t="shared" si="8"/>
        <v>1.8000000000000016E-2</v>
      </c>
      <c r="K41" s="121">
        <f t="shared" si="9"/>
        <v>7.6124839831594366</v>
      </c>
      <c r="L41" s="15" t="s">
        <v>22</v>
      </c>
      <c r="M41" s="34">
        <f>VLOOKUP(L41,[1]allgemein!$B$3:$C$13,2,FALSE)</f>
        <v>1</v>
      </c>
      <c r="N41" s="14">
        <v>25</v>
      </c>
      <c r="O41" s="13" t="s">
        <v>28</v>
      </c>
      <c r="P41" s="13"/>
      <c r="Q41" s="13"/>
      <c r="R41" s="165"/>
      <c r="S41" s="13"/>
      <c r="T41" s="13" t="s">
        <v>1034</v>
      </c>
    </row>
    <row r="42" spans="2:20" x14ac:dyDescent="0.2">
      <c r="B42" s="13" t="s">
        <v>1579</v>
      </c>
      <c r="C42" s="13" t="s">
        <v>28</v>
      </c>
      <c r="D42" s="13">
        <v>24.1</v>
      </c>
      <c r="E42" s="145">
        <v>0</v>
      </c>
      <c r="F42" s="33">
        <v>172</v>
      </c>
      <c r="G42" s="40"/>
      <c r="H42" s="15">
        <v>1.881</v>
      </c>
      <c r="I42" s="15">
        <v>1.8660000000000001</v>
      </c>
      <c r="J42" s="120">
        <f t="shared" ref="J42:J52" si="10">IF(M42&lt;&gt;"",(H42-I42)/M42,"")</f>
        <v>1.4999999999999902E-2</v>
      </c>
      <c r="K42" s="121">
        <f t="shared" ref="K42:K52" si="11">(F42*(273.15+D42)/273.15)/(M42*N42)</f>
        <v>7.4870217829031676</v>
      </c>
      <c r="L42" s="15" t="s">
        <v>22</v>
      </c>
      <c r="M42" s="34">
        <f>VLOOKUP(L42,[1]allgemein!$B$3:$C$13,2,FALSE)</f>
        <v>1</v>
      </c>
      <c r="N42" s="14">
        <v>25</v>
      </c>
      <c r="O42" s="13" t="s">
        <v>1578</v>
      </c>
      <c r="P42" s="13"/>
      <c r="Q42" s="13" t="s">
        <v>1580</v>
      </c>
      <c r="R42" s="267" t="s">
        <v>1532</v>
      </c>
      <c r="S42" s="13"/>
      <c r="T42" s="13" t="s">
        <v>1034</v>
      </c>
    </row>
    <row r="43" spans="2:20" x14ac:dyDescent="0.2">
      <c r="B43" s="13" t="s">
        <v>1583</v>
      </c>
      <c r="C43" s="13" t="s">
        <v>28</v>
      </c>
      <c r="D43" s="13">
        <v>24</v>
      </c>
      <c r="E43" s="145">
        <v>0</v>
      </c>
      <c r="F43" s="33">
        <v>173</v>
      </c>
      <c r="G43" s="40"/>
      <c r="H43" s="15">
        <v>1.893</v>
      </c>
      <c r="I43" s="15">
        <v>1.877</v>
      </c>
      <c r="J43" s="120">
        <f t="shared" si="10"/>
        <v>1.6000000000000014E-2</v>
      </c>
      <c r="K43" s="121">
        <f t="shared" si="11"/>
        <v>7.5280175727622192</v>
      </c>
      <c r="L43" s="15" t="s">
        <v>22</v>
      </c>
      <c r="M43" s="34">
        <f>VLOOKUP(L43,[1]allgemein!$B$3:$C$13,2,FALSE)</f>
        <v>1</v>
      </c>
      <c r="N43" s="14">
        <v>25</v>
      </c>
      <c r="O43" s="13" t="s">
        <v>1565</v>
      </c>
      <c r="P43" s="13"/>
      <c r="Q43" s="13" t="s">
        <v>1235</v>
      </c>
      <c r="R43" s="269" t="s">
        <v>1403</v>
      </c>
      <c r="S43" s="13"/>
      <c r="T43" s="13" t="s">
        <v>1034</v>
      </c>
    </row>
    <row r="44" spans="2:20" x14ac:dyDescent="0.2">
      <c r="B44" s="13" t="s">
        <v>1584</v>
      </c>
      <c r="C44" s="13" t="s">
        <v>28</v>
      </c>
      <c r="D44" s="13">
        <v>24.4</v>
      </c>
      <c r="E44" s="145">
        <v>0</v>
      </c>
      <c r="F44" s="33">
        <v>173</v>
      </c>
      <c r="G44" s="40"/>
      <c r="H44" s="15">
        <v>1.89</v>
      </c>
      <c r="I44" s="15">
        <v>1.873</v>
      </c>
      <c r="J44" s="120">
        <f t="shared" si="10"/>
        <v>1.6999999999999904E-2</v>
      </c>
      <c r="K44" s="121">
        <f t="shared" si="11"/>
        <v>7.5381511989749219</v>
      </c>
      <c r="L44" s="15" t="s">
        <v>22</v>
      </c>
      <c r="M44" s="34">
        <f>VLOOKUP(L44,[1]allgemein!$B$3:$C$13,2,FALSE)</f>
        <v>1</v>
      </c>
      <c r="N44" s="14">
        <v>25</v>
      </c>
      <c r="O44" s="13" t="s">
        <v>28</v>
      </c>
      <c r="P44" s="13"/>
      <c r="Q44" s="13"/>
      <c r="R44" s="165"/>
      <c r="S44" s="13"/>
      <c r="T44" s="13" t="s">
        <v>1034</v>
      </c>
    </row>
    <row r="45" spans="2:20" x14ac:dyDescent="0.2">
      <c r="B45" s="13" t="s">
        <v>1585</v>
      </c>
      <c r="C45" s="13" t="s">
        <v>28</v>
      </c>
      <c r="D45" s="13">
        <v>24.3</v>
      </c>
      <c r="E45" s="145">
        <v>0.1</v>
      </c>
      <c r="F45" s="33">
        <v>173</v>
      </c>
      <c r="G45" s="40"/>
      <c r="H45" s="15">
        <v>1.89</v>
      </c>
      <c r="I45" s="15">
        <v>1.8740000000000001</v>
      </c>
      <c r="J45" s="120">
        <f t="shared" si="10"/>
        <v>1.5999999999999792E-2</v>
      </c>
      <c r="K45" s="121">
        <f t="shared" si="11"/>
        <v>7.5356177924217471</v>
      </c>
      <c r="L45" s="15" t="s">
        <v>22</v>
      </c>
      <c r="M45" s="34">
        <f>VLOOKUP(L45,[1]allgemein!$B$3:$C$13,2,FALSE)</f>
        <v>1</v>
      </c>
      <c r="N45" s="14">
        <v>25</v>
      </c>
      <c r="O45" s="13" t="s">
        <v>28</v>
      </c>
      <c r="P45" s="13"/>
      <c r="Q45" s="13"/>
      <c r="R45" s="165"/>
      <c r="S45" s="13"/>
      <c r="T45" s="13" t="s">
        <v>1034</v>
      </c>
    </row>
    <row r="46" spans="2:20" x14ac:dyDescent="0.2">
      <c r="B46" s="13" t="s">
        <v>1586</v>
      </c>
      <c r="C46" s="13" t="s">
        <v>28</v>
      </c>
      <c r="D46" s="13">
        <v>24.2</v>
      </c>
      <c r="E46" s="145">
        <v>0.1</v>
      </c>
      <c r="F46" s="33">
        <v>173</v>
      </c>
      <c r="G46" s="40"/>
      <c r="H46" s="15">
        <v>1.8759999999999999</v>
      </c>
      <c r="I46" s="15">
        <v>1.857</v>
      </c>
      <c r="J46" s="120">
        <f t="shared" si="10"/>
        <v>1.8999999999999906E-2</v>
      </c>
      <c r="K46" s="121">
        <f t="shared" si="11"/>
        <v>7.5330843858685705</v>
      </c>
      <c r="L46" s="15" t="s">
        <v>22</v>
      </c>
      <c r="M46" s="34">
        <f>VLOOKUP(L46,[1]allgemein!$B$3:$C$13,2,FALSE)</f>
        <v>1</v>
      </c>
      <c r="N46" s="14">
        <v>25</v>
      </c>
      <c r="O46" s="13" t="s">
        <v>28</v>
      </c>
      <c r="P46" s="13"/>
      <c r="Q46" s="13"/>
      <c r="R46" s="165"/>
      <c r="S46" s="13"/>
      <c r="T46" s="13" t="s">
        <v>1034</v>
      </c>
    </row>
    <row r="47" spans="2:20" x14ac:dyDescent="0.2">
      <c r="B47" s="13" t="s">
        <v>1587</v>
      </c>
      <c r="C47" s="13" t="s">
        <v>28</v>
      </c>
      <c r="D47" s="13">
        <v>24.2</v>
      </c>
      <c r="E47" s="145">
        <v>0</v>
      </c>
      <c r="F47" s="33">
        <v>173</v>
      </c>
      <c r="G47" s="40"/>
      <c r="H47" s="15">
        <v>1.879</v>
      </c>
      <c r="I47" s="15">
        <v>1.8620000000000001</v>
      </c>
      <c r="J47" s="120">
        <f t="shared" si="10"/>
        <v>1.6999999999999904E-2</v>
      </c>
      <c r="K47" s="121">
        <f t="shared" si="11"/>
        <v>7.5330843858685705</v>
      </c>
      <c r="L47" s="15" t="s">
        <v>22</v>
      </c>
      <c r="M47" s="34">
        <f>VLOOKUP(L47,[1]allgemein!$B$3:$C$13,2,FALSE)</f>
        <v>1</v>
      </c>
      <c r="N47" s="14">
        <v>25</v>
      </c>
      <c r="O47" s="13" t="s">
        <v>28</v>
      </c>
      <c r="P47" s="13"/>
      <c r="Q47" s="13" t="s">
        <v>1576</v>
      </c>
      <c r="R47" s="165"/>
      <c r="S47" s="13"/>
      <c r="T47" s="13" t="s">
        <v>1034</v>
      </c>
    </row>
    <row r="48" spans="2:20" x14ac:dyDescent="0.2">
      <c r="B48" s="13" t="s">
        <v>1588</v>
      </c>
      <c r="C48" s="13" t="s">
        <v>28</v>
      </c>
      <c r="D48" s="13">
        <v>24.2</v>
      </c>
      <c r="E48" s="145">
        <v>0</v>
      </c>
      <c r="F48" s="33">
        <v>173</v>
      </c>
      <c r="G48" s="40"/>
      <c r="H48" s="15">
        <v>1.8859999999999999</v>
      </c>
      <c r="I48" s="15">
        <v>1.869</v>
      </c>
      <c r="J48" s="120">
        <f t="shared" si="10"/>
        <v>1.6999999999999904E-2</v>
      </c>
      <c r="K48" s="121">
        <f t="shared" si="11"/>
        <v>7.5330843858685705</v>
      </c>
      <c r="L48" s="15" t="s">
        <v>22</v>
      </c>
      <c r="M48" s="34">
        <f>VLOOKUP(L48,[1]allgemein!$B$3:$C$13,2,FALSE)</f>
        <v>1</v>
      </c>
      <c r="N48" s="14">
        <v>25</v>
      </c>
      <c r="O48" s="13" t="s">
        <v>28</v>
      </c>
      <c r="P48" s="13"/>
      <c r="Q48" s="13" t="s">
        <v>1235</v>
      </c>
      <c r="R48" s="165"/>
      <c r="S48" s="13"/>
      <c r="T48" s="13" t="s">
        <v>1034</v>
      </c>
    </row>
    <row r="49" spans="2:20" x14ac:dyDescent="0.2">
      <c r="B49" s="13" t="s">
        <v>1589</v>
      </c>
      <c r="C49" s="13" t="s">
        <v>28</v>
      </c>
      <c r="D49" s="13">
        <v>24.1</v>
      </c>
      <c r="E49" s="145">
        <v>0</v>
      </c>
      <c r="F49" s="33">
        <v>173</v>
      </c>
      <c r="G49" s="40"/>
      <c r="H49" s="15">
        <v>1.8740000000000001</v>
      </c>
      <c r="I49" s="15">
        <v>1.8580000000000001</v>
      </c>
      <c r="J49" s="120">
        <f t="shared" si="10"/>
        <v>1.6000000000000014E-2</v>
      </c>
      <c r="K49" s="121">
        <f t="shared" si="11"/>
        <v>7.5305509793153957</v>
      </c>
      <c r="L49" s="15" t="s">
        <v>22</v>
      </c>
      <c r="M49" s="34">
        <f>VLOOKUP(L49,[1]allgemein!$B$3:$C$13,2,FALSE)</f>
        <v>1</v>
      </c>
      <c r="N49" s="14">
        <v>25</v>
      </c>
      <c r="O49" s="13" t="s">
        <v>28</v>
      </c>
      <c r="P49" s="13"/>
      <c r="Q49" s="13" t="s">
        <v>1235</v>
      </c>
      <c r="R49" s="165"/>
      <c r="S49" s="13"/>
      <c r="T49" s="13" t="s">
        <v>1034</v>
      </c>
    </row>
    <row r="50" spans="2:20" x14ac:dyDescent="0.2">
      <c r="B50" s="13" t="s">
        <v>1590</v>
      </c>
      <c r="C50" s="13">
        <v>516432</v>
      </c>
      <c r="D50" s="13">
        <v>24</v>
      </c>
      <c r="E50" s="145">
        <v>0</v>
      </c>
      <c r="F50" s="33">
        <v>173</v>
      </c>
      <c r="G50" s="40"/>
      <c r="H50" s="15">
        <v>1.8859999999999999</v>
      </c>
      <c r="I50" s="15">
        <v>1.875</v>
      </c>
      <c r="J50" s="120">
        <f t="shared" si="10"/>
        <v>1.0999999999999899E-2</v>
      </c>
      <c r="K50" s="121">
        <f t="shared" si="11"/>
        <v>7.5280175727622192</v>
      </c>
      <c r="L50" s="15" t="s">
        <v>22</v>
      </c>
      <c r="M50" s="34">
        <f>VLOOKUP(L50,[1]allgemein!$B$3:$C$13,2,FALSE)</f>
        <v>1</v>
      </c>
      <c r="N50" s="14">
        <v>25</v>
      </c>
      <c r="O50" s="13" t="s">
        <v>28</v>
      </c>
      <c r="P50" s="13"/>
      <c r="Q50" s="13"/>
      <c r="R50" s="165"/>
      <c r="S50" s="13"/>
      <c r="T50" s="13" t="s">
        <v>1034</v>
      </c>
    </row>
    <row r="51" spans="2:20" x14ac:dyDescent="0.2">
      <c r="B51" s="13" t="s">
        <v>1591</v>
      </c>
      <c r="C51" s="13" t="s">
        <v>28</v>
      </c>
      <c r="D51" s="13">
        <v>24</v>
      </c>
      <c r="E51" s="145">
        <v>0</v>
      </c>
      <c r="F51" s="33">
        <v>173</v>
      </c>
      <c r="G51" s="40"/>
      <c r="H51" s="15">
        <v>1.8879999999999999</v>
      </c>
      <c r="I51" s="15">
        <v>1.8759999999999999</v>
      </c>
      <c r="J51" s="120">
        <f t="shared" si="10"/>
        <v>1.2000000000000011E-2</v>
      </c>
      <c r="K51" s="121">
        <f t="shared" si="11"/>
        <v>7.5280175727622192</v>
      </c>
      <c r="L51" s="15" t="s">
        <v>22</v>
      </c>
      <c r="M51" s="34">
        <f>VLOOKUP(L51,[1]allgemein!$B$3:$C$13,2,FALSE)</f>
        <v>1</v>
      </c>
      <c r="N51" s="14">
        <v>25</v>
      </c>
      <c r="O51" s="13" t="s">
        <v>28</v>
      </c>
      <c r="P51" s="13"/>
      <c r="Q51" s="13"/>
      <c r="R51" s="165"/>
      <c r="S51" s="13"/>
      <c r="T51" s="13" t="s">
        <v>1034</v>
      </c>
    </row>
    <row r="52" spans="2:20" x14ac:dyDescent="0.2">
      <c r="B52" s="13" t="s">
        <v>1592</v>
      </c>
      <c r="C52" s="13" t="s">
        <v>28</v>
      </c>
      <c r="D52" s="13">
        <v>23.9</v>
      </c>
      <c r="E52" s="145">
        <v>0</v>
      </c>
      <c r="F52" s="33">
        <v>173</v>
      </c>
      <c r="G52" s="40"/>
      <c r="H52" s="15">
        <v>1.8979999999999999</v>
      </c>
      <c r="I52" s="15">
        <v>1.8859999999999999</v>
      </c>
      <c r="J52" s="120">
        <f t="shared" si="10"/>
        <v>1.2000000000000011E-2</v>
      </c>
      <c r="K52" s="121">
        <f t="shared" si="11"/>
        <v>7.5254841662090426</v>
      </c>
      <c r="L52" s="15" t="s">
        <v>22</v>
      </c>
      <c r="M52" s="34">
        <f>VLOOKUP(L52,[1]allgemein!$B$3:$C$13,2,FALSE)</f>
        <v>1</v>
      </c>
      <c r="N52" s="14">
        <v>25</v>
      </c>
      <c r="O52" s="13" t="s">
        <v>28</v>
      </c>
      <c r="P52" s="13"/>
      <c r="Q52" s="13"/>
      <c r="R52" s="165"/>
      <c r="S52" s="13"/>
      <c r="T52" s="13" t="s">
        <v>1034</v>
      </c>
    </row>
    <row r="53" spans="2:20" x14ac:dyDescent="0.2">
      <c r="B53" s="13" t="s">
        <v>1593</v>
      </c>
      <c r="C53" s="13">
        <v>528317</v>
      </c>
      <c r="D53" s="32">
        <v>23.6</v>
      </c>
      <c r="E53" s="145">
        <v>1.1000000000000001</v>
      </c>
      <c r="F53" s="33">
        <v>565</v>
      </c>
      <c r="G53" s="40">
        <v>1.909</v>
      </c>
      <c r="H53" s="15">
        <v>3.8039999999999998</v>
      </c>
      <c r="I53" s="15">
        <v>3.7810000000000001</v>
      </c>
      <c r="J53" s="120">
        <f t="shared" ref="J53:J58" si="12">IF(M53&lt;&gt;"",(H53-I53)/M53,"")</f>
        <v>1.1499999999999844E-2</v>
      </c>
      <c r="K53" s="121">
        <f>(F53*(273.15+D53)/273.15)/(M53*N53)</f>
        <v>7.6726958630788955</v>
      </c>
      <c r="L53" s="15" t="s">
        <v>8</v>
      </c>
      <c r="M53" s="34">
        <f>VLOOKUP(L53,[1]allgemein!$B$3:$C$13,2,FALSE)</f>
        <v>2</v>
      </c>
      <c r="N53" s="14">
        <v>40</v>
      </c>
      <c r="O53" s="13" t="s">
        <v>1646</v>
      </c>
      <c r="P53" s="13"/>
      <c r="Q53" s="268"/>
      <c r="R53" s="273" t="s">
        <v>1403</v>
      </c>
      <c r="S53" s="13"/>
      <c r="T53" s="13" t="s">
        <v>1034</v>
      </c>
    </row>
    <row r="54" spans="2:20" x14ac:dyDescent="0.2">
      <c r="B54" s="13"/>
      <c r="C54" s="13" t="s">
        <v>28</v>
      </c>
      <c r="D54" s="32"/>
      <c r="E54" s="145"/>
      <c r="F54" s="33"/>
      <c r="G54" s="40">
        <v>1.895</v>
      </c>
      <c r="H54" s="15"/>
      <c r="I54" s="15"/>
      <c r="J54" s="120" t="str">
        <f t="shared" si="12"/>
        <v/>
      </c>
      <c r="K54" s="120" t="str">
        <f>IF(N54&lt;&gt;"",(I54-J54)/N54,"")</f>
        <v/>
      </c>
      <c r="L54" s="15"/>
      <c r="M54" s="34"/>
      <c r="N54" s="14"/>
      <c r="O54" s="13" t="s">
        <v>28</v>
      </c>
      <c r="P54" s="13"/>
      <c r="Q54" s="13"/>
      <c r="R54" s="268"/>
      <c r="S54" s="13"/>
      <c r="T54" s="13" t="s">
        <v>1034</v>
      </c>
    </row>
    <row r="55" spans="2:20" x14ac:dyDescent="0.2">
      <c r="B55" s="13" t="s">
        <v>1594</v>
      </c>
      <c r="C55" s="13">
        <v>528317</v>
      </c>
      <c r="D55" s="32">
        <v>23.6</v>
      </c>
      <c r="E55" s="145">
        <v>0.7</v>
      </c>
      <c r="F55" s="33">
        <v>565</v>
      </c>
      <c r="G55" s="40">
        <v>1.915</v>
      </c>
      <c r="H55" s="15">
        <v>3.8149999999999999</v>
      </c>
      <c r="I55" s="15">
        <v>3.79</v>
      </c>
      <c r="J55" s="120">
        <f t="shared" si="12"/>
        <v>1.2499999999999956E-2</v>
      </c>
      <c r="K55" s="121">
        <f>(F55*(273.15+D55)/273.15)/(M55*N55)</f>
        <v>7.6726958630788955</v>
      </c>
      <c r="L55" s="15" t="s">
        <v>8</v>
      </c>
      <c r="M55" s="34">
        <f>VLOOKUP(L55,[1]allgemein!$B$3:$C$13,2,FALSE)</f>
        <v>2</v>
      </c>
      <c r="N55" s="14">
        <v>40</v>
      </c>
      <c r="O55" s="13" t="s">
        <v>28</v>
      </c>
      <c r="P55" s="13"/>
      <c r="Q55" s="13"/>
      <c r="R55" s="275"/>
      <c r="S55" s="13"/>
      <c r="T55" s="13" t="s">
        <v>1034</v>
      </c>
    </row>
    <row r="56" spans="2:20" x14ac:dyDescent="0.2">
      <c r="B56" s="13"/>
      <c r="C56" s="13" t="s">
        <v>28</v>
      </c>
      <c r="D56" s="32"/>
      <c r="E56" s="145"/>
      <c r="F56" s="33"/>
      <c r="G56" s="40">
        <v>1.899</v>
      </c>
      <c r="H56" s="15"/>
      <c r="I56" s="15"/>
      <c r="J56" s="120" t="str">
        <f t="shared" si="12"/>
        <v/>
      </c>
      <c r="K56" s="120" t="str">
        <f>IF(N56&lt;&gt;"",(I56-J56)/N56,"")</f>
        <v/>
      </c>
      <c r="L56" s="15"/>
      <c r="M56" s="34"/>
      <c r="N56" s="14"/>
      <c r="O56" s="13" t="s">
        <v>28</v>
      </c>
      <c r="P56" s="13"/>
      <c r="Q56" s="13" t="s">
        <v>1235</v>
      </c>
      <c r="R56" s="268"/>
      <c r="S56" s="13"/>
      <c r="T56" s="13" t="s">
        <v>1034</v>
      </c>
    </row>
    <row r="57" spans="2:20" x14ac:dyDescent="0.2">
      <c r="B57" s="13" t="s">
        <v>1595</v>
      </c>
      <c r="C57" s="13">
        <v>528317</v>
      </c>
      <c r="D57" s="32">
        <v>23.3</v>
      </c>
      <c r="E57" s="145">
        <v>0.2</v>
      </c>
      <c r="F57" s="33">
        <v>565</v>
      </c>
      <c r="G57" s="40">
        <v>1.91</v>
      </c>
      <c r="H57" s="15">
        <v>3.8069999999999999</v>
      </c>
      <c r="I57" s="15">
        <v>3.7770000000000001</v>
      </c>
      <c r="J57" s="120">
        <f t="shared" si="12"/>
        <v>1.4999999999999902E-2</v>
      </c>
      <c r="K57" s="121">
        <f>(F57*(273.15+D57)/273.15)/(M57*N57)</f>
        <v>7.6649391360058585</v>
      </c>
      <c r="L57" s="15" t="s">
        <v>8</v>
      </c>
      <c r="M57" s="34">
        <f>VLOOKUP(L57,[1]allgemein!$B$3:$C$13,2,FALSE)</f>
        <v>2</v>
      </c>
      <c r="N57" s="14">
        <v>40</v>
      </c>
      <c r="O57" s="13" t="s">
        <v>28</v>
      </c>
      <c r="P57" s="13"/>
      <c r="Q57" s="13"/>
      <c r="R57" s="275"/>
      <c r="S57" s="13"/>
      <c r="T57" s="13" t="s">
        <v>1034</v>
      </c>
    </row>
    <row r="58" spans="2:20" x14ac:dyDescent="0.2">
      <c r="B58" s="13"/>
      <c r="C58" s="13" t="s">
        <v>28</v>
      </c>
      <c r="D58" s="32"/>
      <c r="E58" s="145"/>
      <c r="F58" s="33"/>
      <c r="G58" s="40">
        <v>1.897</v>
      </c>
      <c r="H58" s="15"/>
      <c r="I58" s="15"/>
      <c r="J58" s="120" t="str">
        <f t="shared" si="12"/>
        <v/>
      </c>
      <c r="K58" s="120" t="str">
        <f>IF(N58&lt;&gt;"",(I58-J58)/N58,"")</f>
        <v/>
      </c>
      <c r="L58" s="15"/>
      <c r="M58" s="34"/>
      <c r="N58" s="14"/>
      <c r="O58" s="13" t="s">
        <v>28</v>
      </c>
      <c r="P58" s="13"/>
      <c r="Q58" s="13"/>
      <c r="R58" s="268"/>
      <c r="S58" s="13"/>
      <c r="T58" s="13" t="s">
        <v>1034</v>
      </c>
    </row>
    <row r="59" spans="2:20" x14ac:dyDescent="0.2">
      <c r="B59" s="13" t="s">
        <v>1597</v>
      </c>
      <c r="C59" s="13">
        <v>528317</v>
      </c>
      <c r="D59" s="32">
        <v>23.7</v>
      </c>
      <c r="E59" s="88">
        <v>0</v>
      </c>
      <c r="F59" s="33">
        <v>565</v>
      </c>
      <c r="G59" s="40">
        <v>1.8720000000000001</v>
      </c>
      <c r="H59" s="15">
        <v>3.7440000000000002</v>
      </c>
      <c r="I59" s="15">
        <v>3.7210000000000001</v>
      </c>
      <c r="J59" s="120">
        <f t="shared" ref="J59:J74" si="13">IF(M59&lt;&gt;"",(H59-I59)/M59,"")</f>
        <v>1.1500000000000066E-2</v>
      </c>
      <c r="K59" s="121">
        <f>(F59*(273.15+D59)/273.15)/(M59*N59)</f>
        <v>7.6752814387699058</v>
      </c>
      <c r="L59" s="15" t="s">
        <v>8</v>
      </c>
      <c r="M59" s="34">
        <f>VLOOKUP(L59,[1]allgemein!$B$3:$C$13,2,FALSE)</f>
        <v>2</v>
      </c>
      <c r="N59" s="14">
        <v>40</v>
      </c>
      <c r="O59" s="13" t="s">
        <v>1604</v>
      </c>
      <c r="P59" s="13"/>
      <c r="Q59" s="276" t="s">
        <v>1580</v>
      </c>
      <c r="R59" s="270"/>
      <c r="S59" s="13"/>
      <c r="T59" s="13" t="s">
        <v>1034</v>
      </c>
    </row>
    <row r="60" spans="2:20" x14ac:dyDescent="0.2">
      <c r="B60" s="13"/>
      <c r="C60" s="13" t="s">
        <v>28</v>
      </c>
      <c r="D60" s="32"/>
      <c r="E60" s="88"/>
      <c r="F60" s="33"/>
      <c r="G60" s="40">
        <v>1.871</v>
      </c>
      <c r="H60" s="15"/>
      <c r="I60" s="15"/>
      <c r="J60" s="120" t="str">
        <f t="shared" si="13"/>
        <v/>
      </c>
      <c r="K60" s="120" t="str">
        <f>IF(N60&lt;&gt;"",(I60-J60)/N60,"")</f>
        <v/>
      </c>
      <c r="L60" s="15"/>
      <c r="M60" s="34"/>
      <c r="N60" s="14"/>
      <c r="O60" s="13" t="s">
        <v>28</v>
      </c>
      <c r="P60" s="13"/>
      <c r="Q60" s="67"/>
      <c r="R60" s="13" t="s">
        <v>1235</v>
      </c>
      <c r="S60" s="13"/>
      <c r="T60" s="13"/>
    </row>
    <row r="61" spans="2:20" x14ac:dyDescent="0.2">
      <c r="B61" s="13" t="s">
        <v>1601</v>
      </c>
      <c r="C61" s="13">
        <v>528317</v>
      </c>
      <c r="D61" s="32">
        <v>23.5</v>
      </c>
      <c r="E61" s="145">
        <v>2.2000000000000002</v>
      </c>
      <c r="F61" s="33">
        <v>566</v>
      </c>
      <c r="G61" s="40">
        <v>1.8620000000000001</v>
      </c>
      <c r="H61" s="15">
        <v>3.7120000000000002</v>
      </c>
      <c r="I61" s="15">
        <v>3.6859999999999999</v>
      </c>
      <c r="J61" s="120">
        <f t="shared" si="13"/>
        <v>1.3000000000000123E-2</v>
      </c>
      <c r="K61" s="121">
        <f>(F61*(273.15+D61)/273.15)/(M61*N61)</f>
        <v>7.6836857038257378</v>
      </c>
      <c r="L61" s="15" t="s">
        <v>8</v>
      </c>
      <c r="M61" s="34">
        <f>VLOOKUP(L61,[1]allgemein!$B$3:$C$13,2,FALSE)</f>
        <v>2</v>
      </c>
      <c r="N61" s="14">
        <v>40</v>
      </c>
      <c r="O61" s="13" t="s">
        <v>1603</v>
      </c>
      <c r="P61" s="13"/>
      <c r="Q61" s="13" t="s">
        <v>1235</v>
      </c>
      <c r="R61" s="267" t="s">
        <v>1532</v>
      </c>
      <c r="S61" s="13"/>
      <c r="T61" s="13" t="s">
        <v>1034</v>
      </c>
    </row>
    <row r="62" spans="2:20" x14ac:dyDescent="0.2">
      <c r="B62" s="13"/>
      <c r="C62" s="13" t="s">
        <v>28</v>
      </c>
      <c r="D62" s="32"/>
      <c r="E62" s="145"/>
      <c r="F62" s="33"/>
      <c r="G62" s="40">
        <v>1.849</v>
      </c>
      <c r="H62" s="15"/>
      <c r="I62" s="15"/>
      <c r="J62" s="120" t="str">
        <f t="shared" si="13"/>
        <v/>
      </c>
      <c r="K62" s="120" t="str">
        <f>IF(N62&lt;&gt;"",(I62-J62)/N62,"")</f>
        <v/>
      </c>
      <c r="L62" s="15"/>
      <c r="M62" s="34"/>
      <c r="N62" s="14"/>
      <c r="O62" s="13" t="s">
        <v>28</v>
      </c>
      <c r="P62" s="13"/>
      <c r="Q62" s="13" t="s">
        <v>1547</v>
      </c>
      <c r="R62" s="13"/>
      <c r="S62" s="13"/>
      <c r="T62" s="13"/>
    </row>
    <row r="63" spans="2:20" x14ac:dyDescent="0.2">
      <c r="B63" s="13" t="s">
        <v>1602</v>
      </c>
      <c r="C63" s="13">
        <v>528317</v>
      </c>
      <c r="D63" s="32">
        <v>23.4</v>
      </c>
      <c r="E63" s="145">
        <v>0.7</v>
      </c>
      <c r="F63" s="33">
        <v>566</v>
      </c>
      <c r="G63" s="40">
        <v>1.8460000000000001</v>
      </c>
      <c r="H63" s="15">
        <v>3.6829999999999998</v>
      </c>
      <c r="I63" s="15">
        <v>3.66</v>
      </c>
      <c r="J63" s="120">
        <f t="shared" si="13"/>
        <v>1.1499999999999844E-2</v>
      </c>
      <c r="K63" s="121">
        <f>(F63*(273.15+D63)/273.15)/(M63*N63)</f>
        <v>7.6810955518945629</v>
      </c>
      <c r="L63" s="15" t="s">
        <v>8</v>
      </c>
      <c r="M63" s="34">
        <f>VLOOKUP(L63,[1]allgemein!$B$3:$C$13,2,FALSE)</f>
        <v>2</v>
      </c>
      <c r="N63" s="14">
        <v>40</v>
      </c>
      <c r="O63" s="13" t="s">
        <v>1603</v>
      </c>
      <c r="P63" s="13"/>
      <c r="Q63" s="13"/>
      <c r="R63" s="270"/>
      <c r="S63" s="13"/>
      <c r="T63" s="13" t="s">
        <v>1034</v>
      </c>
    </row>
    <row r="64" spans="2:20" x14ac:dyDescent="0.2">
      <c r="B64" s="13"/>
      <c r="C64" s="13" t="s">
        <v>28</v>
      </c>
      <c r="D64" s="32"/>
      <c r="E64" s="145"/>
      <c r="F64" s="33"/>
      <c r="G64" s="40">
        <v>1.835</v>
      </c>
      <c r="H64" s="15"/>
      <c r="I64" s="15"/>
      <c r="J64" s="120" t="str">
        <f t="shared" si="13"/>
        <v/>
      </c>
      <c r="K64" s="120" t="str">
        <f>IF(N64&lt;&gt;"",(I64-J64)/N64,"")</f>
        <v/>
      </c>
      <c r="L64" s="15"/>
      <c r="M64" s="34"/>
      <c r="N64" s="14"/>
      <c r="O64" s="13" t="s">
        <v>28</v>
      </c>
      <c r="P64" s="13"/>
      <c r="Q64" s="13" t="s">
        <v>1535</v>
      </c>
      <c r="R64" s="13"/>
      <c r="S64" s="13"/>
      <c r="T64" s="13"/>
    </row>
    <row r="65" spans="2:20" x14ac:dyDescent="0.2">
      <c r="B65" s="13" t="s">
        <v>1607</v>
      </c>
      <c r="C65" s="13">
        <v>516432</v>
      </c>
      <c r="D65" s="13">
        <v>23.9</v>
      </c>
      <c r="E65" s="145">
        <v>0</v>
      </c>
      <c r="F65" s="33">
        <v>173</v>
      </c>
      <c r="G65" s="40"/>
      <c r="H65" s="15">
        <v>1.8939999999999999</v>
      </c>
      <c r="I65" s="15">
        <v>1.88</v>
      </c>
      <c r="J65" s="120">
        <f t="shared" si="13"/>
        <v>1.4000000000000012E-2</v>
      </c>
      <c r="K65" s="121">
        <f t="shared" ref="K65:K74" si="14">(F65*(273.15+D65)/273.15)/(M65*N65)</f>
        <v>7.5254841662090426</v>
      </c>
      <c r="L65" s="15" t="s">
        <v>22</v>
      </c>
      <c r="M65" s="34">
        <f>VLOOKUP(L65,[1]allgemein!$B$3:$C$13,2,FALSE)</f>
        <v>1</v>
      </c>
      <c r="N65" s="14">
        <v>25</v>
      </c>
      <c r="O65" s="13" t="s">
        <v>1606</v>
      </c>
      <c r="P65" s="13"/>
      <c r="Q65" s="67" t="s">
        <v>1618</v>
      </c>
      <c r="R65" s="273" t="s">
        <v>1403</v>
      </c>
      <c r="S65" s="13"/>
      <c r="T65" s="13" t="s">
        <v>1034</v>
      </c>
    </row>
    <row r="66" spans="2:20" x14ac:dyDescent="0.2">
      <c r="B66" s="13" t="s">
        <v>1608</v>
      </c>
      <c r="C66" s="13" t="s">
        <v>28</v>
      </c>
      <c r="D66" s="13">
        <v>23.9</v>
      </c>
      <c r="E66" s="145">
        <v>0</v>
      </c>
      <c r="F66" s="33">
        <v>173</v>
      </c>
      <c r="G66" s="40"/>
      <c r="H66" s="15">
        <v>1.893</v>
      </c>
      <c r="I66" s="15">
        <v>1.8779999999999999</v>
      </c>
      <c r="J66" s="120">
        <f t="shared" si="13"/>
        <v>1.5000000000000124E-2</v>
      </c>
      <c r="K66" s="121">
        <f t="shared" si="14"/>
        <v>7.5254841662090426</v>
      </c>
      <c r="L66" s="15" t="s">
        <v>22</v>
      </c>
      <c r="M66" s="34">
        <f>VLOOKUP(L66,[1]allgemein!$B$3:$C$13,2,FALSE)</f>
        <v>1</v>
      </c>
      <c r="N66" s="14">
        <v>25</v>
      </c>
      <c r="O66" s="13" t="s">
        <v>28</v>
      </c>
      <c r="P66" s="13"/>
      <c r="Q66" s="13"/>
      <c r="R66" s="272"/>
      <c r="S66" s="13"/>
      <c r="T66" s="13" t="s">
        <v>1034</v>
      </c>
    </row>
    <row r="67" spans="2:20" x14ac:dyDescent="0.2">
      <c r="B67" s="13" t="s">
        <v>1609</v>
      </c>
      <c r="C67" s="13" t="s">
        <v>28</v>
      </c>
      <c r="D67" s="13">
        <v>23.9</v>
      </c>
      <c r="E67" s="145">
        <v>0</v>
      </c>
      <c r="F67" s="33">
        <v>173</v>
      </c>
      <c r="G67" s="40"/>
      <c r="H67" s="15">
        <v>1.887</v>
      </c>
      <c r="I67" s="15">
        <v>1.873</v>
      </c>
      <c r="J67" s="120">
        <f t="shared" si="13"/>
        <v>1.4000000000000012E-2</v>
      </c>
      <c r="K67" s="121">
        <f t="shared" si="14"/>
        <v>7.5254841662090426</v>
      </c>
      <c r="L67" s="15" t="s">
        <v>22</v>
      </c>
      <c r="M67" s="34">
        <f>VLOOKUP(L67,[1]allgemein!$B$3:$C$13,2,FALSE)</f>
        <v>1</v>
      </c>
      <c r="N67" s="14">
        <v>25</v>
      </c>
      <c r="O67" s="13" t="s">
        <v>28</v>
      </c>
      <c r="P67" s="13"/>
      <c r="Q67" s="13" t="s">
        <v>1617</v>
      </c>
      <c r="R67" s="272"/>
      <c r="S67" s="13"/>
      <c r="T67" s="13" t="s">
        <v>1034</v>
      </c>
    </row>
    <row r="68" spans="2:20" x14ac:dyDescent="0.2">
      <c r="B68" s="13" t="s">
        <v>1610</v>
      </c>
      <c r="C68" s="13">
        <v>516433</v>
      </c>
      <c r="D68" s="13">
        <v>23.8</v>
      </c>
      <c r="E68" s="145">
        <v>0</v>
      </c>
      <c r="F68" s="33">
        <v>172</v>
      </c>
      <c r="G68" s="40"/>
      <c r="H68" s="15">
        <v>1.897</v>
      </c>
      <c r="I68" s="15">
        <v>1.885</v>
      </c>
      <c r="J68" s="120">
        <f t="shared" si="13"/>
        <v>1.2000000000000011E-2</v>
      </c>
      <c r="K68" s="121">
        <f t="shared" si="14"/>
        <v>7.4794654951491859</v>
      </c>
      <c r="L68" s="15" t="s">
        <v>22</v>
      </c>
      <c r="M68" s="34">
        <f>VLOOKUP(L68,[1]allgemein!$B$3:$C$13,2,FALSE)</f>
        <v>1</v>
      </c>
      <c r="N68" s="14">
        <v>25</v>
      </c>
      <c r="O68" s="13" t="s">
        <v>28</v>
      </c>
      <c r="P68" s="13"/>
      <c r="Q68" s="13"/>
      <c r="R68" s="272"/>
      <c r="S68" s="13"/>
      <c r="T68" s="13" t="s">
        <v>1034</v>
      </c>
    </row>
    <row r="69" spans="2:20" x14ac:dyDescent="0.2">
      <c r="B69" s="13" t="s">
        <v>1611</v>
      </c>
      <c r="C69" s="13" t="s">
        <v>28</v>
      </c>
      <c r="D69" s="13">
        <v>23.7</v>
      </c>
      <c r="E69" s="145">
        <v>0</v>
      </c>
      <c r="F69" s="33">
        <v>172</v>
      </c>
      <c r="G69" s="40"/>
      <c r="H69" s="15">
        <v>1.899</v>
      </c>
      <c r="I69" s="15">
        <v>1.8879999999999999</v>
      </c>
      <c r="J69" s="120">
        <f t="shared" si="13"/>
        <v>1.1000000000000121E-2</v>
      </c>
      <c r="K69" s="121">
        <f t="shared" si="14"/>
        <v>7.4769467325645254</v>
      </c>
      <c r="L69" s="15" t="s">
        <v>22</v>
      </c>
      <c r="M69" s="34">
        <f>VLOOKUP(L69,[1]allgemein!$B$3:$C$13,2,FALSE)</f>
        <v>1</v>
      </c>
      <c r="N69" s="14">
        <v>25</v>
      </c>
      <c r="O69" s="13" t="s">
        <v>28</v>
      </c>
      <c r="P69" s="13"/>
      <c r="Q69" s="13" t="s">
        <v>1509</v>
      </c>
      <c r="R69" s="272"/>
      <c r="S69" s="13"/>
      <c r="T69" s="13" t="s">
        <v>1034</v>
      </c>
    </row>
    <row r="70" spans="2:20" x14ac:dyDescent="0.2">
      <c r="B70" s="13" t="s">
        <v>1612</v>
      </c>
      <c r="C70" s="13" t="s">
        <v>28</v>
      </c>
      <c r="D70" s="13">
        <v>23.7</v>
      </c>
      <c r="E70" s="145">
        <v>0</v>
      </c>
      <c r="F70" s="33">
        <v>173</v>
      </c>
      <c r="G70" s="40"/>
      <c r="H70" s="15">
        <v>1.883</v>
      </c>
      <c r="I70" s="15">
        <v>1.8740000000000001</v>
      </c>
      <c r="J70" s="120">
        <f t="shared" si="13"/>
        <v>8.999999999999897E-3</v>
      </c>
      <c r="K70" s="121">
        <f t="shared" si="14"/>
        <v>7.5204173531026912</v>
      </c>
      <c r="L70" s="15" t="s">
        <v>22</v>
      </c>
      <c r="M70" s="34">
        <f>VLOOKUP(L70,[1]allgemein!$B$3:$C$13,2,FALSE)</f>
        <v>1</v>
      </c>
      <c r="N70" s="14">
        <v>25</v>
      </c>
      <c r="O70" s="13" t="s">
        <v>28</v>
      </c>
      <c r="P70" s="13"/>
      <c r="Q70" s="13"/>
      <c r="R70" s="272"/>
      <c r="S70" s="13"/>
      <c r="T70" s="13" t="s">
        <v>1034</v>
      </c>
    </row>
    <row r="71" spans="2:20" x14ac:dyDescent="0.2">
      <c r="B71" s="13" t="s">
        <v>1613</v>
      </c>
      <c r="C71" s="13" t="s">
        <v>28</v>
      </c>
      <c r="D71" s="13">
        <v>23.8</v>
      </c>
      <c r="E71" s="145">
        <v>0</v>
      </c>
      <c r="F71" s="33">
        <v>173</v>
      </c>
      <c r="G71" s="40"/>
      <c r="H71" s="15">
        <v>1.887</v>
      </c>
      <c r="I71" s="15">
        <v>1.8779999999999999</v>
      </c>
      <c r="J71" s="120">
        <f t="shared" si="13"/>
        <v>9.000000000000119E-3</v>
      </c>
      <c r="K71" s="121">
        <f t="shared" si="14"/>
        <v>7.5229507596558678</v>
      </c>
      <c r="L71" s="15" t="s">
        <v>22</v>
      </c>
      <c r="M71" s="34">
        <f>VLOOKUP(L71,[1]allgemein!$B$3:$C$13,2,FALSE)</f>
        <v>1</v>
      </c>
      <c r="N71" s="14">
        <v>25</v>
      </c>
      <c r="O71" s="13" t="s">
        <v>28</v>
      </c>
      <c r="P71" s="13"/>
      <c r="Q71" s="13"/>
      <c r="R71" s="272"/>
      <c r="S71" s="13"/>
      <c r="T71" s="13" t="s">
        <v>1034</v>
      </c>
    </row>
    <row r="72" spans="2:20" x14ac:dyDescent="0.2">
      <c r="B72" s="13" t="s">
        <v>1614</v>
      </c>
      <c r="C72" s="13" t="s">
        <v>28</v>
      </c>
      <c r="D72" s="13">
        <v>24</v>
      </c>
      <c r="E72" s="145">
        <v>0</v>
      </c>
      <c r="F72" s="33">
        <v>172</v>
      </c>
      <c r="G72" s="40"/>
      <c r="H72" s="15">
        <v>1.8919999999999999</v>
      </c>
      <c r="I72" s="15">
        <v>1.8839999999999999</v>
      </c>
      <c r="J72" s="120">
        <f t="shared" si="13"/>
        <v>8.0000000000000071E-3</v>
      </c>
      <c r="K72" s="121">
        <f t="shared" si="14"/>
        <v>7.4845030203185061</v>
      </c>
      <c r="L72" s="15" t="s">
        <v>22</v>
      </c>
      <c r="M72" s="34">
        <f>VLOOKUP(L72,[1]allgemein!$B$3:$C$13,2,FALSE)</f>
        <v>1</v>
      </c>
      <c r="N72" s="14">
        <v>25</v>
      </c>
      <c r="O72" s="13" t="s">
        <v>28</v>
      </c>
      <c r="P72" s="13"/>
      <c r="Q72" s="13" t="s">
        <v>1558</v>
      </c>
      <c r="R72" s="272"/>
      <c r="S72" s="13"/>
      <c r="T72" s="13" t="s">
        <v>1034</v>
      </c>
    </row>
    <row r="73" spans="2:20" x14ac:dyDescent="0.2">
      <c r="B73" s="13" t="s">
        <v>1615</v>
      </c>
      <c r="C73" s="13" t="s">
        <v>28</v>
      </c>
      <c r="D73" s="13">
        <v>24</v>
      </c>
      <c r="E73" s="145">
        <v>0</v>
      </c>
      <c r="F73" s="33">
        <v>173</v>
      </c>
      <c r="G73" s="40"/>
      <c r="H73" s="15">
        <v>1.885</v>
      </c>
      <c r="I73" s="15">
        <v>1.875</v>
      </c>
      <c r="J73" s="120">
        <f t="shared" si="13"/>
        <v>1.0000000000000009E-2</v>
      </c>
      <c r="K73" s="121">
        <f t="shared" si="14"/>
        <v>7.5280175727622192</v>
      </c>
      <c r="L73" s="15" t="s">
        <v>22</v>
      </c>
      <c r="M73" s="34">
        <f>VLOOKUP(L73,[1]allgemein!$B$3:$C$13,2,FALSE)</f>
        <v>1</v>
      </c>
      <c r="N73" s="14">
        <v>25</v>
      </c>
      <c r="O73" s="13" t="s">
        <v>28</v>
      </c>
      <c r="P73" s="13"/>
      <c r="Q73" s="13"/>
      <c r="R73" s="272"/>
      <c r="S73" s="13"/>
      <c r="T73" s="13" t="s">
        <v>1034</v>
      </c>
    </row>
    <row r="74" spans="2:20" x14ac:dyDescent="0.2">
      <c r="B74" s="13" t="s">
        <v>1616</v>
      </c>
      <c r="C74" s="13" t="s">
        <v>28</v>
      </c>
      <c r="D74" s="13">
        <v>24</v>
      </c>
      <c r="E74" s="145">
        <v>0</v>
      </c>
      <c r="F74" s="33">
        <v>174</v>
      </c>
      <c r="G74" s="40"/>
      <c r="H74" s="15">
        <v>1.8680000000000001</v>
      </c>
      <c r="I74" s="15">
        <v>1.855</v>
      </c>
      <c r="J74" s="120">
        <f t="shared" si="13"/>
        <v>1.3000000000000123E-2</v>
      </c>
      <c r="K74" s="121">
        <f t="shared" si="14"/>
        <v>7.5715321252059313</v>
      </c>
      <c r="L74" s="15" t="s">
        <v>22</v>
      </c>
      <c r="M74" s="34">
        <f>VLOOKUP(L74,[1]allgemein!$B$3:$C$13,2,FALSE)</f>
        <v>1</v>
      </c>
      <c r="N74" s="14">
        <v>25</v>
      </c>
      <c r="O74" s="13" t="s">
        <v>28</v>
      </c>
      <c r="P74" s="13"/>
      <c r="Q74" s="13" t="s">
        <v>1558</v>
      </c>
      <c r="R74" s="272"/>
      <c r="S74" s="13"/>
      <c r="T74" s="13" t="s">
        <v>1034</v>
      </c>
    </row>
    <row r="75" spans="2:20" x14ac:dyDescent="0.2">
      <c r="B75" s="13" t="s">
        <v>1619</v>
      </c>
      <c r="C75" s="13" t="s">
        <v>28</v>
      </c>
      <c r="D75" s="13">
        <v>24.2</v>
      </c>
      <c r="E75" s="88">
        <v>0</v>
      </c>
      <c r="F75" s="33">
        <v>171</v>
      </c>
      <c r="G75" s="40"/>
      <c r="H75" s="15">
        <v>1.8859999999999999</v>
      </c>
      <c r="I75" s="15">
        <v>1.88</v>
      </c>
      <c r="J75" s="120">
        <f t="shared" ref="J75:J84" si="15">IF(M75&lt;&gt;"",(H75-I75)/M75,"")</f>
        <v>6.0000000000000053E-3</v>
      </c>
      <c r="K75" s="121">
        <f t="shared" ref="K75:K84" si="16">(F75*(273.15+D75)/273.15)/(M75*N75)</f>
        <v>7.4459967051070839</v>
      </c>
      <c r="L75" s="15" t="s">
        <v>22</v>
      </c>
      <c r="M75" s="34">
        <f>VLOOKUP(L75,[1]allgemein!$B$3:$C$13,2,FALSE)</f>
        <v>1</v>
      </c>
      <c r="N75" s="14">
        <v>25</v>
      </c>
      <c r="O75" s="13" t="s">
        <v>28</v>
      </c>
      <c r="P75" s="13"/>
      <c r="Q75" s="13"/>
      <c r="R75" s="272"/>
      <c r="S75" s="13"/>
      <c r="T75" s="13" t="s">
        <v>1034</v>
      </c>
    </row>
    <row r="76" spans="2:20" x14ac:dyDescent="0.2">
      <c r="B76" s="13" t="s">
        <v>1620</v>
      </c>
      <c r="C76" s="13" t="s">
        <v>28</v>
      </c>
      <c r="D76" s="13">
        <v>24.2</v>
      </c>
      <c r="E76" s="88">
        <v>0</v>
      </c>
      <c r="F76" s="33">
        <v>171</v>
      </c>
      <c r="G76" s="40"/>
      <c r="H76" s="15">
        <v>1.865</v>
      </c>
      <c r="I76" s="15">
        <v>1.8560000000000001</v>
      </c>
      <c r="J76" s="120">
        <f t="shared" si="15"/>
        <v>8.999999999999897E-3</v>
      </c>
      <c r="K76" s="121">
        <f t="shared" si="16"/>
        <v>7.4459967051070839</v>
      </c>
      <c r="L76" s="15" t="s">
        <v>22</v>
      </c>
      <c r="M76" s="34">
        <f>VLOOKUP(L76,[1]allgemein!$B$3:$C$13,2,FALSE)</f>
        <v>1</v>
      </c>
      <c r="N76" s="14">
        <v>25</v>
      </c>
      <c r="O76" s="13" t="s">
        <v>28</v>
      </c>
      <c r="P76" s="13"/>
      <c r="Q76" s="13"/>
      <c r="R76" s="272"/>
      <c r="S76" s="13"/>
      <c r="T76" s="13" t="s">
        <v>1034</v>
      </c>
    </row>
    <row r="77" spans="2:20" x14ac:dyDescent="0.2">
      <c r="B77" s="13" t="s">
        <v>1621</v>
      </c>
      <c r="C77" s="13" t="s">
        <v>28</v>
      </c>
      <c r="D77" s="13">
        <v>24</v>
      </c>
      <c r="E77" s="88">
        <v>0</v>
      </c>
      <c r="F77" s="33">
        <v>171</v>
      </c>
      <c r="G77" s="40"/>
      <c r="H77" s="15">
        <v>1.871</v>
      </c>
      <c r="I77" s="15">
        <v>1.861</v>
      </c>
      <c r="J77" s="120">
        <f t="shared" si="15"/>
        <v>1.0000000000000009E-2</v>
      </c>
      <c r="K77" s="121">
        <f t="shared" si="16"/>
        <v>7.440988467874794</v>
      </c>
      <c r="L77" s="15" t="s">
        <v>22</v>
      </c>
      <c r="M77" s="34">
        <f>VLOOKUP(L77,[1]allgemein!$B$3:$C$13,2,FALSE)</f>
        <v>1</v>
      </c>
      <c r="N77" s="14">
        <v>25</v>
      </c>
      <c r="O77" s="13" t="s">
        <v>28</v>
      </c>
      <c r="P77" s="13"/>
      <c r="Q77" s="13"/>
      <c r="R77" s="272"/>
      <c r="S77" s="13"/>
      <c r="T77" s="13" t="s">
        <v>1034</v>
      </c>
    </row>
    <row r="78" spans="2:20" x14ac:dyDescent="0.2">
      <c r="B78" s="13" t="s">
        <v>1622</v>
      </c>
      <c r="C78" s="13" t="s">
        <v>28</v>
      </c>
      <c r="D78" s="13">
        <v>23.9</v>
      </c>
      <c r="E78" s="88">
        <v>0</v>
      </c>
      <c r="F78" s="33">
        <v>171</v>
      </c>
      <c r="G78" s="40"/>
      <c r="H78" s="15">
        <v>1.8759999999999999</v>
      </c>
      <c r="I78" s="15">
        <v>1.869</v>
      </c>
      <c r="J78" s="120">
        <f t="shared" si="15"/>
        <v>6.9999999999998952E-3</v>
      </c>
      <c r="K78" s="121">
        <f t="shared" si="16"/>
        <v>7.4384843492586494</v>
      </c>
      <c r="L78" s="15" t="s">
        <v>22</v>
      </c>
      <c r="M78" s="34">
        <f>VLOOKUP(L78,[1]allgemein!$B$3:$C$13,2,FALSE)</f>
        <v>1</v>
      </c>
      <c r="N78" s="14">
        <v>25</v>
      </c>
      <c r="O78" s="13" t="s">
        <v>28</v>
      </c>
      <c r="P78" s="13"/>
      <c r="Q78" s="13"/>
      <c r="R78" s="272"/>
      <c r="S78" s="13"/>
      <c r="T78" s="13" t="s">
        <v>1034</v>
      </c>
    </row>
    <row r="79" spans="2:20" x14ac:dyDescent="0.2">
      <c r="B79" s="13" t="s">
        <v>1623</v>
      </c>
      <c r="C79" s="13" t="s">
        <v>28</v>
      </c>
      <c r="D79" s="13">
        <v>23.7</v>
      </c>
      <c r="E79" s="88">
        <v>0</v>
      </c>
      <c r="F79" s="33">
        <v>172</v>
      </c>
      <c r="G79" s="40"/>
      <c r="H79" s="15">
        <v>1.875</v>
      </c>
      <c r="I79" s="15">
        <v>1.8660000000000001</v>
      </c>
      <c r="J79" s="120">
        <f t="shared" si="15"/>
        <v>8.999999999999897E-3</v>
      </c>
      <c r="K79" s="121">
        <f t="shared" si="16"/>
        <v>7.4769467325645254</v>
      </c>
      <c r="L79" s="15" t="s">
        <v>22</v>
      </c>
      <c r="M79" s="34">
        <f>VLOOKUP(L79,[1]allgemein!$B$3:$C$13,2,FALSE)</f>
        <v>1</v>
      </c>
      <c r="N79" s="14">
        <v>25</v>
      </c>
      <c r="O79" s="13" t="s">
        <v>28</v>
      </c>
      <c r="P79" s="13"/>
      <c r="Q79" s="67" t="s">
        <v>1618</v>
      </c>
      <c r="R79" s="272"/>
      <c r="S79" s="13"/>
      <c r="T79" s="13" t="s">
        <v>1034</v>
      </c>
    </row>
    <row r="80" spans="2:20" x14ac:dyDescent="0.2">
      <c r="B80" s="13" t="s">
        <v>1624</v>
      </c>
      <c r="C80" s="13" t="s">
        <v>28</v>
      </c>
      <c r="D80" s="13">
        <v>23.6</v>
      </c>
      <c r="E80" s="88">
        <v>0</v>
      </c>
      <c r="F80" s="33">
        <v>174</v>
      </c>
      <c r="G80" s="40"/>
      <c r="H80" s="15">
        <v>1.859</v>
      </c>
      <c r="I80" s="15">
        <v>1.847</v>
      </c>
      <c r="J80" s="120">
        <f t="shared" si="15"/>
        <v>1.2000000000000011E-2</v>
      </c>
      <c r="K80" s="121">
        <f t="shared" si="16"/>
        <v>7.5613399231191663</v>
      </c>
      <c r="L80" s="15" t="s">
        <v>22</v>
      </c>
      <c r="M80" s="34">
        <f>VLOOKUP(L80,[1]allgemein!$B$3:$C$13,2,FALSE)</f>
        <v>1</v>
      </c>
      <c r="N80" s="14">
        <v>25</v>
      </c>
      <c r="O80" s="13" t="s">
        <v>28</v>
      </c>
      <c r="P80" s="13"/>
      <c r="Q80" s="13"/>
      <c r="R80" s="272"/>
      <c r="S80" s="13"/>
      <c r="T80" s="13" t="s">
        <v>1034</v>
      </c>
    </row>
    <row r="81" spans="2:20" x14ac:dyDescent="0.2">
      <c r="B81" s="13" t="s">
        <v>1625</v>
      </c>
      <c r="C81" s="13" t="s">
        <v>28</v>
      </c>
      <c r="D81" s="13">
        <v>24.6</v>
      </c>
      <c r="E81" s="88">
        <v>0</v>
      </c>
      <c r="F81" s="33">
        <v>171</v>
      </c>
      <c r="G81" s="40"/>
      <c r="H81" s="15">
        <v>1.861</v>
      </c>
      <c r="I81" s="15">
        <v>1.853</v>
      </c>
      <c r="J81" s="120">
        <f t="shared" si="15"/>
        <v>8.0000000000000071E-3</v>
      </c>
      <c r="K81" s="121">
        <f t="shared" si="16"/>
        <v>7.4560131795716647</v>
      </c>
      <c r="L81" s="15" t="s">
        <v>22</v>
      </c>
      <c r="M81" s="34">
        <f>VLOOKUP(L81,[1]allgemein!$B$3:$C$13,2,FALSE)</f>
        <v>1</v>
      </c>
      <c r="N81" s="14">
        <v>25</v>
      </c>
      <c r="O81" s="13" t="s">
        <v>28</v>
      </c>
      <c r="P81" s="13"/>
      <c r="Q81" s="13"/>
      <c r="R81" s="272"/>
      <c r="S81" s="13"/>
      <c r="T81" s="13" t="s">
        <v>1034</v>
      </c>
    </row>
    <row r="82" spans="2:20" x14ac:dyDescent="0.2">
      <c r="B82" s="13" t="s">
        <v>1626</v>
      </c>
      <c r="C82" s="13" t="s">
        <v>28</v>
      </c>
      <c r="D82" s="13">
        <v>24.5</v>
      </c>
      <c r="E82" s="88">
        <v>0</v>
      </c>
      <c r="F82" s="33">
        <v>172</v>
      </c>
      <c r="G82" s="40"/>
      <c r="H82" s="15">
        <v>1.8540000000000001</v>
      </c>
      <c r="I82" s="15">
        <v>1.845</v>
      </c>
      <c r="J82" s="120">
        <f t="shared" si="15"/>
        <v>9.000000000000119E-3</v>
      </c>
      <c r="K82" s="121">
        <f t="shared" si="16"/>
        <v>7.4970968332418089</v>
      </c>
      <c r="L82" s="15" t="s">
        <v>22</v>
      </c>
      <c r="M82" s="34">
        <f>VLOOKUP(L82,[1]allgemein!$B$3:$C$13,2,FALSE)</f>
        <v>1</v>
      </c>
      <c r="N82" s="14">
        <v>25</v>
      </c>
      <c r="O82" s="13" t="s">
        <v>28</v>
      </c>
      <c r="P82" s="13"/>
      <c r="Q82" s="67" t="s">
        <v>1618</v>
      </c>
      <c r="R82" s="272"/>
      <c r="S82" s="13"/>
      <c r="T82" s="13" t="s">
        <v>1034</v>
      </c>
    </row>
    <row r="83" spans="2:20" x14ac:dyDescent="0.2">
      <c r="B83" s="13" t="s">
        <v>1627</v>
      </c>
      <c r="C83" s="13" t="s">
        <v>28</v>
      </c>
      <c r="D83" s="13">
        <v>24.5</v>
      </c>
      <c r="E83" s="88">
        <v>0</v>
      </c>
      <c r="F83" s="33">
        <v>173</v>
      </c>
      <c r="G83" s="40"/>
      <c r="H83" s="15">
        <v>1.86</v>
      </c>
      <c r="I83" s="15">
        <v>1.8480000000000001</v>
      </c>
      <c r="J83" s="120">
        <f t="shared" si="15"/>
        <v>1.2000000000000011E-2</v>
      </c>
      <c r="K83" s="121">
        <f t="shared" si="16"/>
        <v>7.5406846055280985</v>
      </c>
      <c r="L83" s="15" t="s">
        <v>22</v>
      </c>
      <c r="M83" s="34">
        <f>VLOOKUP(L83,[1]allgemein!$B$3:$C$13,2,FALSE)</f>
        <v>1</v>
      </c>
      <c r="N83" s="14">
        <v>25</v>
      </c>
      <c r="O83" s="13" t="s">
        <v>28</v>
      </c>
      <c r="P83" s="13"/>
      <c r="Q83" s="13"/>
      <c r="R83" s="272"/>
      <c r="S83" s="13"/>
      <c r="T83" s="13" t="s">
        <v>1034</v>
      </c>
    </row>
    <row r="84" spans="2:20" x14ac:dyDescent="0.2">
      <c r="B84" s="13" t="s">
        <v>1628</v>
      </c>
      <c r="C84" s="13" t="s">
        <v>28</v>
      </c>
      <c r="D84" s="13">
        <v>24.3</v>
      </c>
      <c r="E84" s="88">
        <v>0</v>
      </c>
      <c r="F84" s="33">
        <v>174</v>
      </c>
      <c r="G84" s="40"/>
      <c r="H84" s="15">
        <v>1.8460000000000001</v>
      </c>
      <c r="I84" s="15">
        <v>1.8340000000000001</v>
      </c>
      <c r="J84" s="120">
        <f t="shared" si="15"/>
        <v>1.2000000000000011E-2</v>
      </c>
      <c r="K84" s="121">
        <f t="shared" si="16"/>
        <v>7.5791762767710056</v>
      </c>
      <c r="L84" s="15" t="s">
        <v>22</v>
      </c>
      <c r="M84" s="34">
        <f>VLOOKUP(L84,[1]allgemein!$B$3:$C$13,2,FALSE)</f>
        <v>1</v>
      </c>
      <c r="N84" s="14">
        <v>25</v>
      </c>
      <c r="O84" s="13" t="s">
        <v>28</v>
      </c>
      <c r="P84" s="13"/>
      <c r="Q84" s="13"/>
      <c r="R84" s="272"/>
      <c r="S84" s="13"/>
      <c r="T84" s="13" t="s">
        <v>1034</v>
      </c>
    </row>
    <row r="85" spans="2:20" x14ac:dyDescent="0.2">
      <c r="B85" s="13" t="s">
        <v>1629</v>
      </c>
      <c r="C85" s="13">
        <v>516433</v>
      </c>
      <c r="D85" s="13">
        <v>24.6</v>
      </c>
      <c r="E85" s="145">
        <v>0</v>
      </c>
      <c r="F85" s="33">
        <v>172</v>
      </c>
      <c r="G85" s="40"/>
      <c r="H85" s="15">
        <v>1.889</v>
      </c>
      <c r="I85" s="15">
        <v>1.879</v>
      </c>
      <c r="J85" s="120">
        <f t="shared" ref="J85:J94" si="17">IF(M85&lt;&gt;"",(H85-I85)/M85,"")</f>
        <v>1.0000000000000009E-2</v>
      </c>
      <c r="K85" s="121">
        <f t="shared" ref="K85:K94" si="18">(F85*(273.15+D85)/273.15)/(M85*N85)</f>
        <v>7.4996155958264694</v>
      </c>
      <c r="L85" s="15" t="s">
        <v>22</v>
      </c>
      <c r="M85" s="34">
        <f>VLOOKUP(L85,[1]allgemein!$B$3:$C$13,2,FALSE)</f>
        <v>1</v>
      </c>
      <c r="N85" s="14">
        <v>25</v>
      </c>
      <c r="O85" s="13" t="s">
        <v>28</v>
      </c>
      <c r="P85" s="13"/>
      <c r="Q85" s="13"/>
      <c r="R85" s="273" t="s">
        <v>1403</v>
      </c>
      <c r="S85" s="13"/>
      <c r="T85" s="13" t="s">
        <v>1034</v>
      </c>
    </row>
    <row r="86" spans="2:20" x14ac:dyDescent="0.2">
      <c r="B86" s="13" t="s">
        <v>1630</v>
      </c>
      <c r="C86" s="13" t="s">
        <v>28</v>
      </c>
      <c r="D86" s="13">
        <v>24.5</v>
      </c>
      <c r="E86" s="145">
        <v>0</v>
      </c>
      <c r="F86" s="33">
        <v>172</v>
      </c>
      <c r="G86" s="40"/>
      <c r="H86" s="15">
        <v>1.8859999999999999</v>
      </c>
      <c r="I86" s="15">
        <v>1.8740000000000001</v>
      </c>
      <c r="J86" s="120">
        <f t="shared" si="17"/>
        <v>1.1999999999999789E-2</v>
      </c>
      <c r="K86" s="121">
        <f t="shared" si="18"/>
        <v>7.4970968332418089</v>
      </c>
      <c r="L86" s="15" t="s">
        <v>22</v>
      </c>
      <c r="M86" s="34">
        <f>VLOOKUP(L86,[1]allgemein!$B$3:$C$13,2,FALSE)</f>
        <v>1</v>
      </c>
      <c r="N86" s="14">
        <v>25</v>
      </c>
      <c r="O86" s="13" t="s">
        <v>28</v>
      </c>
      <c r="P86" s="13"/>
      <c r="Q86" s="13" t="s">
        <v>1235</v>
      </c>
      <c r="R86" s="272"/>
      <c r="S86" s="13"/>
      <c r="T86" s="13" t="s">
        <v>1034</v>
      </c>
    </row>
    <row r="87" spans="2:20" x14ac:dyDescent="0.2">
      <c r="B87" s="13" t="s">
        <v>1631</v>
      </c>
      <c r="C87" s="13" t="s">
        <v>28</v>
      </c>
      <c r="D87" s="13">
        <v>24.5</v>
      </c>
      <c r="E87" s="145">
        <v>0</v>
      </c>
      <c r="F87" s="33">
        <v>172</v>
      </c>
      <c r="G87" s="40"/>
      <c r="H87" s="15">
        <v>1.8939999999999999</v>
      </c>
      <c r="I87" s="15">
        <v>1.885</v>
      </c>
      <c r="J87" s="120">
        <f t="shared" si="17"/>
        <v>8.999999999999897E-3</v>
      </c>
      <c r="K87" s="121">
        <f t="shared" si="18"/>
        <v>7.4970968332418089</v>
      </c>
      <c r="L87" s="15" t="s">
        <v>22</v>
      </c>
      <c r="M87" s="34">
        <f>VLOOKUP(L87,[1]allgemein!$B$3:$C$13,2,FALSE)</f>
        <v>1</v>
      </c>
      <c r="N87" s="14">
        <v>25</v>
      </c>
      <c r="O87" s="13" t="s">
        <v>28</v>
      </c>
      <c r="P87" s="13"/>
      <c r="Q87" s="13" t="s">
        <v>1639</v>
      </c>
      <c r="R87" s="272"/>
      <c r="S87" s="13"/>
      <c r="T87" s="13" t="s">
        <v>1034</v>
      </c>
    </row>
    <row r="88" spans="2:20" x14ac:dyDescent="0.2">
      <c r="B88" s="13" t="s">
        <v>1632</v>
      </c>
      <c r="C88" s="13" t="s">
        <v>28</v>
      </c>
      <c r="D88" s="13">
        <v>24.5</v>
      </c>
      <c r="E88" s="145">
        <v>0</v>
      </c>
      <c r="F88" s="33">
        <v>172</v>
      </c>
      <c r="G88" s="40"/>
      <c r="H88" s="15">
        <v>1.891</v>
      </c>
      <c r="I88" s="15">
        <v>1.8819999999999999</v>
      </c>
      <c r="J88" s="120">
        <f t="shared" si="17"/>
        <v>9.000000000000119E-3</v>
      </c>
      <c r="K88" s="121">
        <f t="shared" si="18"/>
        <v>7.4970968332418089</v>
      </c>
      <c r="L88" s="15" t="s">
        <v>22</v>
      </c>
      <c r="M88" s="34">
        <f>VLOOKUP(L88,[1]allgemein!$B$3:$C$13,2,FALSE)</f>
        <v>1</v>
      </c>
      <c r="N88" s="14">
        <v>25</v>
      </c>
      <c r="O88" s="13" t="s">
        <v>28</v>
      </c>
      <c r="P88" s="13"/>
      <c r="Q88" s="13"/>
      <c r="R88" s="272"/>
      <c r="S88" s="13"/>
      <c r="T88" s="13" t="s">
        <v>1034</v>
      </c>
    </row>
    <row r="89" spans="2:20" x14ac:dyDescent="0.2">
      <c r="B89" s="13" t="s">
        <v>1633</v>
      </c>
      <c r="C89" s="13" t="s">
        <v>28</v>
      </c>
      <c r="D89" s="13">
        <v>24.3</v>
      </c>
      <c r="E89" s="145">
        <v>0</v>
      </c>
      <c r="F89" s="33">
        <v>171</v>
      </c>
      <c r="G89" s="40"/>
      <c r="H89" s="15">
        <v>1.9039999999999999</v>
      </c>
      <c r="I89" s="15">
        <v>1.895</v>
      </c>
      <c r="J89" s="120">
        <f t="shared" si="17"/>
        <v>8.999999999999897E-3</v>
      </c>
      <c r="K89" s="121">
        <f t="shared" si="18"/>
        <v>7.4485008237232293</v>
      </c>
      <c r="L89" s="15" t="s">
        <v>22</v>
      </c>
      <c r="M89" s="34">
        <f>VLOOKUP(L89,[1]allgemein!$B$3:$C$13,2,FALSE)</f>
        <v>1</v>
      </c>
      <c r="N89" s="14">
        <v>25</v>
      </c>
      <c r="O89" s="13" t="s">
        <v>28</v>
      </c>
      <c r="P89" s="13"/>
      <c r="Q89" s="13"/>
      <c r="R89" s="272"/>
      <c r="S89" s="13"/>
      <c r="T89" s="13" t="s">
        <v>1034</v>
      </c>
    </row>
    <row r="90" spans="2:20" x14ac:dyDescent="0.2">
      <c r="B90" s="13" t="s">
        <v>1634</v>
      </c>
      <c r="C90" s="13" t="s">
        <v>28</v>
      </c>
      <c r="D90" s="13">
        <v>24.5</v>
      </c>
      <c r="E90" s="145">
        <v>0</v>
      </c>
      <c r="F90" s="33">
        <v>172</v>
      </c>
      <c r="G90" s="40"/>
      <c r="H90" s="15">
        <v>1.8779999999999999</v>
      </c>
      <c r="I90" s="15">
        <v>1.8680000000000001</v>
      </c>
      <c r="J90" s="120">
        <f t="shared" si="17"/>
        <v>9.9999999999997868E-3</v>
      </c>
      <c r="K90" s="121">
        <f t="shared" si="18"/>
        <v>7.4970968332418089</v>
      </c>
      <c r="L90" s="15" t="s">
        <v>22</v>
      </c>
      <c r="M90" s="34">
        <f>VLOOKUP(L90,[1]allgemein!$B$3:$C$13,2,FALSE)</f>
        <v>1</v>
      </c>
      <c r="N90" s="14">
        <v>25</v>
      </c>
      <c r="O90" s="13" t="s">
        <v>28</v>
      </c>
      <c r="P90" s="13"/>
      <c r="Q90" s="13"/>
      <c r="R90" s="272"/>
      <c r="S90" s="13"/>
      <c r="T90" s="13" t="s">
        <v>1034</v>
      </c>
    </row>
    <row r="91" spans="2:20" x14ac:dyDescent="0.2">
      <c r="B91" s="13" t="s">
        <v>1635</v>
      </c>
      <c r="C91" s="13" t="s">
        <v>28</v>
      </c>
      <c r="D91" s="13">
        <v>24.5</v>
      </c>
      <c r="E91" s="145">
        <v>0.1</v>
      </c>
      <c r="F91" s="33">
        <v>171</v>
      </c>
      <c r="G91" s="40"/>
      <c r="H91" s="15">
        <v>1.885</v>
      </c>
      <c r="I91" s="15">
        <v>1.8740000000000001</v>
      </c>
      <c r="J91" s="120">
        <f t="shared" si="17"/>
        <v>1.0999999999999899E-2</v>
      </c>
      <c r="K91" s="121">
        <f t="shared" si="18"/>
        <v>7.4535090609555184</v>
      </c>
      <c r="L91" s="15" t="s">
        <v>22</v>
      </c>
      <c r="M91" s="34">
        <f>VLOOKUP(L91,[1]allgemein!$B$3:$C$13,2,FALSE)</f>
        <v>1</v>
      </c>
      <c r="N91" s="14">
        <v>25</v>
      </c>
      <c r="O91" s="13" t="s">
        <v>28</v>
      </c>
      <c r="P91" s="13"/>
      <c r="Q91" s="13" t="s">
        <v>1639</v>
      </c>
      <c r="R91" s="272"/>
      <c r="S91" s="13"/>
      <c r="T91" s="13" t="s">
        <v>1034</v>
      </c>
    </row>
    <row r="92" spans="2:20" x14ac:dyDescent="0.2">
      <c r="B92" s="13" t="s">
        <v>1636</v>
      </c>
      <c r="C92" s="13" t="s">
        <v>28</v>
      </c>
      <c r="D92" s="13">
        <v>24.5</v>
      </c>
      <c r="E92" s="145">
        <v>0</v>
      </c>
      <c r="F92" s="33">
        <v>171</v>
      </c>
      <c r="G92" s="40"/>
      <c r="H92" s="15">
        <v>1.8839999999999999</v>
      </c>
      <c r="I92" s="15">
        <v>1.875</v>
      </c>
      <c r="J92" s="120">
        <f t="shared" si="17"/>
        <v>8.999999999999897E-3</v>
      </c>
      <c r="K92" s="121">
        <f t="shared" si="18"/>
        <v>7.4535090609555184</v>
      </c>
      <c r="L92" s="15" t="s">
        <v>22</v>
      </c>
      <c r="M92" s="34">
        <f>VLOOKUP(L92,[1]allgemein!$B$3:$C$13,2,FALSE)</f>
        <v>1</v>
      </c>
      <c r="N92" s="14">
        <v>25</v>
      </c>
      <c r="O92" s="13" t="s">
        <v>28</v>
      </c>
      <c r="P92" s="13"/>
      <c r="Q92" s="13"/>
      <c r="R92" s="272"/>
      <c r="S92" s="13"/>
      <c r="T92" s="13" t="s">
        <v>1034</v>
      </c>
    </row>
    <row r="93" spans="2:20" x14ac:dyDescent="0.2">
      <c r="B93" s="13" t="s">
        <v>1637</v>
      </c>
      <c r="C93" s="13" t="s">
        <v>28</v>
      </c>
      <c r="D93" s="13">
        <v>24.5</v>
      </c>
      <c r="E93" s="145">
        <v>0</v>
      </c>
      <c r="F93" s="33">
        <v>172</v>
      </c>
      <c r="G93" s="40"/>
      <c r="H93" s="15">
        <v>1.89</v>
      </c>
      <c r="I93" s="15">
        <v>1.88</v>
      </c>
      <c r="J93" s="120">
        <f t="shared" si="17"/>
        <v>1.0000000000000009E-2</v>
      </c>
      <c r="K93" s="121">
        <f t="shared" si="18"/>
        <v>7.4970968332418089</v>
      </c>
      <c r="L93" s="15" t="s">
        <v>22</v>
      </c>
      <c r="M93" s="34">
        <f>VLOOKUP(L93,[1]allgemein!$B$3:$C$13,2,FALSE)</f>
        <v>1</v>
      </c>
      <c r="N93" s="14">
        <v>25</v>
      </c>
      <c r="O93" s="13" t="s">
        <v>28</v>
      </c>
      <c r="P93" s="13"/>
      <c r="Q93" s="13" t="s">
        <v>1639</v>
      </c>
      <c r="R93" s="272"/>
      <c r="S93" s="13"/>
      <c r="T93" s="13" t="s">
        <v>1034</v>
      </c>
    </row>
    <row r="94" spans="2:20" x14ac:dyDescent="0.2">
      <c r="B94" s="13" t="s">
        <v>1638</v>
      </c>
      <c r="C94" s="13" t="s">
        <v>28</v>
      </c>
      <c r="D94" s="13">
        <v>24.3</v>
      </c>
      <c r="E94" s="145">
        <v>0</v>
      </c>
      <c r="F94" s="33">
        <v>172</v>
      </c>
      <c r="G94" s="40"/>
      <c r="H94" s="15">
        <v>1.875</v>
      </c>
      <c r="I94" s="15">
        <v>1.865</v>
      </c>
      <c r="J94" s="120">
        <f t="shared" si="17"/>
        <v>1.0000000000000009E-2</v>
      </c>
      <c r="K94" s="121">
        <f t="shared" si="18"/>
        <v>7.4920593080724878</v>
      </c>
      <c r="L94" s="15" t="s">
        <v>22</v>
      </c>
      <c r="M94" s="34">
        <f>VLOOKUP(L94,[1]allgemein!$B$3:$C$13,2,FALSE)</f>
        <v>1</v>
      </c>
      <c r="N94" s="14">
        <v>25</v>
      </c>
      <c r="O94" s="13" t="s">
        <v>28</v>
      </c>
      <c r="P94" s="13"/>
      <c r="Q94" s="13" t="s">
        <v>1640</v>
      </c>
      <c r="R94" s="272"/>
      <c r="S94" s="13"/>
      <c r="T94" s="13" t="s">
        <v>1034</v>
      </c>
    </row>
    <row r="95" spans="2:20" x14ac:dyDescent="0.2">
      <c r="B95" s="13" t="s">
        <v>1643</v>
      </c>
      <c r="C95" s="240">
        <v>528317</v>
      </c>
      <c r="D95" s="32">
        <v>22.6</v>
      </c>
      <c r="E95" s="145">
        <v>0</v>
      </c>
      <c r="F95" s="33">
        <v>852</v>
      </c>
      <c r="G95" s="40">
        <v>1.869</v>
      </c>
      <c r="H95" s="15">
        <v>5.6109999999999998</v>
      </c>
      <c r="I95" s="15">
        <v>5.58</v>
      </c>
      <c r="J95" s="120">
        <f>IF(M95&lt;&gt;"",(H95-I95)/M95,"")</f>
        <v>1.0333333333333231E-2</v>
      </c>
      <c r="K95" s="121">
        <f>(F95*(273.15+D95)/273.15)/(M95*N95)</f>
        <v>7.6874427969979866</v>
      </c>
      <c r="L95" s="15" t="s">
        <v>10</v>
      </c>
      <c r="M95" s="34">
        <f>VLOOKUP(L95,[1]allgemein!$B$3:$C$13,2,FALSE)</f>
        <v>3</v>
      </c>
      <c r="N95" s="14">
        <v>40</v>
      </c>
      <c r="O95" s="13" t="s">
        <v>1641</v>
      </c>
      <c r="P95" s="13"/>
      <c r="Q95" s="276" t="s">
        <v>1642</v>
      </c>
      <c r="R95" s="267" t="s">
        <v>1532</v>
      </c>
      <c r="S95" s="13"/>
      <c r="T95" s="13" t="s">
        <v>1034</v>
      </c>
    </row>
    <row r="96" spans="2:20" x14ac:dyDescent="0.2">
      <c r="B96" s="13"/>
      <c r="C96" s="13"/>
      <c r="D96" s="32"/>
      <c r="E96" s="145"/>
      <c r="F96" s="33"/>
      <c r="G96" s="40">
        <v>1.87</v>
      </c>
      <c r="H96" s="15"/>
      <c r="I96" s="15"/>
      <c r="J96" s="120"/>
      <c r="K96" s="121"/>
      <c r="L96" s="15"/>
      <c r="M96" s="34"/>
      <c r="N96" s="14"/>
      <c r="O96" s="13"/>
      <c r="P96" s="113"/>
      <c r="Q96" s="13"/>
      <c r="R96" s="268"/>
      <c r="S96" s="13"/>
      <c r="T96" s="13" t="s">
        <v>1034</v>
      </c>
    </row>
    <row r="97" spans="2:20" x14ac:dyDescent="0.2">
      <c r="B97" s="13"/>
      <c r="C97" s="13"/>
      <c r="D97" s="32"/>
      <c r="E97" s="145"/>
      <c r="F97" s="33"/>
      <c r="G97" s="40">
        <v>1.87</v>
      </c>
      <c r="H97" s="15"/>
      <c r="I97" s="15"/>
      <c r="J97" s="120"/>
      <c r="K97" s="121"/>
      <c r="L97" s="15"/>
      <c r="M97" s="34"/>
      <c r="N97" s="14"/>
      <c r="O97" s="13"/>
      <c r="P97" s="113"/>
      <c r="Q97" s="13"/>
      <c r="R97" s="268"/>
      <c r="S97" s="13"/>
      <c r="T97" s="13" t="s">
        <v>1034</v>
      </c>
    </row>
    <row r="98" spans="2:20" x14ac:dyDescent="0.2">
      <c r="B98" s="13" t="s">
        <v>1647</v>
      </c>
      <c r="C98" s="13">
        <v>528318</v>
      </c>
      <c r="D98" s="32">
        <v>24</v>
      </c>
      <c r="E98" s="145">
        <v>2.4</v>
      </c>
      <c r="F98" s="33">
        <v>564</v>
      </c>
      <c r="G98" s="40">
        <v>1.889</v>
      </c>
      <c r="H98" s="15">
        <v>3.7669999999999999</v>
      </c>
      <c r="I98" s="15">
        <v>3.746</v>
      </c>
      <c r="J98" s="120">
        <f t="shared" ref="J98:J103" si="19">IF(M98&lt;&gt;"",(H98-I98)/M98,"")</f>
        <v>1.0499999999999954E-2</v>
      </c>
      <c r="K98" s="121">
        <f>(F98*(273.15+D98)/273.15)/(M98*N98)</f>
        <v>7.6694398682042833</v>
      </c>
      <c r="L98" s="15" t="s">
        <v>8</v>
      </c>
      <c r="M98" s="34">
        <f>VLOOKUP(L98,[1]allgemein!$B$3:$C$13,2,FALSE)</f>
        <v>2</v>
      </c>
      <c r="N98" s="14">
        <v>40</v>
      </c>
      <c r="O98" s="13" t="s">
        <v>1646</v>
      </c>
      <c r="P98" s="13"/>
      <c r="Q98" s="268"/>
      <c r="R98" s="273" t="s">
        <v>1403</v>
      </c>
      <c r="S98" s="13"/>
      <c r="T98" s="13" t="s">
        <v>1034</v>
      </c>
    </row>
    <row r="99" spans="2:20" x14ac:dyDescent="0.2">
      <c r="B99" s="13"/>
      <c r="C99" s="13" t="s">
        <v>28</v>
      </c>
      <c r="D99" s="32"/>
      <c r="E99" s="145"/>
      <c r="F99" s="33"/>
      <c r="G99" s="40">
        <v>1.8779999999999999</v>
      </c>
      <c r="H99" s="15"/>
      <c r="I99" s="15"/>
      <c r="J99" s="120" t="str">
        <f t="shared" si="19"/>
        <v/>
      </c>
      <c r="K99" s="120" t="str">
        <f>IF(N99&lt;&gt;"",(I99-J99)/N99,"")</f>
        <v/>
      </c>
      <c r="L99" s="15"/>
      <c r="M99" s="34"/>
      <c r="N99" s="14"/>
      <c r="O99" s="13" t="s">
        <v>28</v>
      </c>
      <c r="P99" s="13"/>
      <c r="Q99" s="13" t="s">
        <v>1244</v>
      </c>
      <c r="R99" s="268"/>
      <c r="S99" s="13"/>
      <c r="T99" s="13" t="s">
        <v>1034</v>
      </c>
    </row>
    <row r="100" spans="2:20" x14ac:dyDescent="0.2">
      <c r="B100" s="13" t="s">
        <v>1648</v>
      </c>
      <c r="C100" s="13" t="s">
        <v>28</v>
      </c>
      <c r="D100" s="32">
        <v>23.6</v>
      </c>
      <c r="E100" s="145">
        <v>3.2</v>
      </c>
      <c r="F100" s="33">
        <v>565</v>
      </c>
      <c r="G100" s="40">
        <v>1.8859999999999999</v>
      </c>
      <c r="H100" s="15">
        <v>3.7570000000000001</v>
      </c>
      <c r="I100" s="15">
        <v>3.7349999999999999</v>
      </c>
      <c r="J100" s="120">
        <f t="shared" si="19"/>
        <v>1.1000000000000121E-2</v>
      </c>
      <c r="K100" s="121">
        <f>(F100*(273.15+D100)/273.15)/(M100*N100)</f>
        <v>7.6726958630788955</v>
      </c>
      <c r="L100" s="15" t="s">
        <v>8</v>
      </c>
      <c r="M100" s="34">
        <f>VLOOKUP(L100,[1]allgemein!$B$3:$C$13,2,FALSE)</f>
        <v>2</v>
      </c>
      <c r="N100" s="14">
        <v>40</v>
      </c>
      <c r="O100" s="13" t="s">
        <v>28</v>
      </c>
      <c r="P100" s="13"/>
      <c r="Q100" s="268"/>
      <c r="R100" s="275"/>
      <c r="S100" s="13"/>
      <c r="T100" s="13" t="s">
        <v>1034</v>
      </c>
    </row>
    <row r="101" spans="2:20" x14ac:dyDescent="0.2">
      <c r="B101" s="13"/>
      <c r="C101" s="13" t="s">
        <v>28</v>
      </c>
      <c r="D101" s="32"/>
      <c r="E101" s="145"/>
      <c r="F101" s="33"/>
      <c r="G101" s="40">
        <v>1.871</v>
      </c>
      <c r="H101" s="15"/>
      <c r="I101" s="15"/>
      <c r="J101" s="120" t="str">
        <f t="shared" si="19"/>
        <v/>
      </c>
      <c r="K101" s="120" t="str">
        <f>IF(N101&lt;&gt;"",(I101-J101)/N101,"")</f>
        <v/>
      </c>
      <c r="L101" s="15"/>
      <c r="M101" s="34"/>
      <c r="N101" s="14"/>
      <c r="O101" s="13" t="s">
        <v>28</v>
      </c>
      <c r="P101" s="13"/>
      <c r="Q101" s="13"/>
      <c r="R101" s="268"/>
      <c r="S101" s="13"/>
      <c r="T101" s="13" t="s">
        <v>1034</v>
      </c>
    </row>
    <row r="102" spans="2:20" x14ac:dyDescent="0.2">
      <c r="B102" s="13" t="s">
        <v>1649</v>
      </c>
      <c r="C102" s="13" t="s">
        <v>28</v>
      </c>
      <c r="D102" s="32">
        <v>23</v>
      </c>
      <c r="E102" s="145">
        <v>2.2000000000000002</v>
      </c>
      <c r="F102" s="33">
        <v>565</v>
      </c>
      <c r="G102" s="40">
        <v>1.893</v>
      </c>
      <c r="H102" s="15">
        <v>3.7789999999999999</v>
      </c>
      <c r="I102" s="15">
        <v>3.758</v>
      </c>
      <c r="J102" s="120">
        <f t="shared" si="19"/>
        <v>1.0499999999999954E-2</v>
      </c>
      <c r="K102" s="121">
        <f>(F102*(273.15+D102)/273.15)/(M102*N102)</f>
        <v>7.6571824089328215</v>
      </c>
      <c r="L102" s="15" t="s">
        <v>8</v>
      </c>
      <c r="M102" s="34">
        <f>VLOOKUP(L102,[1]allgemein!$B$3:$C$13,2,FALSE)</f>
        <v>2</v>
      </c>
      <c r="N102" s="14">
        <v>40</v>
      </c>
      <c r="O102" s="13" t="s">
        <v>28</v>
      </c>
      <c r="P102" s="13"/>
      <c r="Q102" s="268"/>
      <c r="R102" s="275"/>
      <c r="S102" s="13"/>
      <c r="T102" s="13" t="s">
        <v>1034</v>
      </c>
    </row>
    <row r="103" spans="2:20" x14ac:dyDescent="0.2">
      <c r="B103" s="13"/>
      <c r="C103" s="13" t="s">
        <v>28</v>
      </c>
      <c r="D103" s="32"/>
      <c r="E103" s="145"/>
      <c r="F103" s="33"/>
      <c r="G103" s="40">
        <v>1.8859999999999999</v>
      </c>
      <c r="H103" s="15"/>
      <c r="I103" s="15"/>
      <c r="J103" s="120" t="str">
        <f t="shared" si="19"/>
        <v/>
      </c>
      <c r="K103" s="120" t="str">
        <f>IF(N103&lt;&gt;"",(I103-J103)/N103,"")</f>
        <v/>
      </c>
      <c r="L103" s="15"/>
      <c r="M103" s="34"/>
      <c r="N103" s="14"/>
      <c r="O103" s="13" t="s">
        <v>28</v>
      </c>
      <c r="P103" s="13"/>
      <c r="Q103" s="13" t="s">
        <v>1235</v>
      </c>
      <c r="R103" s="268"/>
      <c r="S103" s="13"/>
      <c r="T103" s="13" t="s">
        <v>1034</v>
      </c>
    </row>
    <row r="104" spans="2:20" x14ac:dyDescent="0.2">
      <c r="B104" s="13" t="s">
        <v>1650</v>
      </c>
      <c r="C104" s="13">
        <v>528318</v>
      </c>
      <c r="D104" s="32">
        <v>24.6</v>
      </c>
      <c r="E104" s="88">
        <v>1.6</v>
      </c>
      <c r="F104" s="33">
        <v>567</v>
      </c>
      <c r="G104" s="40">
        <v>1.8560000000000001</v>
      </c>
      <c r="H104" s="15">
        <v>3.7130000000000001</v>
      </c>
      <c r="I104" s="15">
        <v>3.6909999999999998</v>
      </c>
      <c r="J104" s="120">
        <f t="shared" ref="J104:J123" si="20">IF(M104&lt;&gt;"",(H104-I104)/M104,"")</f>
        <v>1.1000000000000121E-2</v>
      </c>
      <c r="K104" s="121">
        <f t="shared" ref="K104" si="21">(F104*(273.15+D104)/273.15)/(M104*N104)</f>
        <v>7.7258031301482699</v>
      </c>
      <c r="L104" s="15" t="s">
        <v>8</v>
      </c>
      <c r="M104" s="34">
        <f>VLOOKUP(L104,[1]allgemein!$B$3:$C$13,2,FALSE)</f>
        <v>2</v>
      </c>
      <c r="N104" s="14">
        <v>40</v>
      </c>
      <c r="O104" s="13" t="s">
        <v>1660</v>
      </c>
      <c r="P104" s="13"/>
      <c r="Q104" s="268"/>
      <c r="R104" s="275"/>
      <c r="S104" s="13"/>
      <c r="T104" s="13" t="s">
        <v>862</v>
      </c>
    </row>
    <row r="105" spans="2:20" x14ac:dyDescent="0.2">
      <c r="B105" s="13"/>
      <c r="C105" s="13" t="s">
        <v>28</v>
      </c>
      <c r="D105" s="32"/>
      <c r="E105" s="88"/>
      <c r="F105" s="33"/>
      <c r="G105" s="40">
        <v>1.8580000000000001</v>
      </c>
      <c r="H105" s="15"/>
      <c r="I105" s="15"/>
      <c r="J105" s="120" t="str">
        <f t="shared" si="20"/>
        <v/>
      </c>
      <c r="K105" s="120" t="str">
        <f t="shared" ref="K105" si="22">IF(N105&lt;&gt;"",(I105-J105)/N105,"")</f>
        <v/>
      </c>
      <c r="L105" s="15"/>
      <c r="M105" s="34"/>
      <c r="N105" s="14"/>
      <c r="O105" s="13" t="s">
        <v>28</v>
      </c>
      <c r="P105" s="13"/>
      <c r="Q105" s="13"/>
      <c r="R105" s="268"/>
      <c r="S105" s="13"/>
      <c r="T105" s="13" t="s">
        <v>862</v>
      </c>
    </row>
    <row r="106" spans="2:20" x14ac:dyDescent="0.2">
      <c r="B106" s="13" t="s">
        <v>1651</v>
      </c>
      <c r="C106" s="13" t="s">
        <v>28</v>
      </c>
      <c r="D106" s="32">
        <v>24.5</v>
      </c>
      <c r="E106" s="88">
        <v>1</v>
      </c>
      <c r="F106" s="33">
        <v>567</v>
      </c>
      <c r="G106" s="40">
        <v>1.845</v>
      </c>
      <c r="H106" s="15">
        <v>3.698</v>
      </c>
      <c r="I106" s="15">
        <v>3.6739999999999999</v>
      </c>
      <c r="J106" s="120">
        <f t="shared" si="20"/>
        <v>1.2000000000000011E-2</v>
      </c>
      <c r="K106" s="121">
        <f t="shared" ref="K106" si="23">(F106*(273.15+D106)/273.15)/(M106*N106)</f>
        <v>7.7232084019769358</v>
      </c>
      <c r="L106" s="15" t="s">
        <v>8</v>
      </c>
      <c r="M106" s="34">
        <f>VLOOKUP(L106,[1]allgemein!$B$3:$C$13,2,FALSE)</f>
        <v>2</v>
      </c>
      <c r="N106" s="14">
        <v>40</v>
      </c>
      <c r="O106" s="13" t="s">
        <v>28</v>
      </c>
      <c r="P106" s="13"/>
      <c r="Q106" s="277"/>
      <c r="R106" s="275"/>
      <c r="S106" s="13"/>
      <c r="T106" s="13" t="s">
        <v>862</v>
      </c>
    </row>
    <row r="107" spans="2:20" x14ac:dyDescent="0.2">
      <c r="B107" s="13"/>
      <c r="C107" s="13" t="s">
        <v>28</v>
      </c>
      <c r="D107" s="32"/>
      <c r="E107" s="88"/>
      <c r="F107" s="33"/>
      <c r="G107" s="40">
        <v>1.855</v>
      </c>
      <c r="H107" s="15"/>
      <c r="I107" s="15"/>
      <c r="J107" s="120" t="str">
        <f t="shared" si="20"/>
        <v/>
      </c>
      <c r="K107" s="120" t="str">
        <f t="shared" ref="K107" si="24">IF(N107&lt;&gt;"",(I107-J107)/N107,"")</f>
        <v/>
      </c>
      <c r="L107" s="15"/>
      <c r="M107" s="34"/>
      <c r="N107" s="14"/>
      <c r="O107" s="13" t="s">
        <v>28</v>
      </c>
      <c r="P107" s="13"/>
      <c r="Q107" s="278" t="s">
        <v>1666</v>
      </c>
      <c r="R107" s="268"/>
      <c r="S107" s="13"/>
      <c r="T107" s="13" t="s">
        <v>862</v>
      </c>
    </row>
    <row r="108" spans="2:20" x14ac:dyDescent="0.2">
      <c r="B108" s="13" t="s">
        <v>1652</v>
      </c>
      <c r="C108" s="13" t="s">
        <v>28</v>
      </c>
      <c r="D108" s="32">
        <v>24.3</v>
      </c>
      <c r="E108" s="88">
        <v>0.7</v>
      </c>
      <c r="F108" s="33">
        <v>567</v>
      </c>
      <c r="G108" s="40">
        <v>1.85</v>
      </c>
      <c r="H108" s="15">
        <v>3.694</v>
      </c>
      <c r="I108" s="15">
        <v>3.67</v>
      </c>
      <c r="J108" s="120">
        <f t="shared" si="20"/>
        <v>1.2000000000000011E-2</v>
      </c>
      <c r="K108" s="121">
        <f t="shared" ref="K108" si="25">(F108*(273.15+D108)/273.15)/(M108*N108)</f>
        <v>7.7180189456342676</v>
      </c>
      <c r="L108" s="15" t="s">
        <v>8</v>
      </c>
      <c r="M108" s="34">
        <f>VLOOKUP(L108,[1]allgemein!$B$3:$C$13,2,FALSE)</f>
        <v>2</v>
      </c>
      <c r="N108" s="14">
        <v>40</v>
      </c>
      <c r="O108" s="13" t="s">
        <v>28</v>
      </c>
      <c r="P108" s="13"/>
      <c r="Q108" s="268"/>
      <c r="R108" s="275"/>
      <c r="S108" s="13"/>
      <c r="T108" s="13" t="s">
        <v>862</v>
      </c>
    </row>
    <row r="109" spans="2:20" x14ac:dyDescent="0.2">
      <c r="B109" s="13"/>
      <c r="C109" s="13" t="s">
        <v>28</v>
      </c>
      <c r="D109" s="32"/>
      <c r="E109" s="88"/>
      <c r="F109" s="33"/>
      <c r="G109" s="40">
        <v>1.845</v>
      </c>
      <c r="H109" s="15"/>
      <c r="I109" s="15"/>
      <c r="J109" s="120" t="str">
        <f t="shared" si="20"/>
        <v/>
      </c>
      <c r="K109" s="120" t="str">
        <f t="shared" ref="K109" si="26">IF(N109&lt;&gt;"",(I109-J109)/N109,"")</f>
        <v/>
      </c>
      <c r="L109" s="15"/>
      <c r="M109" s="34"/>
      <c r="N109" s="14"/>
      <c r="O109" s="13" t="s">
        <v>28</v>
      </c>
      <c r="P109" s="13"/>
      <c r="Q109" s="278" t="s">
        <v>1666</v>
      </c>
      <c r="R109" s="268"/>
      <c r="S109" s="13"/>
      <c r="T109" s="13" t="s">
        <v>862</v>
      </c>
    </row>
    <row r="110" spans="2:20" x14ac:dyDescent="0.2">
      <c r="B110" s="13" t="s">
        <v>1653</v>
      </c>
      <c r="C110" s="13" t="s">
        <v>28</v>
      </c>
      <c r="D110" s="32">
        <v>24.2</v>
      </c>
      <c r="E110" s="88">
        <v>0.8</v>
      </c>
      <c r="F110" s="33">
        <v>567</v>
      </c>
      <c r="G110" s="40">
        <v>1.849</v>
      </c>
      <c r="H110" s="15">
        <v>3.698</v>
      </c>
      <c r="I110" s="15">
        <v>3.6760000000000002</v>
      </c>
      <c r="J110" s="120">
        <f t="shared" si="20"/>
        <v>1.0999999999999899E-2</v>
      </c>
      <c r="K110" s="121">
        <f t="shared" ref="K110" si="27">(F110*(273.15+D110)/273.15)/(M110*N110)</f>
        <v>7.7154242174629317</v>
      </c>
      <c r="L110" s="15" t="s">
        <v>8</v>
      </c>
      <c r="M110" s="34">
        <f>VLOOKUP(L110,[1]allgemein!$B$3:$C$13,2,FALSE)</f>
        <v>2</v>
      </c>
      <c r="N110" s="14">
        <v>40</v>
      </c>
      <c r="O110" s="13" t="s">
        <v>28</v>
      </c>
      <c r="P110" s="13"/>
      <c r="Q110" s="268"/>
      <c r="R110" s="275"/>
      <c r="S110" s="13"/>
      <c r="T110" s="13" t="s">
        <v>862</v>
      </c>
    </row>
    <row r="111" spans="2:20" x14ac:dyDescent="0.2">
      <c r="B111" s="13"/>
      <c r="C111" s="13" t="s">
        <v>28</v>
      </c>
      <c r="D111" s="32"/>
      <c r="E111" s="88"/>
      <c r="F111" s="33"/>
      <c r="G111" s="40">
        <v>1.85</v>
      </c>
      <c r="H111" s="15"/>
      <c r="I111" s="15"/>
      <c r="J111" s="120" t="str">
        <f t="shared" si="20"/>
        <v/>
      </c>
      <c r="K111" s="120" t="str">
        <f t="shared" ref="K111" si="28">IF(N111&lt;&gt;"",(I111-J111)/N111,"")</f>
        <v/>
      </c>
      <c r="L111" s="15"/>
      <c r="M111" s="34"/>
      <c r="N111" s="14"/>
      <c r="O111" s="13" t="s">
        <v>28</v>
      </c>
      <c r="P111" s="13"/>
      <c r="Q111" s="13"/>
      <c r="R111" s="268"/>
      <c r="S111" s="13"/>
      <c r="T111" s="13" t="s">
        <v>862</v>
      </c>
    </row>
    <row r="112" spans="2:20" x14ac:dyDescent="0.2">
      <c r="B112" s="13" t="s">
        <v>1654</v>
      </c>
      <c r="C112" s="13" t="s">
        <v>28</v>
      </c>
      <c r="D112" s="32">
        <v>24.1</v>
      </c>
      <c r="E112" s="88">
        <v>0.6</v>
      </c>
      <c r="F112" s="33">
        <v>567</v>
      </c>
      <c r="G112" s="40">
        <v>1.8520000000000001</v>
      </c>
      <c r="H112" s="15">
        <v>3.702</v>
      </c>
      <c r="I112" s="15">
        <v>3.6779999999999999</v>
      </c>
      <c r="J112" s="120">
        <f t="shared" si="20"/>
        <v>1.2000000000000011E-2</v>
      </c>
      <c r="K112" s="121">
        <f t="shared" ref="K112" si="29">(F112*(273.15+D112)/273.15)/(M112*N112)</f>
        <v>7.7128294892915985</v>
      </c>
      <c r="L112" s="15" t="s">
        <v>8</v>
      </c>
      <c r="M112" s="34">
        <f>VLOOKUP(L112,[1]allgemein!$B$3:$C$13,2,FALSE)</f>
        <v>2</v>
      </c>
      <c r="N112" s="14">
        <v>40</v>
      </c>
      <c r="O112" s="13" t="s">
        <v>28</v>
      </c>
      <c r="P112" s="13"/>
      <c r="Q112" s="278" t="s">
        <v>1667</v>
      </c>
      <c r="R112" s="275"/>
      <c r="S112" s="13"/>
      <c r="T112" s="13" t="s">
        <v>862</v>
      </c>
    </row>
    <row r="113" spans="2:20" x14ac:dyDescent="0.2">
      <c r="B113" s="13"/>
      <c r="C113" s="13" t="s">
        <v>28</v>
      </c>
      <c r="D113" s="32"/>
      <c r="E113" s="88"/>
      <c r="F113" s="33"/>
      <c r="G113" s="40">
        <v>1.851</v>
      </c>
      <c r="H113" s="15"/>
      <c r="I113" s="15"/>
      <c r="J113" s="120" t="str">
        <f t="shared" si="20"/>
        <v/>
      </c>
      <c r="K113" s="120" t="str">
        <f t="shared" ref="K113" si="30">IF(N113&lt;&gt;"",(I113-J113)/N113,"")</f>
        <v/>
      </c>
      <c r="L113" s="15"/>
      <c r="M113" s="34"/>
      <c r="N113" s="14"/>
      <c r="O113" s="13" t="s">
        <v>28</v>
      </c>
      <c r="P113" s="13"/>
      <c r="Q113" s="13"/>
      <c r="R113" s="268"/>
      <c r="S113" s="13"/>
      <c r="T113" s="13" t="s">
        <v>862</v>
      </c>
    </row>
    <row r="114" spans="2:20" x14ac:dyDescent="0.2">
      <c r="B114" s="13" t="s">
        <v>1655</v>
      </c>
      <c r="C114" s="13" t="s">
        <v>28</v>
      </c>
      <c r="D114" s="32">
        <v>24.3</v>
      </c>
      <c r="E114" s="145">
        <v>6.9</v>
      </c>
      <c r="F114" s="33">
        <v>566</v>
      </c>
      <c r="G114" s="40">
        <v>1.907</v>
      </c>
      <c r="H114" s="15">
        <v>3.8180000000000001</v>
      </c>
      <c r="I114" s="15">
        <v>3.798</v>
      </c>
      <c r="J114" s="120">
        <f t="shared" si="20"/>
        <v>1.0000000000000009E-2</v>
      </c>
      <c r="K114" s="121">
        <f t="shared" ref="K114" si="31">(F114*(273.15+D114)/273.15)/(M114*N114)</f>
        <v>7.7044069192751241</v>
      </c>
      <c r="L114" s="15" t="s">
        <v>8</v>
      </c>
      <c r="M114" s="34">
        <f>VLOOKUP(L114,[1]allgemein!$B$3:$C$13,2,FALSE)</f>
        <v>2</v>
      </c>
      <c r="N114" s="14">
        <v>40</v>
      </c>
      <c r="O114" s="13" t="s">
        <v>28</v>
      </c>
      <c r="P114" s="13"/>
      <c r="Q114" s="268"/>
      <c r="R114" s="267" t="s">
        <v>1532</v>
      </c>
      <c r="S114" s="13"/>
      <c r="T114" s="13" t="s">
        <v>862</v>
      </c>
    </row>
    <row r="115" spans="2:20" x14ac:dyDescent="0.2">
      <c r="B115" s="13"/>
      <c r="C115" s="13" t="s">
        <v>28</v>
      </c>
      <c r="D115" s="32"/>
      <c r="E115" s="145"/>
      <c r="F115" s="33"/>
      <c r="G115" s="40">
        <v>1.911</v>
      </c>
      <c r="H115" s="15"/>
      <c r="I115" s="15"/>
      <c r="J115" s="120" t="str">
        <f t="shared" si="20"/>
        <v/>
      </c>
      <c r="K115" s="120" t="str">
        <f t="shared" ref="K115" si="32">IF(N115&lt;&gt;"",(I115-J115)/N115,"")</f>
        <v/>
      </c>
      <c r="L115" s="15"/>
      <c r="M115" s="34"/>
      <c r="N115" s="14"/>
      <c r="O115" s="13" t="s">
        <v>28</v>
      </c>
      <c r="P115" s="13"/>
      <c r="Q115" s="13"/>
      <c r="R115" s="268"/>
      <c r="S115" s="13"/>
      <c r="T115" s="13" t="s">
        <v>862</v>
      </c>
    </row>
    <row r="116" spans="2:20" x14ac:dyDescent="0.2">
      <c r="B116" s="13" t="s">
        <v>1656</v>
      </c>
      <c r="C116" s="13" t="s">
        <v>28</v>
      </c>
      <c r="D116" s="32">
        <v>24.5</v>
      </c>
      <c r="E116" s="145">
        <v>5.5</v>
      </c>
      <c r="F116" s="33">
        <v>567</v>
      </c>
      <c r="G116" s="40">
        <v>1.8959999999999999</v>
      </c>
      <c r="H116" s="15">
        <v>3.79</v>
      </c>
      <c r="I116" s="15">
        <v>3.7650000000000001</v>
      </c>
      <c r="J116" s="120">
        <f t="shared" si="20"/>
        <v>1.2499999999999956E-2</v>
      </c>
      <c r="K116" s="121">
        <f t="shared" ref="K116" si="33">(F116*(273.15+D116)/273.15)/(M116*N116)</f>
        <v>7.7232084019769358</v>
      </c>
      <c r="L116" s="15" t="s">
        <v>8</v>
      </c>
      <c r="M116" s="34">
        <f>VLOOKUP(L116,[1]allgemein!$B$3:$C$13,2,FALSE)</f>
        <v>2</v>
      </c>
      <c r="N116" s="14">
        <v>40</v>
      </c>
      <c r="O116" s="13" t="s">
        <v>28</v>
      </c>
      <c r="P116" s="13"/>
      <c r="Q116" s="268"/>
      <c r="R116" s="267" t="s">
        <v>1532</v>
      </c>
      <c r="S116" s="13"/>
      <c r="T116" s="13" t="s">
        <v>862</v>
      </c>
    </row>
    <row r="117" spans="2:20" x14ac:dyDescent="0.2">
      <c r="B117" s="13"/>
      <c r="C117" s="13" t="s">
        <v>28</v>
      </c>
      <c r="D117" s="32"/>
      <c r="E117" s="145"/>
      <c r="F117" s="33"/>
      <c r="G117" s="40">
        <v>1.8939999999999999</v>
      </c>
      <c r="H117" s="15"/>
      <c r="I117" s="15"/>
      <c r="J117" s="120" t="str">
        <f t="shared" si="20"/>
        <v/>
      </c>
      <c r="K117" s="120" t="str">
        <f t="shared" ref="K117" si="34">IF(N117&lt;&gt;"",(I117-J117)/N117,"")</f>
        <v/>
      </c>
      <c r="L117" s="15"/>
      <c r="M117" s="34"/>
      <c r="N117" s="14"/>
      <c r="O117" s="13" t="s">
        <v>28</v>
      </c>
      <c r="P117" s="13"/>
      <c r="Q117" s="13"/>
      <c r="R117" s="268"/>
      <c r="S117" s="13"/>
      <c r="T117" s="13" t="s">
        <v>862</v>
      </c>
    </row>
    <row r="118" spans="2:20" x14ac:dyDescent="0.2">
      <c r="B118" s="13" t="s">
        <v>1657</v>
      </c>
      <c r="C118" s="13" t="s">
        <v>28</v>
      </c>
      <c r="D118" s="32">
        <v>24.6</v>
      </c>
      <c r="E118" s="145">
        <v>4.9000000000000004</v>
      </c>
      <c r="F118" s="33">
        <v>567</v>
      </c>
      <c r="G118" s="40">
        <v>1.895</v>
      </c>
      <c r="H118" s="15">
        <v>3.7949999999999999</v>
      </c>
      <c r="I118" s="15">
        <v>3.77</v>
      </c>
      <c r="J118" s="120">
        <f t="shared" si="20"/>
        <v>1.2499999999999956E-2</v>
      </c>
      <c r="K118" s="121">
        <f t="shared" ref="K118" si="35">(F118*(273.15+D118)/273.15)/(M118*N118)</f>
        <v>7.7258031301482699</v>
      </c>
      <c r="L118" s="15" t="s">
        <v>8</v>
      </c>
      <c r="M118" s="34">
        <f>VLOOKUP(L118,[1]allgemein!$B$3:$C$13,2,FALSE)</f>
        <v>2</v>
      </c>
      <c r="N118" s="14">
        <v>40</v>
      </c>
      <c r="O118" s="13" t="s">
        <v>28</v>
      </c>
      <c r="P118" s="13"/>
      <c r="Q118" s="268"/>
      <c r="R118" s="267" t="s">
        <v>1532</v>
      </c>
      <c r="S118" s="13"/>
      <c r="T118" s="13" t="s">
        <v>862</v>
      </c>
    </row>
    <row r="119" spans="2:20" x14ac:dyDescent="0.2">
      <c r="B119" s="13"/>
      <c r="C119" s="13" t="s">
        <v>28</v>
      </c>
      <c r="D119" s="32"/>
      <c r="E119" s="145"/>
      <c r="F119" s="33"/>
      <c r="G119" s="40">
        <v>1.901</v>
      </c>
      <c r="H119" s="15"/>
      <c r="I119" s="15"/>
      <c r="J119" s="120" t="str">
        <f t="shared" si="20"/>
        <v/>
      </c>
      <c r="K119" s="120" t="str">
        <f t="shared" ref="K119" si="36">IF(N119&lt;&gt;"",(I119-J119)/N119,"")</f>
        <v/>
      </c>
      <c r="L119" s="15"/>
      <c r="M119" s="34"/>
      <c r="N119" s="14"/>
      <c r="O119" s="13" t="s">
        <v>28</v>
      </c>
      <c r="P119" s="13"/>
      <c r="Q119" s="13" t="s">
        <v>1667</v>
      </c>
      <c r="R119" s="268"/>
      <c r="S119" s="13"/>
      <c r="T119" s="13" t="s">
        <v>862</v>
      </c>
    </row>
    <row r="120" spans="2:20" x14ac:dyDescent="0.2">
      <c r="B120" s="13" t="s">
        <v>1658</v>
      </c>
      <c r="C120" s="13" t="s">
        <v>28</v>
      </c>
      <c r="D120" s="32">
        <v>24.8</v>
      </c>
      <c r="E120" s="145">
        <v>4.3</v>
      </c>
      <c r="F120" s="33">
        <v>567</v>
      </c>
      <c r="G120" s="40">
        <v>1.893</v>
      </c>
      <c r="H120" s="15">
        <v>3.7919999999999998</v>
      </c>
      <c r="I120" s="15">
        <v>3.766</v>
      </c>
      <c r="J120" s="120">
        <f t="shared" si="20"/>
        <v>1.2999999999999901E-2</v>
      </c>
      <c r="K120" s="121">
        <f t="shared" ref="K120" si="37">(F120*(273.15+D120)/273.15)/(M120*N120)</f>
        <v>7.730992586490939</v>
      </c>
      <c r="L120" s="15" t="s">
        <v>8</v>
      </c>
      <c r="M120" s="34">
        <f>VLOOKUP(L120,[1]allgemein!$B$3:$C$13,2,FALSE)</f>
        <v>2</v>
      </c>
      <c r="N120" s="14">
        <v>40</v>
      </c>
      <c r="O120" s="13" t="s">
        <v>28</v>
      </c>
      <c r="P120" s="13"/>
      <c r="Q120" s="268"/>
      <c r="R120" s="267" t="s">
        <v>1532</v>
      </c>
      <c r="S120" s="13"/>
      <c r="T120" s="13" t="s">
        <v>862</v>
      </c>
    </row>
    <row r="121" spans="2:20" x14ac:dyDescent="0.2">
      <c r="B121" s="13"/>
      <c r="C121" s="13" t="s">
        <v>28</v>
      </c>
      <c r="D121" s="32"/>
      <c r="E121" s="145"/>
      <c r="F121" s="33"/>
      <c r="G121" s="40">
        <v>1.9</v>
      </c>
      <c r="H121" s="15"/>
      <c r="I121" s="15"/>
      <c r="J121" s="120" t="str">
        <f t="shared" si="20"/>
        <v/>
      </c>
      <c r="K121" s="120" t="str">
        <f t="shared" ref="K121" si="38">IF(N121&lt;&gt;"",(I121-J121)/N121,"")</f>
        <v/>
      </c>
      <c r="L121" s="15"/>
      <c r="M121" s="34"/>
      <c r="N121" s="14"/>
      <c r="O121" s="13" t="s">
        <v>28</v>
      </c>
      <c r="P121" s="13"/>
      <c r="Q121" s="13"/>
      <c r="R121" s="268"/>
      <c r="S121" s="13"/>
      <c r="T121" s="13" t="s">
        <v>862</v>
      </c>
    </row>
    <row r="122" spans="2:20" x14ac:dyDescent="0.2">
      <c r="B122" s="13" t="s">
        <v>1659</v>
      </c>
      <c r="C122" s="13" t="s">
        <v>28</v>
      </c>
      <c r="D122" s="32">
        <v>24.7</v>
      </c>
      <c r="E122" s="145">
        <v>7.1</v>
      </c>
      <c r="F122" s="33">
        <v>566</v>
      </c>
      <c r="G122" s="40">
        <v>1.8959999999999999</v>
      </c>
      <c r="H122" s="15">
        <v>3.7909999999999999</v>
      </c>
      <c r="I122" s="15">
        <v>3.7650000000000001</v>
      </c>
      <c r="J122" s="120">
        <f t="shared" si="20"/>
        <v>1.2999999999999901E-2</v>
      </c>
      <c r="K122" s="121">
        <f t="shared" ref="K122" si="39">(F122*(273.15+D122)/273.15)/(M122*N122)</f>
        <v>7.7147675269998164</v>
      </c>
      <c r="L122" s="15" t="s">
        <v>8</v>
      </c>
      <c r="M122" s="34">
        <f>VLOOKUP(L122,[1]allgemein!$B$3:$C$13,2,FALSE)</f>
        <v>2</v>
      </c>
      <c r="N122" s="14">
        <v>40</v>
      </c>
      <c r="O122" s="13" t="s">
        <v>28</v>
      </c>
      <c r="P122" s="13"/>
      <c r="Q122" s="268"/>
      <c r="R122" s="279" t="s">
        <v>1532</v>
      </c>
      <c r="S122" s="13"/>
      <c r="T122" s="13" t="s">
        <v>862</v>
      </c>
    </row>
    <row r="123" spans="2:20" x14ac:dyDescent="0.2">
      <c r="B123" s="13"/>
      <c r="C123" s="13" t="s">
        <v>28</v>
      </c>
      <c r="D123" s="32"/>
      <c r="E123" s="145"/>
      <c r="F123" s="33"/>
      <c r="G123" s="40">
        <v>1.895</v>
      </c>
      <c r="H123" s="15"/>
      <c r="I123" s="15"/>
      <c r="J123" s="120" t="str">
        <f t="shared" si="20"/>
        <v/>
      </c>
      <c r="K123" s="120" t="str">
        <f t="shared" ref="K123" si="40">IF(N123&lt;&gt;"",(I123-J123)/N123,"")</f>
        <v/>
      </c>
      <c r="L123" s="15"/>
      <c r="M123" s="34"/>
      <c r="N123" s="14"/>
      <c r="O123" s="13" t="s">
        <v>28</v>
      </c>
      <c r="P123" s="13"/>
      <c r="Q123" s="13"/>
      <c r="R123" s="268"/>
      <c r="S123" s="13"/>
      <c r="T123" s="13" t="s">
        <v>862</v>
      </c>
    </row>
    <row r="142" spans="2:20" ht="15" x14ac:dyDescent="0.2">
      <c r="B142" s="136" t="s">
        <v>776</v>
      </c>
      <c r="C142" s="13"/>
      <c r="D142" s="88"/>
      <c r="E142" s="158"/>
      <c r="F142" s="33"/>
      <c r="G142" s="40"/>
      <c r="H142" s="15"/>
      <c r="I142" s="15"/>
      <c r="J142" s="120"/>
      <c r="K142" s="121"/>
      <c r="L142" s="15"/>
      <c r="M142" s="34"/>
      <c r="N142" s="14"/>
      <c r="O142" s="13"/>
      <c r="P142" s="13"/>
      <c r="Q142" s="67"/>
      <c r="R142" s="165"/>
      <c r="S142" s="13"/>
      <c r="T142" s="6"/>
    </row>
    <row r="143" spans="2:20" x14ac:dyDescent="0.2">
      <c r="B143" s="13" t="s">
        <v>1577</v>
      </c>
      <c r="C143" s="13">
        <v>516432</v>
      </c>
      <c r="D143" s="13">
        <v>24.2</v>
      </c>
      <c r="E143" s="145">
        <v>0</v>
      </c>
      <c r="F143" s="33">
        <v>173</v>
      </c>
      <c r="G143" s="40"/>
      <c r="H143" s="15">
        <v>1.891</v>
      </c>
      <c r="I143" s="15">
        <v>1.8759999999999999</v>
      </c>
      <c r="J143" s="120">
        <f>IF(M143&lt;&gt;"",(H143-I143)/M143,"")</f>
        <v>1.5000000000000124E-2</v>
      </c>
      <c r="K143" s="121">
        <f>(F143*(273.15+D143)/273.15)/(M143*N143)</f>
        <v>7.5330843858685705</v>
      </c>
      <c r="L143" s="15" t="s">
        <v>22</v>
      </c>
      <c r="M143" s="34">
        <f>VLOOKUP(L143,[1]allgemein!$B$3:$C$13,2,FALSE)</f>
        <v>1</v>
      </c>
      <c r="N143" s="14">
        <v>25</v>
      </c>
      <c r="O143" s="13" t="s">
        <v>1578</v>
      </c>
      <c r="P143" s="113"/>
      <c r="Q143" s="13" t="s">
        <v>1580</v>
      </c>
      <c r="R143" s="267" t="s">
        <v>1532</v>
      </c>
      <c r="S143" s="13"/>
      <c r="T143" s="13" t="s">
        <v>1034</v>
      </c>
    </row>
    <row r="144" spans="2:20" x14ac:dyDescent="0.2">
      <c r="B144" s="13" t="s">
        <v>1581</v>
      </c>
      <c r="C144" s="13">
        <v>516432</v>
      </c>
      <c r="D144" s="13">
        <v>24.2</v>
      </c>
      <c r="E144" s="145">
        <v>0</v>
      </c>
      <c r="F144" s="33">
        <v>172</v>
      </c>
      <c r="G144" s="40"/>
      <c r="H144" s="15">
        <v>1.867</v>
      </c>
      <c r="I144" s="15">
        <v>1.85</v>
      </c>
      <c r="J144" s="120">
        <f>IF(M144&lt;&gt;"",(H144-I144)/M144,"")</f>
        <v>1.6999999999999904E-2</v>
      </c>
      <c r="K144" s="121">
        <f>(F144*(273.15+D144)/273.15)/(M144*N144)</f>
        <v>7.4895405454878281</v>
      </c>
      <c r="L144" s="15" t="s">
        <v>22</v>
      </c>
      <c r="M144" s="34">
        <f>VLOOKUP(L144,[1]allgemein!$B$3:$C$13,2,FALSE)</f>
        <v>1</v>
      </c>
      <c r="N144" s="14">
        <v>25</v>
      </c>
      <c r="O144" s="13"/>
      <c r="P144" s="113"/>
      <c r="Q144" s="13" t="s">
        <v>1582</v>
      </c>
      <c r="R144" s="267" t="s">
        <v>1532</v>
      </c>
      <c r="S144" s="13"/>
      <c r="T144" s="13" t="s">
        <v>1236</v>
      </c>
    </row>
    <row r="145" spans="2:20" x14ac:dyDescent="0.2">
      <c r="B145" s="13" t="s">
        <v>472</v>
      </c>
      <c r="C145" s="13"/>
      <c r="D145" s="13">
        <v>23.6</v>
      </c>
      <c r="E145" s="88">
        <v>0</v>
      </c>
      <c r="F145" s="33">
        <v>277</v>
      </c>
      <c r="G145" s="40"/>
      <c r="H145" s="15">
        <v>1.861</v>
      </c>
      <c r="I145" s="15">
        <v>1.855</v>
      </c>
      <c r="J145" s="120">
        <f t="shared" ref="J145" si="41">IF(M145&lt;&gt;"",(H145-I145)/M145,"")</f>
        <v>6.0000000000000053E-3</v>
      </c>
      <c r="K145" s="121">
        <f t="shared" ref="K145" si="42">(F145*(273.15+D145)/273.15)/(M145*N145)</f>
        <v>7.5233159436207213</v>
      </c>
      <c r="L145" s="15" t="s">
        <v>9</v>
      </c>
      <c r="M145" s="34">
        <f>VLOOKUP(L145,[1]allgemein!$B$3:$C$13,2,FALSE)</f>
        <v>1</v>
      </c>
      <c r="N145" s="14">
        <v>40</v>
      </c>
      <c r="O145" s="13"/>
      <c r="P145" s="13"/>
      <c r="Q145" s="271" t="s">
        <v>1596</v>
      </c>
      <c r="R145" s="259"/>
      <c r="S145" s="80"/>
      <c r="T145" s="271" t="s">
        <v>1598</v>
      </c>
    </row>
    <row r="146" spans="2:20" x14ac:dyDescent="0.2">
      <c r="B146" s="13" t="s">
        <v>1599</v>
      </c>
      <c r="C146" s="13"/>
      <c r="D146" s="13"/>
      <c r="E146" s="88"/>
      <c r="F146" s="33"/>
      <c r="G146" s="40"/>
      <c r="H146" s="15"/>
      <c r="I146" s="15"/>
      <c r="J146" s="120">
        <f>IF(M146&lt;&gt;"",(H146-I146)/M146,"")</f>
        <v>0</v>
      </c>
      <c r="K146" s="121">
        <f>(F146*(273.15+D146)/273.15)/(M146*N146)</f>
        <v>0</v>
      </c>
      <c r="L146" s="15" t="s">
        <v>22</v>
      </c>
      <c r="M146" s="34">
        <f>VLOOKUP(L146,[1]allgemein!$B$3:$C$13,2,FALSE)</f>
        <v>1</v>
      </c>
      <c r="N146" s="14">
        <v>25</v>
      </c>
      <c r="O146" s="13"/>
      <c r="P146" s="113"/>
      <c r="Q146" s="13"/>
      <c r="R146" s="268"/>
      <c r="S146" s="13"/>
      <c r="T146" s="13"/>
    </row>
    <row r="147" spans="2:20" x14ac:dyDescent="0.2">
      <c r="B147" s="13" t="s">
        <v>1600</v>
      </c>
      <c r="C147" s="13"/>
      <c r="D147" s="13"/>
      <c r="E147" s="88"/>
      <c r="F147" s="33"/>
      <c r="G147" s="40"/>
      <c r="H147" s="15"/>
      <c r="I147" s="15"/>
      <c r="J147" s="120">
        <f>IF(M147&lt;&gt;"",(H147-I147)/M147,"")</f>
        <v>0</v>
      </c>
      <c r="K147" s="121">
        <f>(F147*(273.15+D147)/273.15)/(M147*N147)</f>
        <v>0</v>
      </c>
      <c r="L147" s="15" t="s">
        <v>22</v>
      </c>
      <c r="M147" s="34">
        <f>VLOOKUP(L147,[1]allgemein!$B$3:$C$13,2,FALSE)</f>
        <v>1</v>
      </c>
      <c r="N147" s="14">
        <v>25</v>
      </c>
      <c r="O147" s="13"/>
      <c r="P147" s="113"/>
      <c r="Q147" s="13"/>
      <c r="R147" s="268"/>
      <c r="S147" s="13"/>
      <c r="T147" s="13"/>
    </row>
    <row r="148" spans="2:20" x14ac:dyDescent="0.2">
      <c r="B148" s="13" t="s">
        <v>1644</v>
      </c>
      <c r="C148" s="13">
        <v>528318</v>
      </c>
      <c r="D148" s="13"/>
      <c r="E148" s="88"/>
      <c r="F148" s="33"/>
      <c r="G148" s="40"/>
      <c r="H148" s="15"/>
      <c r="I148" s="15"/>
      <c r="J148" s="120">
        <f t="shared" ref="J148" si="43">IF(M148&lt;&gt;"",(H148-I148)/M148,"")</f>
        <v>0</v>
      </c>
      <c r="K148" s="121">
        <f t="shared" ref="K148" si="44">(F148*(273.15+D148)/273.15)/(M148*N148)</f>
        <v>0</v>
      </c>
      <c r="L148" s="15" t="s">
        <v>14</v>
      </c>
      <c r="M148" s="34">
        <v>12</v>
      </c>
      <c r="N148" s="14">
        <v>40</v>
      </c>
      <c r="O148" s="13" t="s">
        <v>1645</v>
      </c>
      <c r="P148" s="13"/>
      <c r="Q148" s="13"/>
      <c r="R148" s="272"/>
      <c r="S148" s="13"/>
      <c r="T148" s="271" t="s">
        <v>1598</v>
      </c>
    </row>
    <row r="149" spans="2:20" x14ac:dyDescent="0.2">
      <c r="B149" s="13"/>
      <c r="C149" s="13" t="s">
        <v>28</v>
      </c>
      <c r="D149" s="32"/>
      <c r="E149" s="88"/>
      <c r="F149" s="33"/>
      <c r="G149" s="40"/>
      <c r="H149" s="15"/>
      <c r="I149" s="15"/>
      <c r="J149" s="120"/>
      <c r="K149" s="121"/>
      <c r="L149" s="15"/>
      <c r="M149" s="34"/>
      <c r="N149" s="14"/>
      <c r="O149" s="13" t="s">
        <v>28</v>
      </c>
      <c r="P149" s="113"/>
      <c r="Q149" s="13" t="s">
        <v>1235</v>
      </c>
      <c r="R149" s="268"/>
      <c r="S149" s="13"/>
      <c r="T149" s="271" t="s">
        <v>1598</v>
      </c>
    </row>
    <row r="150" spans="2:20" x14ac:dyDescent="0.2">
      <c r="B150" s="13"/>
      <c r="C150" s="13" t="s">
        <v>28</v>
      </c>
      <c r="D150" s="32"/>
      <c r="E150" s="88"/>
      <c r="F150" s="33"/>
      <c r="G150" s="274"/>
      <c r="H150" s="15"/>
      <c r="I150" s="15"/>
      <c r="J150" s="120"/>
      <c r="K150" s="121"/>
      <c r="L150" s="15"/>
      <c r="M150" s="34"/>
      <c r="N150" s="14"/>
      <c r="O150" s="13" t="s">
        <v>28</v>
      </c>
      <c r="P150" s="113"/>
      <c r="Q150" s="13"/>
      <c r="R150" s="268"/>
      <c r="S150" s="13"/>
      <c r="T150" s="271" t="s">
        <v>1598</v>
      </c>
    </row>
    <row r="151" spans="2:20" x14ac:dyDescent="0.2">
      <c r="B151" s="13"/>
      <c r="C151" s="13" t="s">
        <v>28</v>
      </c>
      <c r="D151" s="32"/>
      <c r="E151" s="88"/>
      <c r="F151" s="33"/>
      <c r="G151" s="274"/>
      <c r="H151" s="15"/>
      <c r="I151" s="15"/>
      <c r="J151" s="120"/>
      <c r="K151" s="121"/>
      <c r="L151" s="15"/>
      <c r="M151" s="34"/>
      <c r="N151" s="14"/>
      <c r="O151" s="13" t="s">
        <v>28</v>
      </c>
      <c r="P151" s="113"/>
      <c r="Q151" s="13" t="s">
        <v>1235</v>
      </c>
      <c r="R151" s="268"/>
      <c r="S151" s="13"/>
      <c r="T151" s="271" t="s">
        <v>1598</v>
      </c>
    </row>
    <row r="152" spans="2:20" x14ac:dyDescent="0.2">
      <c r="B152" s="13"/>
      <c r="C152" s="13" t="s">
        <v>28</v>
      </c>
      <c r="D152" s="32"/>
      <c r="E152" s="88"/>
      <c r="F152" s="33"/>
      <c r="G152" s="274"/>
      <c r="H152" s="15"/>
      <c r="I152" s="15"/>
      <c r="J152" s="120"/>
      <c r="K152" s="121"/>
      <c r="L152" s="15"/>
      <c r="M152" s="34"/>
      <c r="N152" s="14"/>
      <c r="O152" s="13" t="s">
        <v>28</v>
      </c>
      <c r="P152" s="113"/>
      <c r="Q152" s="13"/>
      <c r="R152" s="268"/>
      <c r="S152" s="13"/>
      <c r="T152" s="271" t="s">
        <v>1598</v>
      </c>
    </row>
    <row r="153" spans="2:20" x14ac:dyDescent="0.2">
      <c r="B153" s="13"/>
      <c r="C153" s="13" t="s">
        <v>28</v>
      </c>
      <c r="D153" s="32"/>
      <c r="E153" s="88"/>
      <c r="F153" s="33"/>
      <c r="G153" s="274"/>
      <c r="H153" s="15"/>
      <c r="I153" s="15"/>
      <c r="J153" s="120"/>
      <c r="K153" s="121"/>
      <c r="L153" s="15"/>
      <c r="M153" s="34"/>
      <c r="N153" s="14"/>
      <c r="O153" s="13" t="s">
        <v>28</v>
      </c>
      <c r="P153" s="113"/>
      <c r="Q153" s="13" t="s">
        <v>1235</v>
      </c>
      <c r="R153" s="268"/>
      <c r="S153" s="13"/>
      <c r="T153" s="271" t="s">
        <v>1598</v>
      </c>
    </row>
    <row r="154" spans="2:20" x14ac:dyDescent="0.2">
      <c r="B154" s="13"/>
      <c r="C154" s="13" t="s">
        <v>28</v>
      </c>
      <c r="D154" s="32"/>
      <c r="E154" s="88"/>
      <c r="F154" s="33"/>
      <c r="G154" s="274"/>
      <c r="H154" s="15"/>
      <c r="I154" s="15"/>
      <c r="J154" s="120"/>
      <c r="K154" s="121"/>
      <c r="L154" s="15"/>
      <c r="M154" s="34"/>
      <c r="N154" s="14"/>
      <c r="O154" s="13" t="s">
        <v>28</v>
      </c>
      <c r="P154" s="113"/>
      <c r="Q154" s="13"/>
      <c r="R154" s="268"/>
      <c r="S154" s="13"/>
      <c r="T154" s="271" t="s">
        <v>1598</v>
      </c>
    </row>
    <row r="155" spans="2:20" x14ac:dyDescent="0.2">
      <c r="B155" s="13"/>
      <c r="C155" s="13" t="s">
        <v>28</v>
      </c>
      <c r="D155" s="32"/>
      <c r="E155" s="88"/>
      <c r="F155" s="33"/>
      <c r="G155" s="274"/>
      <c r="H155" s="15"/>
      <c r="I155" s="15"/>
      <c r="J155" s="120"/>
      <c r="K155" s="121"/>
      <c r="L155" s="15"/>
      <c r="M155" s="34"/>
      <c r="N155" s="14"/>
      <c r="O155" s="13" t="s">
        <v>28</v>
      </c>
      <c r="P155" s="113"/>
      <c r="Q155" s="13"/>
      <c r="R155" s="268"/>
      <c r="S155" s="13"/>
      <c r="T155" s="271" t="s">
        <v>1598</v>
      </c>
    </row>
    <row r="156" spans="2:20" x14ac:dyDescent="0.2">
      <c r="B156" s="13"/>
      <c r="C156" s="13" t="s">
        <v>28</v>
      </c>
      <c r="D156" s="32"/>
      <c r="E156" s="88"/>
      <c r="F156" s="33"/>
      <c r="G156" s="274"/>
      <c r="H156" s="15"/>
      <c r="I156" s="15"/>
      <c r="J156" s="120"/>
      <c r="K156" s="121"/>
      <c r="L156" s="15"/>
      <c r="M156" s="34"/>
      <c r="N156" s="14"/>
      <c r="O156" s="13" t="s">
        <v>28</v>
      </c>
      <c r="P156" s="113"/>
      <c r="Q156" s="13"/>
      <c r="R156" s="268"/>
      <c r="S156" s="13"/>
      <c r="T156" s="271" t="s">
        <v>1598</v>
      </c>
    </row>
    <row r="157" spans="2:20" x14ac:dyDescent="0.2">
      <c r="B157" s="13"/>
      <c r="C157" s="13" t="s">
        <v>28</v>
      </c>
      <c r="D157" s="32"/>
      <c r="E157" s="88"/>
      <c r="F157" s="33"/>
      <c r="G157" s="274"/>
      <c r="H157" s="15"/>
      <c r="I157" s="15"/>
      <c r="J157" s="120"/>
      <c r="K157" s="121"/>
      <c r="L157" s="15"/>
      <c r="M157" s="34"/>
      <c r="N157" s="14"/>
      <c r="O157" s="13" t="s">
        <v>28</v>
      </c>
      <c r="P157" s="113"/>
      <c r="Q157" s="13"/>
      <c r="R157" s="268"/>
      <c r="S157" s="13"/>
      <c r="T157" s="271" t="s">
        <v>1598</v>
      </c>
    </row>
    <row r="158" spans="2:20" x14ac:dyDescent="0.2">
      <c r="B158" s="13"/>
      <c r="C158" s="13" t="s">
        <v>28</v>
      </c>
      <c r="D158" s="32"/>
      <c r="E158" s="88"/>
      <c r="F158" s="33"/>
      <c r="G158" s="274"/>
      <c r="H158" s="15"/>
      <c r="I158" s="15"/>
      <c r="J158" s="120"/>
      <c r="K158" s="121"/>
      <c r="L158" s="15"/>
      <c r="M158" s="34"/>
      <c r="N158" s="14"/>
      <c r="O158" s="13" t="s">
        <v>28</v>
      </c>
      <c r="P158" s="113"/>
      <c r="Q158" s="13" t="s">
        <v>1235</v>
      </c>
      <c r="R158" s="268"/>
      <c r="S158" s="13"/>
      <c r="T158" s="271" t="s">
        <v>1598</v>
      </c>
    </row>
    <row r="159" spans="2:20" x14ac:dyDescent="0.2">
      <c r="B159" s="13"/>
      <c r="C159" s="13" t="s">
        <v>28</v>
      </c>
      <c r="D159" s="32"/>
      <c r="E159" s="88"/>
      <c r="F159" s="33"/>
      <c r="G159" s="274"/>
      <c r="H159" s="15"/>
      <c r="I159" s="15"/>
      <c r="J159" s="120"/>
      <c r="K159" s="121"/>
      <c r="L159" s="15"/>
      <c r="M159" s="34"/>
      <c r="N159" s="14"/>
      <c r="O159" s="13" t="s">
        <v>28</v>
      </c>
      <c r="P159" s="113"/>
      <c r="Q159" s="13"/>
      <c r="R159" s="268"/>
      <c r="S159" s="13"/>
      <c r="T159" s="271" t="s">
        <v>1598</v>
      </c>
    </row>
  </sheetData>
  <conditionalFormatting sqref="J3:K3">
    <cfRule type="cellIs" dxfId="1589" priority="655" operator="equal">
      <formula>0</formula>
    </cfRule>
    <cfRule type="cellIs" dxfId="1588" priority="656" operator="greaterThan">
      <formula>0.03</formula>
    </cfRule>
    <cfRule type="cellIs" dxfId="1587" priority="657" operator="lessThanOrEqual">
      <formula>0.03</formula>
    </cfRule>
  </conditionalFormatting>
  <conditionalFormatting sqref="J3:K3">
    <cfRule type="cellIs" dxfId="1586" priority="652" operator="equal">
      <formula>0</formula>
    </cfRule>
    <cfRule type="cellIs" dxfId="1585" priority="653" operator="greaterThan">
      <formula>0.03</formula>
    </cfRule>
    <cfRule type="cellIs" dxfId="1584" priority="654" operator="lessThanOrEqual">
      <formula>0.03</formula>
    </cfRule>
  </conditionalFormatting>
  <conditionalFormatting sqref="J2">
    <cfRule type="cellIs" dxfId="1583" priority="646" operator="equal">
      <formula>0</formula>
    </cfRule>
    <cfRule type="cellIs" dxfId="1582" priority="650" operator="greaterThan">
      <formula>0.03</formula>
    </cfRule>
    <cfRule type="cellIs" dxfId="1581" priority="651" operator="lessThanOrEqual">
      <formula>0.03</formula>
    </cfRule>
  </conditionalFormatting>
  <conditionalFormatting sqref="K2">
    <cfRule type="cellIs" dxfId="1580" priority="645" operator="equal">
      <formula>0</formula>
    </cfRule>
    <cfRule type="cellIs" dxfId="1579" priority="647" operator="greaterThan">
      <formula>8</formula>
    </cfRule>
    <cfRule type="cellIs" dxfId="1578" priority="648" operator="lessThan">
      <formula>7.4</formula>
    </cfRule>
    <cfRule type="cellIs" dxfId="1577" priority="649" operator="between">
      <formula>7.4</formula>
      <formula>8</formula>
    </cfRule>
  </conditionalFormatting>
  <conditionalFormatting sqref="J2">
    <cfRule type="cellIs" dxfId="1576" priority="639" operator="equal">
      <formula>0</formula>
    </cfRule>
    <cfRule type="cellIs" dxfId="1575" priority="643" operator="greaterThan">
      <formula>0.03</formula>
    </cfRule>
    <cfRule type="cellIs" dxfId="1574" priority="644" operator="lessThanOrEqual">
      <formula>0.03</formula>
    </cfRule>
  </conditionalFormatting>
  <conditionalFormatting sqref="K2">
    <cfRule type="cellIs" dxfId="1573" priority="638" operator="equal">
      <formula>0</formula>
    </cfRule>
    <cfRule type="cellIs" dxfId="1572" priority="640" operator="greaterThan">
      <formula>8</formula>
    </cfRule>
    <cfRule type="cellIs" dxfId="1571" priority="641" operator="lessThan">
      <formula>7.4</formula>
    </cfRule>
    <cfRule type="cellIs" dxfId="1570" priority="642" operator="between">
      <formula>7.4</formula>
      <formula>8</formula>
    </cfRule>
  </conditionalFormatting>
  <conditionalFormatting sqref="J5:K5">
    <cfRule type="cellIs" dxfId="1569" priority="635" operator="equal">
      <formula>0</formula>
    </cfRule>
    <cfRule type="cellIs" dxfId="1568" priority="636" operator="greaterThan">
      <formula>0.03</formula>
    </cfRule>
    <cfRule type="cellIs" dxfId="1567" priority="637" operator="lessThanOrEqual">
      <formula>0.03</formula>
    </cfRule>
  </conditionalFormatting>
  <conditionalFormatting sqref="J5:K5">
    <cfRule type="cellIs" dxfId="1566" priority="632" operator="equal">
      <formula>0</formula>
    </cfRule>
    <cfRule type="cellIs" dxfId="1565" priority="633" operator="greaterThan">
      <formula>0.03</formula>
    </cfRule>
    <cfRule type="cellIs" dxfId="1564" priority="634" operator="lessThanOrEqual">
      <formula>0.03</formula>
    </cfRule>
  </conditionalFormatting>
  <conditionalFormatting sqref="J4">
    <cfRule type="cellIs" dxfId="1563" priority="626" operator="equal">
      <formula>0</formula>
    </cfRule>
    <cfRule type="cellIs" dxfId="1562" priority="630" operator="greaterThan">
      <formula>0.03</formula>
    </cfRule>
    <cfRule type="cellIs" dxfId="1561" priority="631" operator="lessThanOrEqual">
      <formula>0.03</formula>
    </cfRule>
  </conditionalFormatting>
  <conditionalFormatting sqref="K4">
    <cfRule type="cellIs" dxfId="1560" priority="625" operator="equal">
      <formula>0</formula>
    </cfRule>
    <cfRule type="cellIs" dxfId="1559" priority="627" operator="greaterThan">
      <formula>8</formula>
    </cfRule>
    <cfRule type="cellIs" dxfId="1558" priority="628" operator="lessThan">
      <formula>7.4</formula>
    </cfRule>
    <cfRule type="cellIs" dxfId="1557" priority="629" operator="between">
      <formula>7.4</formula>
      <formula>8</formula>
    </cfRule>
  </conditionalFormatting>
  <conditionalFormatting sqref="J4">
    <cfRule type="cellIs" dxfId="1556" priority="619" operator="equal">
      <formula>0</formula>
    </cfRule>
    <cfRule type="cellIs" dxfId="1555" priority="623" operator="greaterThan">
      <formula>0.03</formula>
    </cfRule>
    <cfRule type="cellIs" dxfId="1554" priority="624" operator="lessThanOrEqual">
      <formula>0.03</formula>
    </cfRule>
  </conditionalFormatting>
  <conditionalFormatting sqref="K4">
    <cfRule type="cellIs" dxfId="1553" priority="618" operator="equal">
      <formula>0</formula>
    </cfRule>
    <cfRule type="cellIs" dxfId="1552" priority="620" operator="greaterThan">
      <formula>8</formula>
    </cfRule>
    <cfRule type="cellIs" dxfId="1551" priority="621" operator="lessThan">
      <formula>7.4</formula>
    </cfRule>
    <cfRule type="cellIs" dxfId="1550" priority="622" operator="between">
      <formula>7.4</formula>
      <formula>8</formula>
    </cfRule>
  </conditionalFormatting>
  <conditionalFormatting sqref="J6">
    <cfRule type="cellIs" dxfId="1549" priority="612" operator="equal">
      <formula>0</formula>
    </cfRule>
    <cfRule type="cellIs" dxfId="1548" priority="616" operator="greaterThan">
      <formula>0.03</formula>
    </cfRule>
    <cfRule type="cellIs" dxfId="1547" priority="617" operator="lessThanOrEqual">
      <formula>0.03</formula>
    </cfRule>
  </conditionalFormatting>
  <conditionalFormatting sqref="K6">
    <cfRule type="cellIs" dxfId="1546" priority="611" operator="equal">
      <formula>0</formula>
    </cfRule>
    <cfRule type="cellIs" dxfId="1545" priority="613" operator="greaterThan">
      <formula>8</formula>
    </cfRule>
    <cfRule type="cellIs" dxfId="1544" priority="614" operator="lessThan">
      <formula>7.4</formula>
    </cfRule>
    <cfRule type="cellIs" dxfId="1543" priority="615" operator="between">
      <formula>7.4</formula>
      <formula>8</formula>
    </cfRule>
  </conditionalFormatting>
  <conditionalFormatting sqref="J6">
    <cfRule type="cellIs" dxfId="1542" priority="605" operator="equal">
      <formula>0</formula>
    </cfRule>
    <cfRule type="cellIs" dxfId="1541" priority="609" operator="greaterThan">
      <formula>0.03</formula>
    </cfRule>
    <cfRule type="cellIs" dxfId="1540" priority="610" operator="lessThanOrEqual">
      <formula>0.03</formula>
    </cfRule>
  </conditionalFormatting>
  <conditionalFormatting sqref="K6">
    <cfRule type="cellIs" dxfId="1539" priority="604" operator="equal">
      <formula>0</formula>
    </cfRule>
    <cfRule type="cellIs" dxfId="1538" priority="606" operator="greaterThan">
      <formula>8</formula>
    </cfRule>
    <cfRule type="cellIs" dxfId="1537" priority="607" operator="lessThan">
      <formula>7.4</formula>
    </cfRule>
    <cfRule type="cellIs" dxfId="1536" priority="608" operator="between">
      <formula>7.4</formula>
      <formula>8</formula>
    </cfRule>
  </conditionalFormatting>
  <conditionalFormatting sqref="J7:J15">
    <cfRule type="cellIs" dxfId="1535" priority="598" operator="equal">
      <formula>0</formula>
    </cfRule>
    <cfRule type="cellIs" dxfId="1534" priority="602" operator="greaterThan">
      <formula>0.03</formula>
    </cfRule>
    <cfRule type="cellIs" dxfId="1533" priority="603" operator="lessThanOrEqual">
      <formula>0.03</formula>
    </cfRule>
  </conditionalFormatting>
  <conditionalFormatting sqref="K7:K15">
    <cfRule type="cellIs" dxfId="1532" priority="597" operator="equal">
      <formula>0</formula>
    </cfRule>
    <cfRule type="cellIs" dxfId="1531" priority="599" operator="greaterThan">
      <formula>8</formula>
    </cfRule>
    <cfRule type="cellIs" dxfId="1530" priority="600" operator="lessThan">
      <formula>7.4</formula>
    </cfRule>
    <cfRule type="cellIs" dxfId="1529" priority="601" operator="between">
      <formula>7.4</formula>
      <formula>8</formula>
    </cfRule>
  </conditionalFormatting>
  <conditionalFormatting sqref="J7:J15">
    <cfRule type="cellIs" dxfId="1528" priority="591" operator="equal">
      <formula>0</formula>
    </cfRule>
    <cfRule type="cellIs" dxfId="1527" priority="595" operator="greaterThan">
      <formula>0.03</formula>
    </cfRule>
    <cfRule type="cellIs" dxfId="1526" priority="596" operator="lessThanOrEqual">
      <formula>0.03</formula>
    </cfRule>
  </conditionalFormatting>
  <conditionalFormatting sqref="K7:K15">
    <cfRule type="cellIs" dxfId="1525" priority="590" operator="equal">
      <formula>0</formula>
    </cfRule>
    <cfRule type="cellIs" dxfId="1524" priority="592" operator="greaterThan">
      <formula>8</formula>
    </cfRule>
    <cfRule type="cellIs" dxfId="1523" priority="593" operator="lessThan">
      <formula>7.4</formula>
    </cfRule>
    <cfRule type="cellIs" dxfId="1522" priority="594" operator="between">
      <formula>7.4</formula>
      <formula>8</formula>
    </cfRule>
  </conditionalFormatting>
  <conditionalFormatting sqref="J16:J25">
    <cfRule type="cellIs" dxfId="1521" priority="584" operator="equal">
      <formula>0</formula>
    </cfRule>
    <cfRule type="cellIs" dxfId="1520" priority="588" operator="greaterThan">
      <formula>0.03</formula>
    </cfRule>
    <cfRule type="cellIs" dxfId="1519" priority="589" operator="lessThanOrEqual">
      <formula>0.03</formula>
    </cfRule>
  </conditionalFormatting>
  <conditionalFormatting sqref="K16:K25">
    <cfRule type="cellIs" dxfId="1518" priority="583" operator="equal">
      <formula>0</formula>
    </cfRule>
    <cfRule type="cellIs" dxfId="1517" priority="585" operator="greaterThan">
      <formula>8</formula>
    </cfRule>
    <cfRule type="cellIs" dxfId="1516" priority="586" operator="lessThan">
      <formula>7.4</formula>
    </cfRule>
    <cfRule type="cellIs" dxfId="1515" priority="587" operator="between">
      <formula>7.4</formula>
      <formula>8</formula>
    </cfRule>
  </conditionalFormatting>
  <conditionalFormatting sqref="J16:J25">
    <cfRule type="cellIs" dxfId="1514" priority="577" operator="equal">
      <formula>0</formula>
    </cfRule>
    <cfRule type="cellIs" dxfId="1513" priority="581" operator="greaterThan">
      <formula>0.03</formula>
    </cfRule>
    <cfRule type="cellIs" dxfId="1512" priority="582" operator="lessThanOrEqual">
      <formula>0.03</formula>
    </cfRule>
  </conditionalFormatting>
  <conditionalFormatting sqref="K16:K25">
    <cfRule type="cellIs" dxfId="1511" priority="576" operator="equal">
      <formula>0</formula>
    </cfRule>
    <cfRule type="cellIs" dxfId="1510" priority="578" operator="greaterThan">
      <formula>8</formula>
    </cfRule>
    <cfRule type="cellIs" dxfId="1509" priority="579" operator="lessThan">
      <formula>7.4</formula>
    </cfRule>
    <cfRule type="cellIs" dxfId="1508" priority="580" operator="between">
      <formula>7.4</formula>
      <formula>8</formula>
    </cfRule>
  </conditionalFormatting>
  <conditionalFormatting sqref="J26:J31">
    <cfRule type="cellIs" dxfId="1507" priority="570" operator="equal">
      <formula>0</formula>
    </cfRule>
    <cfRule type="cellIs" dxfId="1506" priority="574" operator="greaterThan">
      <formula>0.03</formula>
    </cfRule>
    <cfRule type="cellIs" dxfId="1505" priority="575" operator="lessThanOrEqual">
      <formula>0.03</formula>
    </cfRule>
  </conditionalFormatting>
  <conditionalFormatting sqref="K26:K31">
    <cfRule type="cellIs" dxfId="1504" priority="569" operator="equal">
      <formula>0</formula>
    </cfRule>
    <cfRule type="cellIs" dxfId="1503" priority="571" operator="greaterThan">
      <formula>8</formula>
    </cfRule>
    <cfRule type="cellIs" dxfId="1502" priority="572" operator="lessThan">
      <formula>7.4</formula>
    </cfRule>
    <cfRule type="cellIs" dxfId="1501" priority="573" operator="between">
      <formula>7.4</formula>
      <formula>8</formula>
    </cfRule>
  </conditionalFormatting>
  <conditionalFormatting sqref="J26:J31">
    <cfRule type="cellIs" dxfId="1500" priority="563" operator="equal">
      <formula>0</formula>
    </cfRule>
    <cfRule type="cellIs" dxfId="1499" priority="567" operator="greaterThan">
      <formula>0.03</formula>
    </cfRule>
    <cfRule type="cellIs" dxfId="1498" priority="568" operator="lessThanOrEqual">
      <formula>0.03</formula>
    </cfRule>
  </conditionalFormatting>
  <conditionalFormatting sqref="K26:K31">
    <cfRule type="cellIs" dxfId="1497" priority="562" operator="equal">
      <formula>0</formula>
    </cfRule>
    <cfRule type="cellIs" dxfId="1496" priority="564" operator="greaterThan">
      <formula>8</formula>
    </cfRule>
    <cfRule type="cellIs" dxfId="1495" priority="565" operator="lessThan">
      <formula>7.4</formula>
    </cfRule>
    <cfRule type="cellIs" dxfId="1494" priority="566" operator="between">
      <formula>7.4</formula>
      <formula>8</formula>
    </cfRule>
  </conditionalFormatting>
  <conditionalFormatting sqref="J32:J41">
    <cfRule type="cellIs" dxfId="1493" priority="556" operator="equal">
      <formula>0</formula>
    </cfRule>
    <cfRule type="cellIs" dxfId="1492" priority="560" operator="greaterThan">
      <formula>0.03</formula>
    </cfRule>
    <cfRule type="cellIs" dxfId="1491" priority="561" operator="lessThanOrEqual">
      <formula>0.03</formula>
    </cfRule>
  </conditionalFormatting>
  <conditionalFormatting sqref="K32:K41">
    <cfRule type="cellIs" dxfId="1490" priority="555" operator="equal">
      <formula>0</formula>
    </cfRule>
    <cfRule type="cellIs" dxfId="1489" priority="557" operator="greaterThan">
      <formula>8</formula>
    </cfRule>
    <cfRule type="cellIs" dxfId="1488" priority="558" operator="lessThan">
      <formula>7.4</formula>
    </cfRule>
    <cfRule type="cellIs" dxfId="1487" priority="559" operator="between">
      <formula>7.4</formula>
      <formula>8</formula>
    </cfRule>
  </conditionalFormatting>
  <conditionalFormatting sqref="J32:J41">
    <cfRule type="cellIs" dxfId="1486" priority="549" operator="equal">
      <formula>0</formula>
    </cfRule>
    <cfRule type="cellIs" dxfId="1485" priority="553" operator="greaterThan">
      <formula>0.03</formula>
    </cfRule>
    <cfRule type="cellIs" dxfId="1484" priority="554" operator="lessThanOrEqual">
      <formula>0.03</formula>
    </cfRule>
  </conditionalFormatting>
  <conditionalFormatting sqref="K32:K41">
    <cfRule type="cellIs" dxfId="1483" priority="548" operator="equal">
      <formula>0</formula>
    </cfRule>
    <cfRule type="cellIs" dxfId="1482" priority="550" operator="greaterThan">
      <formula>8</formula>
    </cfRule>
    <cfRule type="cellIs" dxfId="1481" priority="551" operator="lessThan">
      <formula>7.4</formula>
    </cfRule>
    <cfRule type="cellIs" dxfId="1480" priority="552" operator="between">
      <formula>7.4</formula>
      <formula>8</formula>
    </cfRule>
  </conditionalFormatting>
  <conditionalFormatting sqref="J142">
    <cfRule type="cellIs" dxfId="1479" priority="535" operator="equal">
      <formula>0</formula>
    </cfRule>
    <cfRule type="cellIs" dxfId="1478" priority="539" operator="greaterThan">
      <formula>0.03</formula>
    </cfRule>
    <cfRule type="cellIs" dxfId="1477" priority="540" operator="lessThanOrEqual">
      <formula>0.03</formula>
    </cfRule>
  </conditionalFormatting>
  <conditionalFormatting sqref="K142">
    <cfRule type="cellIs" dxfId="1476" priority="534" operator="equal">
      <formula>0</formula>
    </cfRule>
    <cfRule type="cellIs" dxfId="1475" priority="536" operator="greaterThan">
      <formula>8</formula>
    </cfRule>
    <cfRule type="cellIs" dxfId="1474" priority="537" operator="lessThan">
      <formula>7.4</formula>
    </cfRule>
    <cfRule type="cellIs" dxfId="1473" priority="538" operator="between">
      <formula>7.4</formula>
      <formula>8</formula>
    </cfRule>
  </conditionalFormatting>
  <conditionalFormatting sqref="J143">
    <cfRule type="cellIs" dxfId="1472" priority="521" operator="equal">
      <formula>0</formula>
    </cfRule>
    <cfRule type="cellIs" dxfId="1471" priority="525" operator="greaterThan">
      <formula>0.03</formula>
    </cfRule>
    <cfRule type="cellIs" dxfId="1470" priority="526" operator="lessThanOrEqual">
      <formula>0.03</formula>
    </cfRule>
  </conditionalFormatting>
  <conditionalFormatting sqref="K143">
    <cfRule type="cellIs" dxfId="1469" priority="520" operator="equal">
      <formula>0</formula>
    </cfRule>
    <cfRule type="cellIs" dxfId="1468" priority="522" operator="greaterThan">
      <formula>8</formula>
    </cfRule>
    <cfRule type="cellIs" dxfId="1467" priority="523" operator="lessThan">
      <formula>7.4</formula>
    </cfRule>
    <cfRule type="cellIs" dxfId="1466" priority="524" operator="between">
      <formula>7.4</formula>
      <formula>8</formula>
    </cfRule>
  </conditionalFormatting>
  <conditionalFormatting sqref="J143">
    <cfRule type="cellIs" dxfId="1465" priority="528" operator="equal">
      <formula>0</formula>
    </cfRule>
    <cfRule type="cellIs" dxfId="1464" priority="532" operator="greaterThan">
      <formula>0.03</formula>
    </cfRule>
    <cfRule type="cellIs" dxfId="1463" priority="533" operator="lessThanOrEqual">
      <formula>0.03</formula>
    </cfRule>
  </conditionalFormatting>
  <conditionalFormatting sqref="K143">
    <cfRule type="cellIs" dxfId="1462" priority="527" operator="equal">
      <formula>0</formula>
    </cfRule>
    <cfRule type="cellIs" dxfId="1461" priority="529" operator="greaterThan">
      <formula>8</formula>
    </cfRule>
    <cfRule type="cellIs" dxfId="1460" priority="530" operator="lessThan">
      <formula>7.4</formula>
    </cfRule>
    <cfRule type="cellIs" dxfId="1459" priority="531" operator="between">
      <formula>7.4</formula>
      <formula>8</formula>
    </cfRule>
  </conditionalFormatting>
  <conditionalFormatting sqref="J42">
    <cfRule type="cellIs" dxfId="1458" priority="494" operator="equal">
      <formula>0</formula>
    </cfRule>
    <cfRule type="cellIs" dxfId="1457" priority="498" operator="greaterThan">
      <formula>0.03</formula>
    </cfRule>
    <cfRule type="cellIs" dxfId="1456" priority="499" operator="lessThanOrEqual">
      <formula>0.03</formula>
    </cfRule>
  </conditionalFormatting>
  <conditionalFormatting sqref="K42">
    <cfRule type="cellIs" dxfId="1455" priority="493" operator="equal">
      <formula>0</formula>
    </cfRule>
    <cfRule type="cellIs" dxfId="1454" priority="495" operator="greaterThan">
      <formula>8</formula>
    </cfRule>
    <cfRule type="cellIs" dxfId="1453" priority="496" operator="lessThan">
      <formula>7.4</formula>
    </cfRule>
    <cfRule type="cellIs" dxfId="1452" priority="497" operator="between">
      <formula>7.4</formula>
      <formula>8</formula>
    </cfRule>
  </conditionalFormatting>
  <conditionalFormatting sqref="J42">
    <cfRule type="cellIs" dxfId="1451" priority="487" operator="equal">
      <formula>0</formula>
    </cfRule>
    <cfRule type="cellIs" dxfId="1450" priority="491" operator="greaterThan">
      <formula>0.03</formula>
    </cfRule>
    <cfRule type="cellIs" dxfId="1449" priority="492" operator="lessThanOrEqual">
      <formula>0.03</formula>
    </cfRule>
  </conditionalFormatting>
  <conditionalFormatting sqref="K42">
    <cfRule type="cellIs" dxfId="1448" priority="486" operator="equal">
      <formula>0</formula>
    </cfRule>
    <cfRule type="cellIs" dxfId="1447" priority="488" operator="greaterThan">
      <formula>8</formula>
    </cfRule>
    <cfRule type="cellIs" dxfId="1446" priority="489" operator="lessThan">
      <formula>7.4</formula>
    </cfRule>
    <cfRule type="cellIs" dxfId="1445" priority="490" operator="between">
      <formula>7.4</formula>
      <formula>8</formula>
    </cfRule>
  </conditionalFormatting>
  <conditionalFormatting sqref="J144">
    <cfRule type="cellIs" dxfId="1444" priority="453" operator="equal">
      <formula>0</formula>
    </cfRule>
    <cfRule type="cellIs" dxfId="1443" priority="457" operator="greaterThan">
      <formula>0.03</formula>
    </cfRule>
    <cfRule type="cellIs" dxfId="1442" priority="458" operator="lessThanOrEqual">
      <formula>0.03</formula>
    </cfRule>
  </conditionalFormatting>
  <conditionalFormatting sqref="K144">
    <cfRule type="cellIs" dxfId="1441" priority="452" operator="equal">
      <formula>0</formula>
    </cfRule>
    <cfRule type="cellIs" dxfId="1440" priority="454" operator="greaterThan">
      <formula>8</formula>
    </cfRule>
    <cfRule type="cellIs" dxfId="1439" priority="455" operator="lessThan">
      <formula>7.4</formula>
    </cfRule>
    <cfRule type="cellIs" dxfId="1438" priority="456" operator="between">
      <formula>7.4</formula>
      <formula>8</formula>
    </cfRule>
  </conditionalFormatting>
  <conditionalFormatting sqref="J144">
    <cfRule type="cellIs" dxfId="1437" priority="460" operator="equal">
      <formula>0</formula>
    </cfRule>
    <cfRule type="cellIs" dxfId="1436" priority="464" operator="greaterThan">
      <formula>0.03</formula>
    </cfRule>
    <cfRule type="cellIs" dxfId="1435" priority="465" operator="lessThanOrEqual">
      <formula>0.03</formula>
    </cfRule>
  </conditionalFormatting>
  <conditionalFormatting sqref="K144">
    <cfRule type="cellIs" dxfId="1434" priority="459" operator="equal">
      <formula>0</formula>
    </cfRule>
    <cfRule type="cellIs" dxfId="1433" priority="461" operator="greaterThan">
      <formula>8</formula>
    </cfRule>
    <cfRule type="cellIs" dxfId="1432" priority="462" operator="lessThan">
      <formula>7.4</formula>
    </cfRule>
    <cfRule type="cellIs" dxfId="1431" priority="463" operator="between">
      <formula>7.4</formula>
      <formula>8</formula>
    </cfRule>
  </conditionalFormatting>
  <conditionalFormatting sqref="J43:J52">
    <cfRule type="cellIs" dxfId="1430" priority="446" operator="equal">
      <formula>0</formula>
    </cfRule>
    <cfRule type="cellIs" dxfId="1429" priority="450" operator="greaterThan">
      <formula>0.03</formula>
    </cfRule>
    <cfRule type="cellIs" dxfId="1428" priority="451" operator="lessThanOrEqual">
      <formula>0.03</formula>
    </cfRule>
  </conditionalFormatting>
  <conditionalFormatting sqref="K43:K52">
    <cfRule type="cellIs" dxfId="1427" priority="445" operator="equal">
      <formula>0</formula>
    </cfRule>
    <cfRule type="cellIs" dxfId="1426" priority="447" operator="greaterThan">
      <formula>8</formula>
    </cfRule>
    <cfRule type="cellIs" dxfId="1425" priority="448" operator="lessThan">
      <formula>7.4</formula>
    </cfRule>
    <cfRule type="cellIs" dxfId="1424" priority="449" operator="between">
      <formula>7.4</formula>
      <formula>8</formula>
    </cfRule>
  </conditionalFormatting>
  <conditionalFormatting sqref="J43:J52">
    <cfRule type="cellIs" dxfId="1423" priority="439" operator="equal">
      <formula>0</formula>
    </cfRule>
    <cfRule type="cellIs" dxfId="1422" priority="443" operator="greaterThan">
      <formula>0.03</formula>
    </cfRule>
    <cfRule type="cellIs" dxfId="1421" priority="444" operator="lessThanOrEqual">
      <formula>0.03</formula>
    </cfRule>
  </conditionalFormatting>
  <conditionalFormatting sqref="K43:K52">
    <cfRule type="cellIs" dxfId="1420" priority="438" operator="equal">
      <formula>0</formula>
    </cfRule>
    <cfRule type="cellIs" dxfId="1419" priority="440" operator="greaterThan">
      <formula>8</formula>
    </cfRule>
    <cfRule type="cellIs" dxfId="1418" priority="441" operator="lessThan">
      <formula>7.4</formula>
    </cfRule>
    <cfRule type="cellIs" dxfId="1417" priority="442" operator="between">
      <formula>7.4</formula>
      <formula>8</formula>
    </cfRule>
  </conditionalFormatting>
  <conditionalFormatting sqref="J54:K54">
    <cfRule type="cellIs" dxfId="1416" priority="435" operator="equal">
      <formula>0</formula>
    </cfRule>
    <cfRule type="cellIs" dxfId="1415" priority="436" operator="greaterThan">
      <formula>0.03</formula>
    </cfRule>
    <cfRule type="cellIs" dxfId="1414" priority="437" operator="lessThanOrEqual">
      <formula>0.03</formula>
    </cfRule>
  </conditionalFormatting>
  <conditionalFormatting sqref="J54:K54">
    <cfRule type="cellIs" dxfId="1413" priority="432" operator="equal">
      <formula>0</formula>
    </cfRule>
    <cfRule type="cellIs" dxfId="1412" priority="433" operator="greaterThan">
      <formula>0.03</formula>
    </cfRule>
    <cfRule type="cellIs" dxfId="1411" priority="434" operator="lessThanOrEqual">
      <formula>0.03</formula>
    </cfRule>
  </conditionalFormatting>
  <conditionalFormatting sqref="J53">
    <cfRule type="cellIs" dxfId="1410" priority="426" operator="equal">
      <formula>0</formula>
    </cfRule>
    <cfRule type="cellIs" dxfId="1409" priority="430" operator="greaterThan">
      <formula>0.03</formula>
    </cfRule>
    <cfRule type="cellIs" dxfId="1408" priority="431" operator="lessThanOrEqual">
      <formula>0.03</formula>
    </cfRule>
  </conditionalFormatting>
  <conditionalFormatting sqref="K53">
    <cfRule type="cellIs" dxfId="1407" priority="425" operator="equal">
      <formula>0</formula>
    </cfRule>
    <cfRule type="cellIs" dxfId="1406" priority="427" operator="greaterThan">
      <formula>8</formula>
    </cfRule>
    <cfRule type="cellIs" dxfId="1405" priority="428" operator="lessThan">
      <formula>7.4</formula>
    </cfRule>
    <cfRule type="cellIs" dxfId="1404" priority="429" operator="between">
      <formula>7.4</formula>
      <formula>8</formula>
    </cfRule>
  </conditionalFormatting>
  <conditionalFormatting sqref="J53">
    <cfRule type="cellIs" dxfId="1403" priority="419" operator="equal">
      <formula>0</formula>
    </cfRule>
    <cfRule type="cellIs" dxfId="1402" priority="423" operator="greaterThan">
      <formula>0.03</formula>
    </cfRule>
    <cfRule type="cellIs" dxfId="1401" priority="424" operator="lessThanOrEqual">
      <formula>0.03</formula>
    </cfRule>
  </conditionalFormatting>
  <conditionalFormatting sqref="K53">
    <cfRule type="cellIs" dxfId="1400" priority="418" operator="equal">
      <formula>0</formula>
    </cfRule>
    <cfRule type="cellIs" dxfId="1399" priority="420" operator="greaterThan">
      <formula>8</formula>
    </cfRule>
    <cfRule type="cellIs" dxfId="1398" priority="421" operator="lessThan">
      <formula>7.4</formula>
    </cfRule>
    <cfRule type="cellIs" dxfId="1397" priority="422" operator="between">
      <formula>7.4</formula>
      <formula>8</formula>
    </cfRule>
  </conditionalFormatting>
  <conditionalFormatting sqref="J56:K56">
    <cfRule type="cellIs" dxfId="1396" priority="415" operator="equal">
      <formula>0</formula>
    </cfRule>
    <cfRule type="cellIs" dxfId="1395" priority="416" operator="greaterThan">
      <formula>0.03</formula>
    </cfRule>
    <cfRule type="cellIs" dxfId="1394" priority="417" operator="lessThanOrEqual">
      <formula>0.03</formula>
    </cfRule>
  </conditionalFormatting>
  <conditionalFormatting sqref="J56:K56">
    <cfRule type="cellIs" dxfId="1393" priority="412" operator="equal">
      <formula>0</formula>
    </cfRule>
    <cfRule type="cellIs" dxfId="1392" priority="413" operator="greaterThan">
      <formula>0.03</formula>
    </cfRule>
    <cfRule type="cellIs" dxfId="1391" priority="414" operator="lessThanOrEqual">
      <formula>0.03</formula>
    </cfRule>
  </conditionalFormatting>
  <conditionalFormatting sqref="J55">
    <cfRule type="cellIs" dxfId="1390" priority="406" operator="equal">
      <formula>0</formula>
    </cfRule>
    <cfRule type="cellIs" dxfId="1389" priority="410" operator="greaterThan">
      <formula>0.03</formula>
    </cfRule>
    <cfRule type="cellIs" dxfId="1388" priority="411" operator="lessThanOrEqual">
      <formula>0.03</formula>
    </cfRule>
  </conditionalFormatting>
  <conditionalFormatting sqref="K55">
    <cfRule type="cellIs" dxfId="1387" priority="405" operator="equal">
      <formula>0</formula>
    </cfRule>
    <cfRule type="cellIs" dxfId="1386" priority="407" operator="greaterThan">
      <formula>8</formula>
    </cfRule>
    <cfRule type="cellIs" dxfId="1385" priority="408" operator="lessThan">
      <formula>7.4</formula>
    </cfRule>
    <cfRule type="cellIs" dxfId="1384" priority="409" operator="between">
      <formula>7.4</formula>
      <formula>8</formula>
    </cfRule>
  </conditionalFormatting>
  <conditionalFormatting sqref="J55">
    <cfRule type="cellIs" dxfId="1383" priority="399" operator="equal">
      <formula>0</formula>
    </cfRule>
    <cfRule type="cellIs" dxfId="1382" priority="403" operator="greaterThan">
      <formula>0.03</formula>
    </cfRule>
    <cfRule type="cellIs" dxfId="1381" priority="404" operator="lessThanOrEqual">
      <formula>0.03</formula>
    </cfRule>
  </conditionalFormatting>
  <conditionalFormatting sqref="K55">
    <cfRule type="cellIs" dxfId="1380" priority="398" operator="equal">
      <formula>0</formula>
    </cfRule>
    <cfRule type="cellIs" dxfId="1379" priority="400" operator="greaterThan">
      <formula>8</formula>
    </cfRule>
    <cfRule type="cellIs" dxfId="1378" priority="401" operator="lessThan">
      <formula>7.4</formula>
    </cfRule>
    <cfRule type="cellIs" dxfId="1377" priority="402" operator="between">
      <formula>7.4</formula>
      <formula>8</formula>
    </cfRule>
  </conditionalFormatting>
  <conditionalFormatting sqref="J58:K58">
    <cfRule type="cellIs" dxfId="1376" priority="395" operator="equal">
      <formula>0</formula>
    </cfRule>
    <cfRule type="cellIs" dxfId="1375" priority="396" operator="greaterThan">
      <formula>0.03</formula>
    </cfRule>
    <cfRule type="cellIs" dxfId="1374" priority="397" operator="lessThanOrEqual">
      <formula>0.03</formula>
    </cfRule>
  </conditionalFormatting>
  <conditionalFormatting sqref="J58:K58">
    <cfRule type="cellIs" dxfId="1373" priority="392" operator="equal">
      <formula>0</formula>
    </cfRule>
    <cfRule type="cellIs" dxfId="1372" priority="393" operator="greaterThan">
      <formula>0.03</formula>
    </cfRule>
    <cfRule type="cellIs" dxfId="1371" priority="394" operator="lessThanOrEqual">
      <formula>0.03</formula>
    </cfRule>
  </conditionalFormatting>
  <conditionalFormatting sqref="J57">
    <cfRule type="cellIs" dxfId="1370" priority="386" operator="equal">
      <formula>0</formula>
    </cfRule>
    <cfRule type="cellIs" dxfId="1369" priority="390" operator="greaterThan">
      <formula>0.03</formula>
    </cfRule>
    <cfRule type="cellIs" dxfId="1368" priority="391" operator="lessThanOrEqual">
      <formula>0.03</formula>
    </cfRule>
  </conditionalFormatting>
  <conditionalFormatting sqref="K57">
    <cfRule type="cellIs" dxfId="1367" priority="385" operator="equal">
      <formula>0</formula>
    </cfRule>
    <cfRule type="cellIs" dxfId="1366" priority="387" operator="greaterThan">
      <formula>8</formula>
    </cfRule>
    <cfRule type="cellIs" dxfId="1365" priority="388" operator="lessThan">
      <formula>7.4</formula>
    </cfRule>
    <cfRule type="cellIs" dxfId="1364" priority="389" operator="between">
      <formula>7.4</formula>
      <formula>8</formula>
    </cfRule>
  </conditionalFormatting>
  <conditionalFormatting sqref="J57">
    <cfRule type="cellIs" dxfId="1363" priority="379" operator="equal">
      <formula>0</formula>
    </cfRule>
    <cfRule type="cellIs" dxfId="1362" priority="383" operator="greaterThan">
      <formula>0.03</formula>
    </cfRule>
    <cfRule type="cellIs" dxfId="1361" priority="384" operator="lessThanOrEqual">
      <formula>0.03</formula>
    </cfRule>
  </conditionalFormatting>
  <conditionalFormatting sqref="K57">
    <cfRule type="cellIs" dxfId="1360" priority="378" operator="equal">
      <formula>0</formula>
    </cfRule>
    <cfRule type="cellIs" dxfId="1359" priority="380" operator="greaterThan">
      <formula>8</formula>
    </cfRule>
    <cfRule type="cellIs" dxfId="1358" priority="381" operator="lessThan">
      <formula>7.4</formula>
    </cfRule>
    <cfRule type="cellIs" dxfId="1357" priority="382" operator="between">
      <formula>7.4</formula>
      <formula>8</formula>
    </cfRule>
  </conditionalFormatting>
  <conditionalFormatting sqref="J145">
    <cfRule type="cellIs" dxfId="1356" priority="372" operator="equal">
      <formula>0</formula>
    </cfRule>
    <cfRule type="cellIs" dxfId="1355" priority="376" operator="greaterThan">
      <formula>0.03</formula>
    </cfRule>
    <cfRule type="cellIs" dxfId="1354" priority="377" operator="lessThanOrEqual">
      <formula>0.03</formula>
    </cfRule>
  </conditionalFormatting>
  <conditionalFormatting sqref="K145">
    <cfRule type="cellIs" dxfId="1353" priority="371" operator="equal">
      <formula>0</formula>
    </cfRule>
    <cfRule type="cellIs" dxfId="1352" priority="373" operator="greaterThan">
      <formula>8</formula>
    </cfRule>
    <cfRule type="cellIs" dxfId="1351" priority="374" operator="lessThan">
      <formula>7.4</formula>
    </cfRule>
    <cfRule type="cellIs" dxfId="1350" priority="375" operator="between">
      <formula>7.4</formula>
      <formula>8</formula>
    </cfRule>
  </conditionalFormatting>
  <conditionalFormatting sqref="J145">
    <cfRule type="cellIs" dxfId="1349" priority="365" operator="equal">
      <formula>0</formula>
    </cfRule>
    <cfRule type="cellIs" dxfId="1348" priority="369" operator="greaterThan">
      <formula>0.03</formula>
    </cfRule>
    <cfRule type="cellIs" dxfId="1347" priority="370" operator="lessThanOrEqual">
      <formula>0.03</formula>
    </cfRule>
  </conditionalFormatting>
  <conditionalFormatting sqref="K145">
    <cfRule type="cellIs" dxfId="1346" priority="364" operator="equal">
      <formula>0</formula>
    </cfRule>
    <cfRule type="cellIs" dxfId="1345" priority="366" operator="greaterThan">
      <formula>8</formula>
    </cfRule>
    <cfRule type="cellIs" dxfId="1344" priority="367" operator="lessThan">
      <formula>7.4</formula>
    </cfRule>
    <cfRule type="cellIs" dxfId="1343" priority="368" operator="between">
      <formula>7.4</formula>
      <formula>8</formula>
    </cfRule>
  </conditionalFormatting>
  <conditionalFormatting sqref="J59">
    <cfRule type="cellIs" dxfId="1342" priority="351" operator="equal">
      <formula>0</formula>
    </cfRule>
    <cfRule type="cellIs" dxfId="1341" priority="355" operator="greaterThan">
      <formula>0.03</formula>
    </cfRule>
    <cfRule type="cellIs" dxfId="1340" priority="356" operator="lessThanOrEqual">
      <formula>0.03</formula>
    </cfRule>
  </conditionalFormatting>
  <conditionalFormatting sqref="K59">
    <cfRule type="cellIs" dxfId="1339" priority="350" operator="equal">
      <formula>0</formula>
    </cfRule>
    <cfRule type="cellIs" dxfId="1338" priority="352" operator="greaterThan">
      <formula>8</formula>
    </cfRule>
    <cfRule type="cellIs" dxfId="1337" priority="353" operator="lessThan">
      <formula>7.4</formula>
    </cfRule>
    <cfRule type="cellIs" dxfId="1336" priority="354" operator="between">
      <formula>7.4</formula>
      <formula>8</formula>
    </cfRule>
  </conditionalFormatting>
  <conditionalFormatting sqref="J59">
    <cfRule type="cellIs" dxfId="1335" priority="358" operator="equal">
      <formula>0</formula>
    </cfRule>
    <cfRule type="cellIs" dxfId="1334" priority="362" operator="greaterThan">
      <formula>0.03</formula>
    </cfRule>
    <cfRule type="cellIs" dxfId="1333" priority="363" operator="lessThanOrEqual">
      <formula>0.03</formula>
    </cfRule>
  </conditionalFormatting>
  <conditionalFormatting sqref="K59">
    <cfRule type="cellIs" dxfId="1332" priority="357" operator="equal">
      <formula>0</formula>
    </cfRule>
    <cfRule type="cellIs" dxfId="1331" priority="359" operator="greaterThan">
      <formula>8</formula>
    </cfRule>
    <cfRule type="cellIs" dxfId="1330" priority="360" operator="lessThan">
      <formula>7.4</formula>
    </cfRule>
    <cfRule type="cellIs" dxfId="1329" priority="361" operator="between">
      <formula>7.4</formula>
      <formula>8</formula>
    </cfRule>
  </conditionalFormatting>
  <conditionalFormatting sqref="J60">
    <cfRule type="cellIs" dxfId="1328" priority="344" operator="equal">
      <formula>0</formula>
    </cfRule>
    <cfRule type="cellIs" dxfId="1327" priority="348" operator="greaterThan">
      <formula>0.03</formula>
    </cfRule>
    <cfRule type="cellIs" dxfId="1326" priority="349" operator="lessThanOrEqual">
      <formula>0.03</formula>
    </cfRule>
  </conditionalFormatting>
  <conditionalFormatting sqref="K60">
    <cfRule type="cellIs" dxfId="1325" priority="343" operator="equal">
      <formula>0</formula>
    </cfRule>
    <cfRule type="cellIs" dxfId="1324" priority="345" operator="greaterThan">
      <formula>8</formula>
    </cfRule>
    <cfRule type="cellIs" dxfId="1323" priority="346" operator="lessThan">
      <formula>7.4</formula>
    </cfRule>
    <cfRule type="cellIs" dxfId="1322" priority="347" operator="between">
      <formula>7.4</formula>
      <formula>8</formula>
    </cfRule>
  </conditionalFormatting>
  <conditionalFormatting sqref="J60">
    <cfRule type="cellIs" dxfId="1321" priority="337" operator="equal">
      <formula>0</formula>
    </cfRule>
    <cfRule type="cellIs" dxfId="1320" priority="341" operator="greaterThan">
      <formula>0.03</formula>
    </cfRule>
    <cfRule type="cellIs" dxfId="1319" priority="342" operator="lessThanOrEqual">
      <formula>0.03</formula>
    </cfRule>
  </conditionalFormatting>
  <conditionalFormatting sqref="K60">
    <cfRule type="cellIs" dxfId="1318" priority="336" operator="equal">
      <formula>0</formula>
    </cfRule>
    <cfRule type="cellIs" dxfId="1317" priority="338" operator="greaterThan">
      <formula>8</formula>
    </cfRule>
    <cfRule type="cellIs" dxfId="1316" priority="339" operator="lessThan">
      <formula>7.4</formula>
    </cfRule>
    <cfRule type="cellIs" dxfId="1315" priority="340" operator="between">
      <formula>7.4</formula>
      <formula>8</formula>
    </cfRule>
  </conditionalFormatting>
  <conditionalFormatting sqref="J60:K60">
    <cfRule type="cellIs" dxfId="1314" priority="333" operator="equal">
      <formula>0</formula>
    </cfRule>
    <cfRule type="cellIs" dxfId="1313" priority="334" operator="greaterThan">
      <formula>0.03</formula>
    </cfRule>
    <cfRule type="cellIs" dxfId="1312" priority="335" operator="lessThanOrEqual">
      <formula>0.03</formula>
    </cfRule>
  </conditionalFormatting>
  <conditionalFormatting sqref="J60:K60">
    <cfRule type="cellIs" dxfId="1311" priority="330" operator="equal">
      <formula>0</formula>
    </cfRule>
    <cfRule type="cellIs" dxfId="1310" priority="331" operator="greaterThan">
      <formula>0.03</formula>
    </cfRule>
    <cfRule type="cellIs" dxfId="1309" priority="332" operator="lessThanOrEqual">
      <formula>0.03</formula>
    </cfRule>
  </conditionalFormatting>
  <conditionalFormatting sqref="J59">
    <cfRule type="cellIs" dxfId="1308" priority="324" operator="equal">
      <formula>0</formula>
    </cfRule>
    <cfRule type="cellIs" dxfId="1307" priority="328" operator="greaterThan">
      <formula>0.03</formula>
    </cfRule>
    <cfRule type="cellIs" dxfId="1306" priority="329" operator="lessThanOrEqual">
      <formula>0.03</formula>
    </cfRule>
  </conditionalFormatting>
  <conditionalFormatting sqref="K59">
    <cfRule type="cellIs" dxfId="1305" priority="323" operator="equal">
      <formula>0</formula>
    </cfRule>
    <cfRule type="cellIs" dxfId="1304" priority="325" operator="greaterThan">
      <formula>8</formula>
    </cfRule>
    <cfRule type="cellIs" dxfId="1303" priority="326" operator="lessThan">
      <formula>7.4</formula>
    </cfRule>
    <cfRule type="cellIs" dxfId="1302" priority="327" operator="between">
      <formula>7.4</formula>
      <formula>8</formula>
    </cfRule>
  </conditionalFormatting>
  <conditionalFormatting sqref="J59">
    <cfRule type="cellIs" dxfId="1301" priority="317" operator="equal">
      <formula>0</formula>
    </cfRule>
    <cfRule type="cellIs" dxfId="1300" priority="321" operator="greaterThan">
      <formula>0.03</formula>
    </cfRule>
    <cfRule type="cellIs" dxfId="1299" priority="322" operator="lessThanOrEqual">
      <formula>0.03</formula>
    </cfRule>
  </conditionalFormatting>
  <conditionalFormatting sqref="K59">
    <cfRule type="cellIs" dxfId="1298" priority="316" operator="equal">
      <formula>0</formula>
    </cfRule>
    <cfRule type="cellIs" dxfId="1297" priority="318" operator="greaterThan">
      <formula>8</formula>
    </cfRule>
    <cfRule type="cellIs" dxfId="1296" priority="319" operator="lessThan">
      <formula>7.4</formula>
    </cfRule>
    <cfRule type="cellIs" dxfId="1295" priority="320" operator="between">
      <formula>7.4</formula>
      <formula>8</formula>
    </cfRule>
  </conditionalFormatting>
  <conditionalFormatting sqref="J146">
    <cfRule type="cellIs" dxfId="1294" priority="303" operator="equal">
      <formula>0</formula>
    </cfRule>
    <cfRule type="cellIs" dxfId="1293" priority="307" operator="greaterThan">
      <formula>0.03</formula>
    </cfRule>
    <cfRule type="cellIs" dxfId="1292" priority="308" operator="lessThanOrEqual">
      <formula>0.03</formula>
    </cfRule>
  </conditionalFormatting>
  <conditionalFormatting sqref="K146">
    <cfRule type="cellIs" dxfId="1291" priority="302" operator="equal">
      <formula>0</formula>
    </cfRule>
    <cfRule type="cellIs" dxfId="1290" priority="304" operator="greaterThan">
      <formula>8</formula>
    </cfRule>
    <cfRule type="cellIs" dxfId="1289" priority="305" operator="lessThan">
      <formula>7.4</formula>
    </cfRule>
    <cfRule type="cellIs" dxfId="1288" priority="306" operator="between">
      <formula>7.4</formula>
      <formula>8</formula>
    </cfRule>
  </conditionalFormatting>
  <conditionalFormatting sqref="J146">
    <cfRule type="cellIs" dxfId="1287" priority="310" operator="equal">
      <formula>0</formula>
    </cfRule>
    <cfRule type="cellIs" dxfId="1286" priority="314" operator="greaterThan">
      <formula>0.03</formula>
    </cfRule>
    <cfRule type="cellIs" dxfId="1285" priority="315" operator="lessThanOrEqual">
      <formula>0.03</formula>
    </cfRule>
  </conditionalFormatting>
  <conditionalFormatting sqref="K146">
    <cfRule type="cellIs" dxfId="1284" priority="309" operator="equal">
      <formula>0</formula>
    </cfRule>
    <cfRule type="cellIs" dxfId="1283" priority="311" operator="greaterThan">
      <formula>8</formula>
    </cfRule>
    <cfRule type="cellIs" dxfId="1282" priority="312" operator="lessThan">
      <formula>7.4</formula>
    </cfRule>
    <cfRule type="cellIs" dxfId="1281" priority="313" operator="between">
      <formula>7.4</formula>
      <formula>8</formula>
    </cfRule>
  </conditionalFormatting>
  <conditionalFormatting sqref="J147">
    <cfRule type="cellIs" dxfId="1280" priority="289" operator="equal">
      <formula>0</formula>
    </cfRule>
    <cfRule type="cellIs" dxfId="1279" priority="293" operator="greaterThan">
      <formula>0.03</formula>
    </cfRule>
    <cfRule type="cellIs" dxfId="1278" priority="294" operator="lessThanOrEqual">
      <formula>0.03</formula>
    </cfRule>
  </conditionalFormatting>
  <conditionalFormatting sqref="K147">
    <cfRule type="cellIs" dxfId="1277" priority="288" operator="equal">
      <formula>0</formula>
    </cfRule>
    <cfRule type="cellIs" dxfId="1276" priority="290" operator="greaterThan">
      <formula>8</formula>
    </cfRule>
    <cfRule type="cellIs" dxfId="1275" priority="291" operator="lessThan">
      <formula>7.4</formula>
    </cfRule>
    <cfRule type="cellIs" dxfId="1274" priority="292" operator="between">
      <formula>7.4</formula>
      <formula>8</formula>
    </cfRule>
  </conditionalFormatting>
  <conditionalFormatting sqref="J147">
    <cfRule type="cellIs" dxfId="1273" priority="296" operator="equal">
      <formula>0</formula>
    </cfRule>
    <cfRule type="cellIs" dxfId="1272" priority="300" operator="greaterThan">
      <formula>0.03</formula>
    </cfRule>
    <cfRule type="cellIs" dxfId="1271" priority="301" operator="lessThanOrEqual">
      <formula>0.03</formula>
    </cfRule>
  </conditionalFormatting>
  <conditionalFormatting sqref="K147">
    <cfRule type="cellIs" dxfId="1270" priority="295" operator="equal">
      <formula>0</formula>
    </cfRule>
    <cfRule type="cellIs" dxfId="1269" priority="297" operator="greaterThan">
      <formula>8</formula>
    </cfRule>
    <cfRule type="cellIs" dxfId="1268" priority="298" operator="lessThan">
      <formula>7.4</formula>
    </cfRule>
    <cfRule type="cellIs" dxfId="1267" priority="299" operator="between">
      <formula>7.4</formula>
      <formula>8</formula>
    </cfRule>
  </conditionalFormatting>
  <conditionalFormatting sqref="J61">
    <cfRule type="cellIs" dxfId="1266" priority="275" operator="equal">
      <formula>0</formula>
    </cfRule>
    <cfRule type="cellIs" dxfId="1265" priority="279" operator="greaterThan">
      <formula>0.03</formula>
    </cfRule>
    <cfRule type="cellIs" dxfId="1264" priority="280" operator="lessThanOrEqual">
      <formula>0.03</formula>
    </cfRule>
  </conditionalFormatting>
  <conditionalFormatting sqref="K61">
    <cfRule type="cellIs" dxfId="1263" priority="274" operator="equal">
      <formula>0</formula>
    </cfRule>
    <cfRule type="cellIs" dxfId="1262" priority="276" operator="greaterThan">
      <formula>8</formula>
    </cfRule>
    <cfRule type="cellIs" dxfId="1261" priority="277" operator="lessThan">
      <formula>7.4</formula>
    </cfRule>
    <cfRule type="cellIs" dxfId="1260" priority="278" operator="between">
      <formula>7.4</formula>
      <formula>8</formula>
    </cfRule>
  </conditionalFormatting>
  <conditionalFormatting sqref="J61">
    <cfRule type="cellIs" dxfId="1259" priority="282" operator="equal">
      <formula>0</formula>
    </cfRule>
    <cfRule type="cellIs" dxfId="1258" priority="286" operator="greaterThan">
      <formula>0.03</formula>
    </cfRule>
    <cfRule type="cellIs" dxfId="1257" priority="287" operator="lessThanOrEqual">
      <formula>0.03</formula>
    </cfRule>
  </conditionalFormatting>
  <conditionalFormatting sqref="K61">
    <cfRule type="cellIs" dxfId="1256" priority="281" operator="equal">
      <formula>0</formula>
    </cfRule>
    <cfRule type="cellIs" dxfId="1255" priority="283" operator="greaterThan">
      <formula>8</formula>
    </cfRule>
    <cfRule type="cellIs" dxfId="1254" priority="284" operator="lessThan">
      <formula>7.4</formula>
    </cfRule>
    <cfRule type="cellIs" dxfId="1253" priority="285" operator="between">
      <formula>7.4</formula>
      <formula>8</formula>
    </cfRule>
  </conditionalFormatting>
  <conditionalFormatting sqref="J62">
    <cfRule type="cellIs" dxfId="1252" priority="268" operator="equal">
      <formula>0</formula>
    </cfRule>
    <cfRule type="cellIs" dxfId="1251" priority="272" operator="greaterThan">
      <formula>0.03</formula>
    </cfRule>
    <cfRule type="cellIs" dxfId="1250" priority="273" operator="lessThanOrEqual">
      <formula>0.03</formula>
    </cfRule>
  </conditionalFormatting>
  <conditionalFormatting sqref="K62">
    <cfRule type="cellIs" dxfId="1249" priority="267" operator="equal">
      <formula>0</formula>
    </cfRule>
    <cfRule type="cellIs" dxfId="1248" priority="269" operator="greaterThan">
      <formula>8</formula>
    </cfRule>
    <cfRule type="cellIs" dxfId="1247" priority="270" operator="lessThan">
      <formula>7.4</formula>
    </cfRule>
    <cfRule type="cellIs" dxfId="1246" priority="271" operator="between">
      <formula>7.4</formula>
      <formula>8</formula>
    </cfRule>
  </conditionalFormatting>
  <conditionalFormatting sqref="J62">
    <cfRule type="cellIs" dxfId="1245" priority="261" operator="equal">
      <formula>0</formula>
    </cfRule>
    <cfRule type="cellIs" dxfId="1244" priority="265" operator="greaterThan">
      <formula>0.03</formula>
    </cfRule>
    <cfRule type="cellIs" dxfId="1243" priority="266" operator="lessThanOrEqual">
      <formula>0.03</formula>
    </cfRule>
  </conditionalFormatting>
  <conditionalFormatting sqref="K62">
    <cfRule type="cellIs" dxfId="1242" priority="260" operator="equal">
      <formula>0</formula>
    </cfRule>
    <cfRule type="cellIs" dxfId="1241" priority="262" operator="greaterThan">
      <formula>8</formula>
    </cfRule>
    <cfRule type="cellIs" dxfId="1240" priority="263" operator="lessThan">
      <formula>7.4</formula>
    </cfRule>
    <cfRule type="cellIs" dxfId="1239" priority="264" operator="between">
      <formula>7.4</formula>
      <formula>8</formula>
    </cfRule>
  </conditionalFormatting>
  <conditionalFormatting sqref="J62:K62">
    <cfRule type="cellIs" dxfId="1238" priority="257" operator="equal">
      <formula>0</formula>
    </cfRule>
    <cfRule type="cellIs" dxfId="1237" priority="258" operator="greaterThan">
      <formula>0.03</formula>
    </cfRule>
    <cfRule type="cellIs" dxfId="1236" priority="259" operator="lessThanOrEqual">
      <formula>0.03</formula>
    </cfRule>
  </conditionalFormatting>
  <conditionalFormatting sqref="J62:K62">
    <cfRule type="cellIs" dxfId="1235" priority="254" operator="equal">
      <formula>0</formula>
    </cfRule>
    <cfRule type="cellIs" dxfId="1234" priority="255" operator="greaterThan">
      <formula>0.03</formula>
    </cfRule>
    <cfRule type="cellIs" dxfId="1233" priority="256" operator="lessThanOrEqual">
      <formula>0.03</formula>
    </cfRule>
  </conditionalFormatting>
  <conditionalFormatting sqref="J61">
    <cfRule type="cellIs" dxfId="1232" priority="248" operator="equal">
      <formula>0</formula>
    </cfRule>
    <cfRule type="cellIs" dxfId="1231" priority="252" operator="greaterThan">
      <formula>0.03</formula>
    </cfRule>
    <cfRule type="cellIs" dxfId="1230" priority="253" operator="lessThanOrEqual">
      <formula>0.03</formula>
    </cfRule>
  </conditionalFormatting>
  <conditionalFormatting sqref="K61">
    <cfRule type="cellIs" dxfId="1229" priority="247" operator="equal">
      <formula>0</formula>
    </cfRule>
    <cfRule type="cellIs" dxfId="1228" priority="249" operator="greaterThan">
      <formula>8</formula>
    </cfRule>
    <cfRule type="cellIs" dxfId="1227" priority="250" operator="lessThan">
      <formula>7.4</formula>
    </cfRule>
    <cfRule type="cellIs" dxfId="1226" priority="251" operator="between">
      <formula>7.4</formula>
      <formula>8</formula>
    </cfRule>
  </conditionalFormatting>
  <conditionalFormatting sqref="J61">
    <cfRule type="cellIs" dxfId="1225" priority="241" operator="equal">
      <formula>0</formula>
    </cfRule>
    <cfRule type="cellIs" dxfId="1224" priority="245" operator="greaterThan">
      <formula>0.03</formula>
    </cfRule>
    <cfRule type="cellIs" dxfId="1223" priority="246" operator="lessThanOrEqual">
      <formula>0.03</formula>
    </cfRule>
  </conditionalFormatting>
  <conditionalFormatting sqref="K61">
    <cfRule type="cellIs" dxfId="1222" priority="240" operator="equal">
      <formula>0</formula>
    </cfRule>
    <cfRule type="cellIs" dxfId="1221" priority="242" operator="greaterThan">
      <formula>8</formula>
    </cfRule>
    <cfRule type="cellIs" dxfId="1220" priority="243" operator="lessThan">
      <formula>7.4</formula>
    </cfRule>
    <cfRule type="cellIs" dxfId="1219" priority="244" operator="between">
      <formula>7.4</formula>
      <formula>8</formula>
    </cfRule>
  </conditionalFormatting>
  <conditionalFormatting sqref="J63">
    <cfRule type="cellIs" dxfId="1218" priority="227" operator="equal">
      <formula>0</formula>
    </cfRule>
    <cfRule type="cellIs" dxfId="1217" priority="231" operator="greaterThan">
      <formula>0.03</formula>
    </cfRule>
    <cfRule type="cellIs" dxfId="1216" priority="232" operator="lessThanOrEqual">
      <formula>0.03</formula>
    </cfRule>
  </conditionalFormatting>
  <conditionalFormatting sqref="K63">
    <cfRule type="cellIs" dxfId="1215" priority="226" operator="equal">
      <formula>0</formula>
    </cfRule>
    <cfRule type="cellIs" dxfId="1214" priority="228" operator="greaterThan">
      <formula>8</formula>
    </cfRule>
    <cfRule type="cellIs" dxfId="1213" priority="229" operator="lessThan">
      <formula>7.4</formula>
    </cfRule>
    <cfRule type="cellIs" dxfId="1212" priority="230" operator="between">
      <formula>7.4</formula>
      <formula>8</formula>
    </cfRule>
  </conditionalFormatting>
  <conditionalFormatting sqref="J63">
    <cfRule type="cellIs" dxfId="1211" priority="234" operator="equal">
      <formula>0</formula>
    </cfRule>
    <cfRule type="cellIs" dxfId="1210" priority="238" operator="greaterThan">
      <formula>0.03</formula>
    </cfRule>
    <cfRule type="cellIs" dxfId="1209" priority="239" operator="lessThanOrEqual">
      <formula>0.03</formula>
    </cfRule>
  </conditionalFormatting>
  <conditionalFormatting sqref="K63">
    <cfRule type="cellIs" dxfId="1208" priority="233" operator="equal">
      <formula>0</formula>
    </cfRule>
    <cfRule type="cellIs" dxfId="1207" priority="235" operator="greaterThan">
      <formula>8</formula>
    </cfRule>
    <cfRule type="cellIs" dxfId="1206" priority="236" operator="lessThan">
      <formula>7.4</formula>
    </cfRule>
    <cfRule type="cellIs" dxfId="1205" priority="237" operator="between">
      <formula>7.4</formula>
      <formula>8</formula>
    </cfRule>
  </conditionalFormatting>
  <conditionalFormatting sqref="J64">
    <cfRule type="cellIs" dxfId="1204" priority="220" operator="equal">
      <formula>0</formula>
    </cfRule>
    <cfRule type="cellIs" dxfId="1203" priority="224" operator="greaterThan">
      <formula>0.03</formula>
    </cfRule>
    <cfRule type="cellIs" dxfId="1202" priority="225" operator="lessThanOrEqual">
      <formula>0.03</formula>
    </cfRule>
  </conditionalFormatting>
  <conditionalFormatting sqref="K64">
    <cfRule type="cellIs" dxfId="1201" priority="219" operator="equal">
      <formula>0</formula>
    </cfRule>
    <cfRule type="cellIs" dxfId="1200" priority="221" operator="greaterThan">
      <formula>8</formula>
    </cfRule>
    <cfRule type="cellIs" dxfId="1199" priority="222" operator="lessThan">
      <formula>7.4</formula>
    </cfRule>
    <cfRule type="cellIs" dxfId="1198" priority="223" operator="between">
      <formula>7.4</formula>
      <formula>8</formula>
    </cfRule>
  </conditionalFormatting>
  <conditionalFormatting sqref="J64">
    <cfRule type="cellIs" dxfId="1197" priority="213" operator="equal">
      <formula>0</formula>
    </cfRule>
    <cfRule type="cellIs" dxfId="1196" priority="217" operator="greaterThan">
      <formula>0.03</formula>
    </cfRule>
    <cfRule type="cellIs" dxfId="1195" priority="218" operator="lessThanOrEqual">
      <formula>0.03</formula>
    </cfRule>
  </conditionalFormatting>
  <conditionalFormatting sqref="K64">
    <cfRule type="cellIs" dxfId="1194" priority="212" operator="equal">
      <formula>0</formula>
    </cfRule>
    <cfRule type="cellIs" dxfId="1193" priority="214" operator="greaterThan">
      <formula>8</formula>
    </cfRule>
    <cfRule type="cellIs" dxfId="1192" priority="215" operator="lessThan">
      <formula>7.4</formula>
    </cfRule>
    <cfRule type="cellIs" dxfId="1191" priority="216" operator="between">
      <formula>7.4</formula>
      <formula>8</formula>
    </cfRule>
  </conditionalFormatting>
  <conditionalFormatting sqref="J64:K64">
    <cfRule type="cellIs" dxfId="1190" priority="209" operator="equal">
      <formula>0</formula>
    </cfRule>
    <cfRule type="cellIs" dxfId="1189" priority="210" operator="greaterThan">
      <formula>0.03</formula>
    </cfRule>
    <cfRule type="cellIs" dxfId="1188" priority="211" operator="lessThanOrEqual">
      <formula>0.03</formula>
    </cfRule>
  </conditionalFormatting>
  <conditionalFormatting sqref="J64:K64">
    <cfRule type="cellIs" dxfId="1187" priority="206" operator="equal">
      <formula>0</formula>
    </cfRule>
    <cfRule type="cellIs" dxfId="1186" priority="207" operator="greaterThan">
      <formula>0.03</formula>
    </cfRule>
    <cfRule type="cellIs" dxfId="1185" priority="208" operator="lessThanOrEqual">
      <formula>0.03</formula>
    </cfRule>
  </conditionalFormatting>
  <conditionalFormatting sqref="J63">
    <cfRule type="cellIs" dxfId="1184" priority="200" operator="equal">
      <formula>0</formula>
    </cfRule>
    <cfRule type="cellIs" dxfId="1183" priority="204" operator="greaterThan">
      <formula>0.03</formula>
    </cfRule>
    <cfRule type="cellIs" dxfId="1182" priority="205" operator="lessThanOrEqual">
      <formula>0.03</formula>
    </cfRule>
  </conditionalFormatting>
  <conditionalFormatting sqref="K63">
    <cfRule type="cellIs" dxfId="1181" priority="199" operator="equal">
      <formula>0</formula>
    </cfRule>
    <cfRule type="cellIs" dxfId="1180" priority="201" operator="greaterThan">
      <formula>8</formula>
    </cfRule>
    <cfRule type="cellIs" dxfId="1179" priority="202" operator="lessThan">
      <formula>7.4</formula>
    </cfRule>
    <cfRule type="cellIs" dxfId="1178" priority="203" operator="between">
      <formula>7.4</formula>
      <formula>8</formula>
    </cfRule>
  </conditionalFormatting>
  <conditionalFormatting sqref="J63">
    <cfRule type="cellIs" dxfId="1177" priority="193" operator="equal">
      <formula>0</formula>
    </cfRule>
    <cfRule type="cellIs" dxfId="1176" priority="197" operator="greaterThan">
      <formula>0.03</formula>
    </cfRule>
    <cfRule type="cellIs" dxfId="1175" priority="198" operator="lessThanOrEqual">
      <formula>0.03</formula>
    </cfRule>
  </conditionalFormatting>
  <conditionalFormatting sqref="K63">
    <cfRule type="cellIs" dxfId="1174" priority="192" operator="equal">
      <formula>0</formula>
    </cfRule>
    <cfRule type="cellIs" dxfId="1173" priority="194" operator="greaterThan">
      <formula>8</formula>
    </cfRule>
    <cfRule type="cellIs" dxfId="1172" priority="195" operator="lessThan">
      <formula>7.4</formula>
    </cfRule>
    <cfRule type="cellIs" dxfId="1171" priority="196" operator="between">
      <formula>7.4</formula>
      <formula>8</formula>
    </cfRule>
  </conditionalFormatting>
  <conditionalFormatting sqref="J65:J74">
    <cfRule type="cellIs" dxfId="1170" priority="186" operator="equal">
      <formula>0</formula>
    </cfRule>
    <cfRule type="cellIs" dxfId="1169" priority="190" operator="greaterThan">
      <formula>0.03</formula>
    </cfRule>
    <cfRule type="cellIs" dxfId="1168" priority="191" operator="lessThanOrEqual">
      <formula>0.03</formula>
    </cfRule>
  </conditionalFormatting>
  <conditionalFormatting sqref="K65:K74">
    <cfRule type="cellIs" dxfId="1167" priority="185" operator="equal">
      <formula>0</formula>
    </cfRule>
    <cfRule type="cellIs" dxfId="1166" priority="187" operator="greaterThan">
      <formula>8</formula>
    </cfRule>
    <cfRule type="cellIs" dxfId="1165" priority="188" operator="lessThan">
      <formula>7.4</formula>
    </cfRule>
    <cfRule type="cellIs" dxfId="1164" priority="189" operator="between">
      <formula>7.4</formula>
      <formula>8</formula>
    </cfRule>
  </conditionalFormatting>
  <conditionalFormatting sqref="J65:J74">
    <cfRule type="cellIs" dxfId="1163" priority="179" operator="equal">
      <formula>0</formula>
    </cfRule>
    <cfRule type="cellIs" dxfId="1162" priority="183" operator="greaterThan">
      <formula>0.03</formula>
    </cfRule>
    <cfRule type="cellIs" dxfId="1161" priority="184" operator="lessThanOrEqual">
      <formula>0.03</formula>
    </cfRule>
  </conditionalFormatting>
  <conditionalFormatting sqref="K65:K74">
    <cfRule type="cellIs" dxfId="1160" priority="178" operator="equal">
      <formula>0</formula>
    </cfRule>
    <cfRule type="cellIs" dxfId="1159" priority="180" operator="greaterThan">
      <formula>8</formula>
    </cfRule>
    <cfRule type="cellIs" dxfId="1158" priority="181" operator="lessThan">
      <formula>7.4</formula>
    </cfRule>
    <cfRule type="cellIs" dxfId="1157" priority="182" operator="between">
      <formula>7.4</formula>
      <formula>8</formula>
    </cfRule>
  </conditionalFormatting>
  <conditionalFormatting sqref="J75:J84">
    <cfRule type="cellIs" dxfId="1156" priority="172" operator="equal">
      <formula>0</formula>
    </cfRule>
    <cfRule type="cellIs" dxfId="1155" priority="176" operator="greaterThan">
      <formula>0.03</formula>
    </cfRule>
    <cfRule type="cellIs" dxfId="1154" priority="177" operator="lessThanOrEqual">
      <formula>0.03</formula>
    </cfRule>
  </conditionalFormatting>
  <conditionalFormatting sqref="K75:K84">
    <cfRule type="cellIs" dxfId="1153" priority="171" operator="equal">
      <formula>0</formula>
    </cfRule>
    <cfRule type="cellIs" dxfId="1152" priority="173" operator="greaterThan">
      <formula>8</formula>
    </cfRule>
    <cfRule type="cellIs" dxfId="1151" priority="174" operator="lessThan">
      <formula>7.4</formula>
    </cfRule>
    <cfRule type="cellIs" dxfId="1150" priority="175" operator="between">
      <formula>7.4</formula>
      <formula>8</formula>
    </cfRule>
  </conditionalFormatting>
  <conditionalFormatting sqref="J75:J84">
    <cfRule type="cellIs" dxfId="1149" priority="165" operator="equal">
      <formula>0</formula>
    </cfRule>
    <cfRule type="cellIs" dxfId="1148" priority="169" operator="greaterThan">
      <formula>0.03</formula>
    </cfRule>
    <cfRule type="cellIs" dxfId="1147" priority="170" operator="lessThanOrEqual">
      <formula>0.03</formula>
    </cfRule>
  </conditionalFormatting>
  <conditionalFormatting sqref="K75:K84">
    <cfRule type="cellIs" dxfId="1146" priority="164" operator="equal">
      <formula>0</formula>
    </cfRule>
    <cfRule type="cellIs" dxfId="1145" priority="166" operator="greaterThan">
      <formula>8</formula>
    </cfRule>
    <cfRule type="cellIs" dxfId="1144" priority="167" operator="lessThan">
      <formula>7.4</formula>
    </cfRule>
    <cfRule type="cellIs" dxfId="1143" priority="168" operator="between">
      <formula>7.4</formula>
      <formula>8</formula>
    </cfRule>
  </conditionalFormatting>
  <conditionalFormatting sqref="J85:J94">
    <cfRule type="cellIs" dxfId="1142" priority="158" operator="equal">
      <formula>0</formula>
    </cfRule>
    <cfRule type="cellIs" dxfId="1141" priority="162" operator="greaterThan">
      <formula>0.03</formula>
    </cfRule>
    <cfRule type="cellIs" dxfId="1140" priority="163" operator="lessThanOrEqual">
      <formula>0.03</formula>
    </cfRule>
  </conditionalFormatting>
  <conditionalFormatting sqref="K85:K94">
    <cfRule type="cellIs" dxfId="1139" priority="157" operator="equal">
      <formula>0</formula>
    </cfRule>
    <cfRule type="cellIs" dxfId="1138" priority="159" operator="greaterThan">
      <formula>8</formula>
    </cfRule>
    <cfRule type="cellIs" dxfId="1137" priority="160" operator="lessThan">
      <formula>7.4</formula>
    </cfRule>
    <cfRule type="cellIs" dxfId="1136" priority="161" operator="between">
      <formula>7.4</formula>
      <formula>8</formula>
    </cfRule>
  </conditionalFormatting>
  <conditionalFormatting sqref="J85:J94">
    <cfRule type="cellIs" dxfId="1135" priority="151" operator="equal">
      <formula>0</formula>
    </cfRule>
    <cfRule type="cellIs" dxfId="1134" priority="155" operator="greaterThan">
      <formula>0.03</formula>
    </cfRule>
    <cfRule type="cellIs" dxfId="1133" priority="156" operator="lessThanOrEqual">
      <formula>0.03</formula>
    </cfRule>
  </conditionalFormatting>
  <conditionalFormatting sqref="K85:K94">
    <cfRule type="cellIs" dxfId="1132" priority="150" operator="equal">
      <formula>0</formula>
    </cfRule>
    <cfRule type="cellIs" dxfId="1131" priority="152" operator="greaterThan">
      <formula>8</formula>
    </cfRule>
    <cfRule type="cellIs" dxfId="1130" priority="153" operator="lessThan">
      <formula>7.4</formula>
    </cfRule>
    <cfRule type="cellIs" dxfId="1129" priority="154" operator="between">
      <formula>7.4</formula>
      <formula>8</formula>
    </cfRule>
  </conditionalFormatting>
  <conditionalFormatting sqref="J149">
    <cfRule type="cellIs" dxfId="1128" priority="144" operator="equal">
      <formula>0</formula>
    </cfRule>
    <cfRule type="cellIs" dxfId="1127" priority="148" operator="greaterThan">
      <formula>0.03</formula>
    </cfRule>
    <cfRule type="cellIs" dxfId="1126" priority="149" operator="lessThanOrEqual">
      <formula>0.03</formula>
    </cfRule>
  </conditionalFormatting>
  <conditionalFormatting sqref="K149">
    <cfRule type="cellIs" dxfId="1125" priority="143" operator="equal">
      <formula>0</formula>
    </cfRule>
    <cfRule type="cellIs" dxfId="1124" priority="145" operator="greaterThan">
      <formula>8</formula>
    </cfRule>
    <cfRule type="cellIs" dxfId="1123" priority="146" operator="lessThan">
      <formula>7.4</formula>
    </cfRule>
    <cfRule type="cellIs" dxfId="1122" priority="147" operator="between">
      <formula>7.4</formula>
      <formula>8</formula>
    </cfRule>
  </conditionalFormatting>
  <conditionalFormatting sqref="J150">
    <cfRule type="cellIs" dxfId="1121" priority="137" operator="equal">
      <formula>0</formula>
    </cfRule>
    <cfRule type="cellIs" dxfId="1120" priority="141" operator="greaterThan">
      <formula>0.03</formula>
    </cfRule>
    <cfRule type="cellIs" dxfId="1119" priority="142" operator="lessThanOrEqual">
      <formula>0.03</formula>
    </cfRule>
  </conditionalFormatting>
  <conditionalFormatting sqref="K150">
    <cfRule type="cellIs" dxfId="1118" priority="136" operator="equal">
      <formula>0</formula>
    </cfRule>
    <cfRule type="cellIs" dxfId="1117" priority="138" operator="greaterThan">
      <formula>8</formula>
    </cfRule>
    <cfRule type="cellIs" dxfId="1116" priority="139" operator="lessThan">
      <formula>7.4</formula>
    </cfRule>
    <cfRule type="cellIs" dxfId="1115" priority="140" operator="between">
      <formula>7.4</formula>
      <formula>8</formula>
    </cfRule>
  </conditionalFormatting>
  <conditionalFormatting sqref="J95:J96">
    <cfRule type="cellIs" dxfId="1114" priority="130" operator="equal">
      <formula>0</formula>
    </cfRule>
    <cfRule type="cellIs" dxfId="1113" priority="134" operator="greaterThan">
      <formula>0.03</formula>
    </cfRule>
    <cfRule type="cellIs" dxfId="1112" priority="135" operator="lessThanOrEqual">
      <formula>0.03</formula>
    </cfRule>
  </conditionalFormatting>
  <conditionalFormatting sqref="K95:K96">
    <cfRule type="cellIs" dxfId="1111" priority="129" operator="equal">
      <formula>0</formula>
    </cfRule>
    <cfRule type="cellIs" dxfId="1110" priority="131" operator="greaterThan">
      <formula>8</formula>
    </cfRule>
    <cfRule type="cellIs" dxfId="1109" priority="132" operator="lessThan">
      <formula>7.4</formula>
    </cfRule>
    <cfRule type="cellIs" dxfId="1108" priority="133" operator="between">
      <formula>7.4</formula>
      <formula>8</formula>
    </cfRule>
  </conditionalFormatting>
  <conditionalFormatting sqref="J97">
    <cfRule type="cellIs" dxfId="1107" priority="123" operator="equal">
      <formula>0</formula>
    </cfRule>
    <cfRule type="cellIs" dxfId="1106" priority="127" operator="greaterThan">
      <formula>0.03</formula>
    </cfRule>
    <cfRule type="cellIs" dxfId="1105" priority="128" operator="lessThanOrEqual">
      <formula>0.03</formula>
    </cfRule>
  </conditionalFormatting>
  <conditionalFormatting sqref="K97">
    <cfRule type="cellIs" dxfId="1104" priority="122" operator="equal">
      <formula>0</formula>
    </cfRule>
    <cfRule type="cellIs" dxfId="1103" priority="124" operator="greaterThan">
      <formula>8</formula>
    </cfRule>
    <cfRule type="cellIs" dxfId="1102" priority="125" operator="lessThan">
      <formula>7.4</formula>
    </cfRule>
    <cfRule type="cellIs" dxfId="1101" priority="126" operator="between">
      <formula>7.4</formula>
      <formula>8</formula>
    </cfRule>
  </conditionalFormatting>
  <conditionalFormatting sqref="J148">
    <cfRule type="cellIs" dxfId="1100" priority="116" operator="equal">
      <formula>0</formula>
    </cfRule>
    <cfRule type="cellIs" dxfId="1099" priority="120" operator="greaterThan">
      <formula>0.03</formula>
    </cfRule>
    <cfRule type="cellIs" dxfId="1098" priority="121" operator="lessThanOrEqual">
      <formula>0.03</formula>
    </cfRule>
  </conditionalFormatting>
  <conditionalFormatting sqref="K148">
    <cfRule type="cellIs" dxfId="1097" priority="115" operator="equal">
      <formula>0</formula>
    </cfRule>
    <cfRule type="cellIs" dxfId="1096" priority="117" operator="greaterThan">
      <formula>8</formula>
    </cfRule>
    <cfRule type="cellIs" dxfId="1095" priority="118" operator="lessThan">
      <formula>7.4</formula>
    </cfRule>
    <cfRule type="cellIs" dxfId="1094" priority="119" operator="between">
      <formula>7.4</formula>
      <formula>8</formula>
    </cfRule>
  </conditionalFormatting>
  <conditionalFormatting sqref="J148">
    <cfRule type="cellIs" dxfId="1093" priority="109" operator="equal">
      <formula>0</formula>
    </cfRule>
    <cfRule type="cellIs" dxfId="1092" priority="113" operator="greaterThan">
      <formula>0.03</formula>
    </cfRule>
    <cfRule type="cellIs" dxfId="1091" priority="114" operator="lessThanOrEqual">
      <formula>0.03</formula>
    </cfRule>
  </conditionalFormatting>
  <conditionalFormatting sqref="K148">
    <cfRule type="cellIs" dxfId="1090" priority="108" operator="equal">
      <formula>0</formula>
    </cfRule>
    <cfRule type="cellIs" dxfId="1089" priority="110" operator="greaterThan">
      <formula>8</formula>
    </cfRule>
    <cfRule type="cellIs" dxfId="1088" priority="111" operator="lessThan">
      <formula>7.4</formula>
    </cfRule>
    <cfRule type="cellIs" dxfId="1087" priority="112" operator="between">
      <formula>7.4</formula>
      <formula>8</formula>
    </cfRule>
  </conditionalFormatting>
  <conditionalFormatting sqref="J151:J159">
    <cfRule type="cellIs" dxfId="1086" priority="102" operator="equal">
      <formula>0</formula>
    </cfRule>
    <cfRule type="cellIs" dxfId="1085" priority="106" operator="greaterThan">
      <formula>0.03</formula>
    </cfRule>
    <cfRule type="cellIs" dxfId="1084" priority="107" operator="lessThanOrEqual">
      <formula>0.03</formula>
    </cfRule>
  </conditionalFormatting>
  <conditionalFormatting sqref="K151:K159">
    <cfRule type="cellIs" dxfId="1083" priority="101" operator="equal">
      <formula>0</formula>
    </cfRule>
    <cfRule type="cellIs" dxfId="1082" priority="103" operator="greaterThan">
      <formula>8</formula>
    </cfRule>
    <cfRule type="cellIs" dxfId="1081" priority="104" operator="lessThan">
      <formula>7.4</formula>
    </cfRule>
    <cfRule type="cellIs" dxfId="1080" priority="105" operator="between">
      <formula>7.4</formula>
      <formula>8</formula>
    </cfRule>
  </conditionalFormatting>
  <conditionalFormatting sqref="J99:K99">
    <cfRule type="cellIs" dxfId="1079" priority="98" operator="equal">
      <formula>0</formula>
    </cfRule>
    <cfRule type="cellIs" dxfId="1078" priority="99" operator="greaterThan">
      <formula>0.03</formula>
    </cfRule>
    <cfRule type="cellIs" dxfId="1077" priority="100" operator="lessThanOrEqual">
      <formula>0.03</formula>
    </cfRule>
  </conditionalFormatting>
  <conditionalFormatting sqref="J99:K99">
    <cfRule type="cellIs" dxfId="1076" priority="95" operator="equal">
      <formula>0</formula>
    </cfRule>
    <cfRule type="cellIs" dxfId="1075" priority="96" operator="greaterThan">
      <formula>0.03</formula>
    </cfRule>
    <cfRule type="cellIs" dxfId="1074" priority="97" operator="lessThanOrEqual">
      <formula>0.03</formula>
    </cfRule>
  </conditionalFormatting>
  <conditionalFormatting sqref="J98">
    <cfRule type="cellIs" dxfId="1073" priority="89" operator="equal">
      <formula>0</formula>
    </cfRule>
    <cfRule type="cellIs" dxfId="1072" priority="93" operator="greaterThan">
      <formula>0.03</formula>
    </cfRule>
    <cfRule type="cellIs" dxfId="1071" priority="94" operator="lessThanOrEqual">
      <formula>0.03</formula>
    </cfRule>
  </conditionalFormatting>
  <conditionalFormatting sqref="K98">
    <cfRule type="cellIs" dxfId="1070" priority="88" operator="equal">
      <formula>0</formula>
    </cfRule>
    <cfRule type="cellIs" dxfId="1069" priority="90" operator="greaterThan">
      <formula>8</formula>
    </cfRule>
    <cfRule type="cellIs" dxfId="1068" priority="91" operator="lessThan">
      <formula>7.4</formula>
    </cfRule>
    <cfRule type="cellIs" dxfId="1067" priority="92" operator="between">
      <formula>7.4</formula>
      <formula>8</formula>
    </cfRule>
  </conditionalFormatting>
  <conditionalFormatting sqref="J98">
    <cfRule type="cellIs" dxfId="1066" priority="82" operator="equal">
      <formula>0</formula>
    </cfRule>
    <cfRule type="cellIs" dxfId="1065" priority="86" operator="greaterThan">
      <formula>0.03</formula>
    </cfRule>
    <cfRule type="cellIs" dxfId="1064" priority="87" operator="lessThanOrEqual">
      <formula>0.03</formula>
    </cfRule>
  </conditionalFormatting>
  <conditionalFormatting sqref="K98">
    <cfRule type="cellIs" dxfId="1063" priority="81" operator="equal">
      <formula>0</formula>
    </cfRule>
    <cfRule type="cellIs" dxfId="1062" priority="83" operator="greaterThan">
      <formula>8</formula>
    </cfRule>
    <cfRule type="cellIs" dxfId="1061" priority="84" operator="lessThan">
      <formula>7.4</formula>
    </cfRule>
    <cfRule type="cellIs" dxfId="1060" priority="85" operator="between">
      <formula>7.4</formula>
      <formula>8</formula>
    </cfRule>
  </conditionalFormatting>
  <conditionalFormatting sqref="J101:K101">
    <cfRule type="cellIs" dxfId="1059" priority="78" operator="equal">
      <formula>0</formula>
    </cfRule>
    <cfRule type="cellIs" dxfId="1058" priority="79" operator="greaterThan">
      <formula>0.03</formula>
    </cfRule>
    <cfRule type="cellIs" dxfId="1057" priority="80" operator="lessThanOrEqual">
      <formula>0.03</formula>
    </cfRule>
  </conditionalFormatting>
  <conditionalFormatting sqref="J101:K101">
    <cfRule type="cellIs" dxfId="1056" priority="75" operator="equal">
      <formula>0</formula>
    </cfRule>
    <cfRule type="cellIs" dxfId="1055" priority="76" operator="greaterThan">
      <formula>0.03</formula>
    </cfRule>
    <cfRule type="cellIs" dxfId="1054" priority="77" operator="lessThanOrEqual">
      <formula>0.03</formula>
    </cfRule>
  </conditionalFormatting>
  <conditionalFormatting sqref="J100">
    <cfRule type="cellIs" dxfId="1053" priority="69" operator="equal">
      <formula>0</formula>
    </cfRule>
    <cfRule type="cellIs" dxfId="1052" priority="73" operator="greaterThan">
      <formula>0.03</formula>
    </cfRule>
    <cfRule type="cellIs" dxfId="1051" priority="74" operator="lessThanOrEqual">
      <formula>0.03</formula>
    </cfRule>
  </conditionalFormatting>
  <conditionalFormatting sqref="K100">
    <cfRule type="cellIs" dxfId="1050" priority="68" operator="equal">
      <formula>0</formula>
    </cfRule>
    <cfRule type="cellIs" dxfId="1049" priority="70" operator="greaterThan">
      <formula>8</formula>
    </cfRule>
    <cfRule type="cellIs" dxfId="1048" priority="71" operator="lessThan">
      <formula>7.4</formula>
    </cfRule>
    <cfRule type="cellIs" dxfId="1047" priority="72" operator="between">
      <formula>7.4</formula>
      <formula>8</formula>
    </cfRule>
  </conditionalFormatting>
  <conditionalFormatting sqref="J100">
    <cfRule type="cellIs" dxfId="1046" priority="62" operator="equal">
      <formula>0</formula>
    </cfRule>
    <cfRule type="cellIs" dxfId="1045" priority="66" operator="greaterThan">
      <formula>0.03</formula>
    </cfRule>
    <cfRule type="cellIs" dxfId="1044" priority="67" operator="lessThanOrEqual">
      <formula>0.03</formula>
    </cfRule>
  </conditionalFormatting>
  <conditionalFormatting sqref="K100">
    <cfRule type="cellIs" dxfId="1043" priority="61" operator="equal">
      <formula>0</formula>
    </cfRule>
    <cfRule type="cellIs" dxfId="1042" priority="63" operator="greaterThan">
      <formula>8</formula>
    </cfRule>
    <cfRule type="cellIs" dxfId="1041" priority="64" operator="lessThan">
      <formula>7.4</formula>
    </cfRule>
    <cfRule type="cellIs" dxfId="1040" priority="65" operator="between">
      <formula>7.4</formula>
      <formula>8</formula>
    </cfRule>
  </conditionalFormatting>
  <conditionalFormatting sqref="J103:K103">
    <cfRule type="cellIs" dxfId="1039" priority="58" operator="equal">
      <formula>0</formula>
    </cfRule>
    <cfRule type="cellIs" dxfId="1038" priority="59" operator="greaterThan">
      <formula>0.03</formula>
    </cfRule>
    <cfRule type="cellIs" dxfId="1037" priority="60" operator="lessThanOrEqual">
      <formula>0.03</formula>
    </cfRule>
  </conditionalFormatting>
  <conditionalFormatting sqref="J103:K103">
    <cfRule type="cellIs" dxfId="1036" priority="55" operator="equal">
      <formula>0</formula>
    </cfRule>
    <cfRule type="cellIs" dxfId="1035" priority="56" operator="greaterThan">
      <formula>0.03</formula>
    </cfRule>
    <cfRule type="cellIs" dxfId="1034" priority="57" operator="lessThanOrEqual">
      <formula>0.03</formula>
    </cfRule>
  </conditionalFormatting>
  <conditionalFormatting sqref="J102">
    <cfRule type="cellIs" dxfId="1033" priority="49" operator="equal">
      <formula>0</formula>
    </cfRule>
    <cfRule type="cellIs" dxfId="1032" priority="53" operator="greaterThan">
      <formula>0.03</formula>
    </cfRule>
    <cfRule type="cellIs" dxfId="1031" priority="54" operator="lessThanOrEqual">
      <formula>0.03</formula>
    </cfRule>
  </conditionalFormatting>
  <conditionalFormatting sqref="K102">
    <cfRule type="cellIs" dxfId="1030" priority="48" operator="equal">
      <formula>0</formula>
    </cfRule>
    <cfRule type="cellIs" dxfId="1029" priority="50" operator="greaterThan">
      <formula>8</formula>
    </cfRule>
    <cfRule type="cellIs" dxfId="1028" priority="51" operator="lessThan">
      <formula>7.4</formula>
    </cfRule>
    <cfRule type="cellIs" dxfId="1027" priority="52" operator="between">
      <formula>7.4</formula>
      <formula>8</formula>
    </cfRule>
  </conditionalFormatting>
  <conditionalFormatting sqref="J102">
    <cfRule type="cellIs" dxfId="1026" priority="42" operator="equal">
      <formula>0</formula>
    </cfRule>
    <cfRule type="cellIs" dxfId="1025" priority="46" operator="greaterThan">
      <formula>0.03</formula>
    </cfRule>
    <cfRule type="cellIs" dxfId="1024" priority="47" operator="lessThanOrEqual">
      <formula>0.03</formula>
    </cfRule>
  </conditionalFormatting>
  <conditionalFormatting sqref="K102">
    <cfRule type="cellIs" dxfId="1023" priority="41" operator="equal">
      <formula>0</formula>
    </cfRule>
    <cfRule type="cellIs" dxfId="1022" priority="43" operator="greaterThan">
      <formula>8</formula>
    </cfRule>
    <cfRule type="cellIs" dxfId="1021" priority="44" operator="lessThan">
      <formula>7.4</formula>
    </cfRule>
    <cfRule type="cellIs" dxfId="1020" priority="45" operator="between">
      <formula>7.4</formula>
      <formula>8</formula>
    </cfRule>
  </conditionalFormatting>
  <conditionalFormatting sqref="J105:K105 J107:K107 J109:K109 J111:K111 J113:K113">
    <cfRule type="cellIs" dxfId="1019" priority="38" operator="equal">
      <formula>0</formula>
    </cfRule>
    <cfRule type="cellIs" dxfId="1018" priority="39" operator="greaterThan">
      <formula>0.03</formula>
    </cfRule>
    <cfRule type="cellIs" dxfId="1017" priority="40" operator="lessThanOrEqual">
      <formula>0.03</formula>
    </cfRule>
  </conditionalFormatting>
  <conditionalFormatting sqref="J105:K105 J107:K107 J109:K109 J111:K111 J113:K113">
    <cfRule type="cellIs" dxfId="1016" priority="35" operator="equal">
      <formula>0</formula>
    </cfRule>
    <cfRule type="cellIs" dxfId="1015" priority="36" operator="greaterThan">
      <formula>0.03</formula>
    </cfRule>
    <cfRule type="cellIs" dxfId="1014" priority="37" operator="lessThanOrEqual">
      <formula>0.03</formula>
    </cfRule>
  </conditionalFormatting>
  <conditionalFormatting sqref="J104 J106 J108 J110 J112">
    <cfRule type="cellIs" dxfId="1013" priority="29" operator="equal">
      <formula>0</formula>
    </cfRule>
    <cfRule type="cellIs" dxfId="1012" priority="33" operator="greaterThan">
      <formula>0.03</formula>
    </cfRule>
    <cfRule type="cellIs" dxfId="1011" priority="34" operator="lessThanOrEqual">
      <formula>0.03</formula>
    </cfRule>
  </conditionalFormatting>
  <conditionalFormatting sqref="K104 K106 K108 K110 K112">
    <cfRule type="cellIs" dxfId="1010" priority="28" operator="equal">
      <formula>0</formula>
    </cfRule>
    <cfRule type="cellIs" dxfId="1009" priority="30" operator="greaterThan">
      <formula>8</formula>
    </cfRule>
    <cfRule type="cellIs" dxfId="1008" priority="31" operator="lessThan">
      <formula>7.4</formula>
    </cfRule>
    <cfRule type="cellIs" dxfId="1007" priority="32" operator="between">
      <formula>7.4</formula>
      <formula>8</formula>
    </cfRule>
  </conditionalFormatting>
  <conditionalFormatting sqref="J104 J106 J108 J110 J112">
    <cfRule type="cellIs" dxfId="1006" priority="22" operator="equal">
      <formula>0</formula>
    </cfRule>
    <cfRule type="cellIs" dxfId="1005" priority="26" operator="greaterThan">
      <formula>0.03</formula>
    </cfRule>
    <cfRule type="cellIs" dxfId="1004" priority="27" operator="lessThanOrEqual">
      <formula>0.03</formula>
    </cfRule>
  </conditionalFormatting>
  <conditionalFormatting sqref="K104 K106 K108 K110 K112">
    <cfRule type="cellIs" dxfId="1003" priority="21" operator="equal">
      <formula>0</formula>
    </cfRule>
    <cfRule type="cellIs" dxfId="1002" priority="23" operator="greaterThan">
      <formula>8</formula>
    </cfRule>
    <cfRule type="cellIs" dxfId="1001" priority="24" operator="lessThan">
      <formula>7.4</formula>
    </cfRule>
    <cfRule type="cellIs" dxfId="1000" priority="25" operator="between">
      <formula>7.4</formula>
      <formula>8</formula>
    </cfRule>
  </conditionalFormatting>
  <conditionalFormatting sqref="J115:K115 J117:K117 J119:K119 J121:K121 J123:K123">
    <cfRule type="cellIs" dxfId="999" priority="18" operator="equal">
      <formula>0</formula>
    </cfRule>
    <cfRule type="cellIs" dxfId="998" priority="19" operator="greaterThan">
      <formula>0.03</formula>
    </cfRule>
    <cfRule type="cellIs" dxfId="997" priority="20" operator="lessThanOrEqual">
      <formula>0.03</formula>
    </cfRule>
  </conditionalFormatting>
  <conditionalFormatting sqref="J115:K115 J117:K117 J119:K119 J121:K121 J123:K123">
    <cfRule type="cellIs" dxfId="996" priority="15" operator="equal">
      <formula>0</formula>
    </cfRule>
    <cfRule type="cellIs" dxfId="995" priority="16" operator="greaterThan">
      <formula>0.03</formula>
    </cfRule>
    <cfRule type="cellIs" dxfId="994" priority="17" operator="lessThanOrEqual">
      <formula>0.03</formula>
    </cfRule>
  </conditionalFormatting>
  <conditionalFormatting sqref="J114 J116 J118 J120 J122">
    <cfRule type="cellIs" dxfId="993" priority="9" operator="equal">
      <formula>0</formula>
    </cfRule>
    <cfRule type="cellIs" dxfId="992" priority="13" operator="greaterThan">
      <formula>0.03</formula>
    </cfRule>
    <cfRule type="cellIs" dxfId="991" priority="14" operator="lessThanOrEqual">
      <formula>0.03</formula>
    </cfRule>
  </conditionalFormatting>
  <conditionalFormatting sqref="K114 K116 K118 K120 K122">
    <cfRule type="cellIs" dxfId="990" priority="8" operator="equal">
      <formula>0</formula>
    </cfRule>
    <cfRule type="cellIs" dxfId="989" priority="10" operator="greaterThan">
      <formula>8</formula>
    </cfRule>
    <cfRule type="cellIs" dxfId="988" priority="11" operator="lessThan">
      <formula>7.4</formula>
    </cfRule>
    <cfRule type="cellIs" dxfId="987" priority="12" operator="between">
      <formula>7.4</formula>
      <formula>8</formula>
    </cfRule>
  </conditionalFormatting>
  <conditionalFormatting sqref="J114 J116 J118 J120 J122">
    <cfRule type="cellIs" dxfId="986" priority="2" operator="equal">
      <formula>0</formula>
    </cfRule>
    <cfRule type="cellIs" dxfId="985" priority="6" operator="greaterThan">
      <formula>0.03</formula>
    </cfRule>
    <cfRule type="cellIs" dxfId="984" priority="7" operator="lessThanOrEqual">
      <formula>0.03</formula>
    </cfRule>
  </conditionalFormatting>
  <conditionalFormatting sqref="K114 K116 K118 K120 K122">
    <cfRule type="cellIs" dxfId="983" priority="1" operator="equal">
      <formula>0</formula>
    </cfRule>
    <cfRule type="cellIs" dxfId="982" priority="3" operator="greaterThan">
      <formula>8</formula>
    </cfRule>
    <cfRule type="cellIs" dxfId="981" priority="4" operator="lessThan">
      <formula>7.4</formula>
    </cfRule>
    <cfRule type="cellIs" dxfId="980" priority="5" operator="between">
      <formula>7.4</formula>
      <formula>8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allgemein!$B$3:$B$13</xm:f>
          </x14:formula1>
          <xm:sqref>L2 L4 L6:L53 L65:L98 L55 L57 L59 L61 L63 L143:L159 L100 L102 L104 L106 L108 L110 L112 L114 L116 L118 L120 L122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46"/>
  <sheetViews>
    <sheetView workbookViewId="0">
      <pane ySplit="1" topLeftCell="A125" activePane="bottomLeft" state="frozen"/>
      <selection pane="bottomLeft" activeCell="B104" sqref="B104"/>
    </sheetView>
  </sheetViews>
  <sheetFormatPr baseColWidth="10" defaultRowHeight="12.75" x14ac:dyDescent="0.2"/>
  <cols>
    <col min="1" max="1" width="2.140625" customWidth="1"/>
    <col min="2" max="2" width="16.5703125" customWidth="1"/>
    <col min="4" max="4" width="10.5703125" customWidth="1"/>
    <col min="15" max="15" width="12.5703125" customWidth="1"/>
    <col min="16" max="16" width="2.7109375" customWidth="1"/>
    <col min="17" max="17" width="37.140625" customWidth="1"/>
    <col min="18" max="18" width="39.28515625" customWidth="1"/>
    <col min="19" max="19" width="4.28515625" customWidth="1"/>
  </cols>
  <sheetData>
    <row r="1" spans="1:53" s="244" customFormat="1" ht="55.5" customHeight="1" x14ac:dyDescent="0.2">
      <c r="A1" s="241"/>
      <c r="B1" s="4" t="s">
        <v>0</v>
      </c>
      <c r="C1" s="4" t="s">
        <v>41</v>
      </c>
      <c r="D1" s="23" t="s">
        <v>27</v>
      </c>
      <c r="E1" s="8" t="s">
        <v>21</v>
      </c>
      <c r="F1" s="26" t="s">
        <v>977</v>
      </c>
      <c r="G1" s="5" t="s">
        <v>12</v>
      </c>
      <c r="H1" s="5" t="s">
        <v>13</v>
      </c>
      <c r="I1" s="5" t="s">
        <v>6</v>
      </c>
      <c r="J1" s="35" t="s">
        <v>5</v>
      </c>
      <c r="K1" s="42" t="s">
        <v>15</v>
      </c>
      <c r="L1" s="5" t="s">
        <v>4</v>
      </c>
      <c r="M1" s="5" t="s">
        <v>681</v>
      </c>
      <c r="N1" s="5" t="s">
        <v>18</v>
      </c>
      <c r="O1" s="5" t="s">
        <v>1</v>
      </c>
      <c r="P1" s="5"/>
      <c r="Q1" s="71" t="s">
        <v>38</v>
      </c>
      <c r="R1" s="71" t="s">
        <v>38</v>
      </c>
      <c r="S1" s="71"/>
      <c r="T1" s="4" t="s">
        <v>3</v>
      </c>
      <c r="U1" s="242" t="s">
        <v>11</v>
      </c>
      <c r="V1" s="243">
        <v>2019</v>
      </c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</row>
    <row r="2" spans="1:53" x14ac:dyDescent="0.2">
      <c r="B2" s="13" t="s">
        <v>1661</v>
      </c>
      <c r="C2" s="13">
        <v>516433</v>
      </c>
      <c r="D2" s="13">
        <v>24.7</v>
      </c>
      <c r="E2" s="88">
        <v>0</v>
      </c>
      <c r="F2" s="33">
        <v>172</v>
      </c>
      <c r="G2" s="40"/>
      <c r="H2" s="15">
        <v>1.901</v>
      </c>
      <c r="I2" s="15">
        <v>1.891</v>
      </c>
      <c r="J2" s="120">
        <f t="shared" ref="J2:J18" si="0">IF(M2&lt;&gt;"",(H2-I2)/M2,"")</f>
        <v>1.0000000000000009E-2</v>
      </c>
      <c r="K2" s="121">
        <f t="shared" ref="K2:K6" si="1">(F2*(273.15+D2)/273.15)/(M2*N2)</f>
        <v>7.50213435841113</v>
      </c>
      <c r="L2" s="15" t="s">
        <v>22</v>
      </c>
      <c r="M2" s="34">
        <f>VLOOKUP(L2,[1]allgemein!$B$3:$C$13,2,FALSE)</f>
        <v>1</v>
      </c>
      <c r="N2" s="14">
        <v>25</v>
      </c>
      <c r="O2" s="13" t="s">
        <v>1668</v>
      </c>
      <c r="P2" s="13"/>
      <c r="Q2" s="13" t="s">
        <v>1639</v>
      </c>
      <c r="R2" s="272"/>
      <c r="S2" s="13"/>
      <c r="T2" s="13" t="s">
        <v>1034</v>
      </c>
    </row>
    <row r="3" spans="1:53" x14ac:dyDescent="0.2">
      <c r="B3" s="13" t="s">
        <v>1662</v>
      </c>
      <c r="C3" s="13" t="s">
        <v>28</v>
      </c>
      <c r="D3" s="13">
        <v>24.6</v>
      </c>
      <c r="E3" s="88">
        <v>0</v>
      </c>
      <c r="F3" s="33">
        <v>173</v>
      </c>
      <c r="G3" s="40"/>
      <c r="H3" s="15">
        <v>1.891</v>
      </c>
      <c r="I3" s="15">
        <v>1.881</v>
      </c>
      <c r="J3" s="120">
        <f t="shared" si="0"/>
        <v>1.0000000000000009E-2</v>
      </c>
      <c r="K3" s="121">
        <f t="shared" si="1"/>
        <v>7.5432180120812742</v>
      </c>
      <c r="L3" s="15" t="s">
        <v>22</v>
      </c>
      <c r="M3" s="34">
        <f>VLOOKUP(L3,[1]allgemein!$B$3:$C$13,2,FALSE)</f>
        <v>1</v>
      </c>
      <c r="N3" s="14">
        <v>25</v>
      </c>
      <c r="O3" s="13" t="s">
        <v>28</v>
      </c>
      <c r="P3" s="13"/>
      <c r="Q3" s="13"/>
      <c r="R3" s="272"/>
      <c r="S3" s="13"/>
      <c r="T3" s="13" t="s">
        <v>1034</v>
      </c>
    </row>
    <row r="4" spans="1:53" x14ac:dyDescent="0.2">
      <c r="B4" s="13" t="s">
        <v>1663</v>
      </c>
      <c r="C4" s="13" t="s">
        <v>28</v>
      </c>
      <c r="D4" s="13">
        <v>24.8</v>
      </c>
      <c r="E4" s="88">
        <v>0</v>
      </c>
      <c r="F4" s="33">
        <v>172</v>
      </c>
      <c r="G4" s="40"/>
      <c r="H4" s="15">
        <v>1.895</v>
      </c>
      <c r="I4" s="15">
        <v>1.8859999999999999</v>
      </c>
      <c r="J4" s="120">
        <f t="shared" si="0"/>
        <v>9.000000000000119E-3</v>
      </c>
      <c r="K4" s="121">
        <f t="shared" si="1"/>
        <v>7.5046531209957905</v>
      </c>
      <c r="L4" s="15" t="s">
        <v>22</v>
      </c>
      <c r="M4" s="34">
        <f>VLOOKUP(L4,[1]allgemein!$B$3:$C$13,2,FALSE)</f>
        <v>1</v>
      </c>
      <c r="N4" s="14">
        <v>25</v>
      </c>
      <c r="O4" s="13" t="s">
        <v>28</v>
      </c>
      <c r="P4" s="13"/>
      <c r="Q4" s="13"/>
      <c r="R4" s="272"/>
      <c r="S4" s="13"/>
      <c r="T4" s="13" t="s">
        <v>1034</v>
      </c>
    </row>
    <row r="5" spans="1:53" x14ac:dyDescent="0.2">
      <c r="B5" s="13" t="s">
        <v>1664</v>
      </c>
      <c r="C5" s="13" t="s">
        <v>28</v>
      </c>
      <c r="D5" s="13">
        <v>24.6</v>
      </c>
      <c r="E5" s="88">
        <v>0</v>
      </c>
      <c r="F5" s="33">
        <v>172</v>
      </c>
      <c r="G5" s="40"/>
      <c r="H5" s="15">
        <v>1.883</v>
      </c>
      <c r="I5" s="15">
        <v>1.8720000000000001</v>
      </c>
      <c r="J5" s="120">
        <f t="shared" si="0"/>
        <v>1.0999999999999899E-2</v>
      </c>
      <c r="K5" s="121">
        <f t="shared" si="1"/>
        <v>7.4996155958264694</v>
      </c>
      <c r="L5" s="15" t="s">
        <v>22</v>
      </c>
      <c r="M5" s="34">
        <f>VLOOKUP(L5,[1]allgemein!$B$3:$C$13,2,FALSE)</f>
        <v>1</v>
      </c>
      <c r="N5" s="14">
        <v>25</v>
      </c>
      <c r="O5" s="13" t="s">
        <v>28</v>
      </c>
      <c r="P5" s="13"/>
      <c r="Q5" s="13"/>
      <c r="R5" s="272"/>
      <c r="S5" s="13"/>
      <c r="T5" s="13" t="s">
        <v>1034</v>
      </c>
    </row>
    <row r="6" spans="1:53" x14ac:dyDescent="0.2">
      <c r="B6" s="13" t="s">
        <v>1665</v>
      </c>
      <c r="C6" s="13" t="s">
        <v>28</v>
      </c>
      <c r="D6" s="13">
        <v>24.5</v>
      </c>
      <c r="E6" s="88">
        <v>0.1</v>
      </c>
      <c r="F6" s="33">
        <v>173</v>
      </c>
      <c r="G6" s="40"/>
      <c r="H6" s="15">
        <v>1.8939999999999999</v>
      </c>
      <c r="I6" s="15">
        <v>1.885</v>
      </c>
      <c r="J6" s="120">
        <f t="shared" si="0"/>
        <v>8.999999999999897E-3</v>
      </c>
      <c r="K6" s="121">
        <f t="shared" si="1"/>
        <v>7.5406846055280985</v>
      </c>
      <c r="L6" s="15" t="s">
        <v>22</v>
      </c>
      <c r="M6" s="34">
        <f>VLOOKUP(L6,[1]allgemein!$B$3:$C$13,2,FALSE)</f>
        <v>1</v>
      </c>
      <c r="N6" s="14">
        <v>25</v>
      </c>
      <c r="O6" s="13" t="s">
        <v>28</v>
      </c>
      <c r="P6" s="13"/>
      <c r="Q6" s="13" t="s">
        <v>1639</v>
      </c>
      <c r="R6" s="272"/>
      <c r="S6" s="13"/>
      <c r="T6" s="13" t="s">
        <v>1034</v>
      </c>
    </row>
    <row r="7" spans="1:53" x14ac:dyDescent="0.2">
      <c r="B7" s="13" t="s">
        <v>1669</v>
      </c>
      <c r="C7" s="13">
        <v>528318</v>
      </c>
      <c r="D7" s="32">
        <v>24.4</v>
      </c>
      <c r="E7" s="145">
        <v>19</v>
      </c>
      <c r="F7" s="33">
        <v>565</v>
      </c>
      <c r="G7" s="40">
        <v>1.8959999999999999</v>
      </c>
      <c r="H7" s="15">
        <v>3.798</v>
      </c>
      <c r="I7" s="15">
        <v>3.7770000000000001</v>
      </c>
      <c r="J7" s="120">
        <f t="shared" si="0"/>
        <v>1.0499999999999954E-2</v>
      </c>
      <c r="K7" s="121">
        <f>(F7*(273.15+D7)/273.15)/(M7*N7)</f>
        <v>7.6933804686069918</v>
      </c>
      <c r="L7" s="15" t="s">
        <v>8</v>
      </c>
      <c r="M7" s="34">
        <f>VLOOKUP(L7,[1]allgemein!$B$3:$C$13,2,FALSE)</f>
        <v>2</v>
      </c>
      <c r="N7" s="14">
        <v>40</v>
      </c>
      <c r="O7" s="13" t="s">
        <v>1646</v>
      </c>
      <c r="P7" s="13"/>
      <c r="Q7" s="13"/>
      <c r="R7" s="267" t="s">
        <v>1532</v>
      </c>
      <c r="S7" s="13"/>
      <c r="T7" s="13" t="s">
        <v>1034</v>
      </c>
    </row>
    <row r="8" spans="1:53" x14ac:dyDescent="0.2">
      <c r="B8" s="13"/>
      <c r="C8" s="13">
        <v>533005</v>
      </c>
      <c r="D8" s="32"/>
      <c r="E8" s="145"/>
      <c r="F8" s="33"/>
      <c r="G8" s="40">
        <v>1.901</v>
      </c>
      <c r="H8" s="15"/>
      <c r="I8" s="15"/>
      <c r="J8" s="120" t="str">
        <f t="shared" si="0"/>
        <v/>
      </c>
      <c r="K8" s="120" t="str">
        <f>IF(N8&lt;&gt;"",(I8-J8)/N8,"")</f>
        <v/>
      </c>
      <c r="L8" s="15"/>
      <c r="M8" s="34"/>
      <c r="N8" s="14"/>
      <c r="O8" s="13" t="s">
        <v>28</v>
      </c>
      <c r="P8" s="13"/>
      <c r="Q8" s="13"/>
      <c r="R8" s="13"/>
      <c r="S8" s="13"/>
      <c r="T8" s="13" t="s">
        <v>1034</v>
      </c>
    </row>
    <row r="9" spans="1:53" x14ac:dyDescent="0.2">
      <c r="B9" s="276" t="s">
        <v>1669</v>
      </c>
      <c r="C9" s="276">
        <v>528318</v>
      </c>
      <c r="D9" s="280">
        <v>24.4</v>
      </c>
      <c r="E9" s="280">
        <v>1.1000000000000001</v>
      </c>
      <c r="F9" s="281">
        <v>564</v>
      </c>
      <c r="G9" s="282">
        <v>1.879</v>
      </c>
      <c r="H9" s="282">
        <v>3.7639999999999998</v>
      </c>
      <c r="I9" s="282">
        <v>3.7429999999999999</v>
      </c>
      <c r="J9" s="282">
        <f t="shared" ref="J9:J10" si="2">IF(M9&lt;&gt;"",(H9-I9)/M9,"")</f>
        <v>1.0499999999999954E-2</v>
      </c>
      <c r="K9" s="283">
        <f>(F9*(273.15+D9)/273.15)/(M9*N9)</f>
        <v>7.6797638660076881</v>
      </c>
      <c r="L9" s="282" t="s">
        <v>8</v>
      </c>
      <c r="M9" s="281">
        <f>VLOOKUP(L9,[1]allgemein!$B$3:$C$13,2,FALSE)</f>
        <v>2</v>
      </c>
      <c r="N9" s="280">
        <v>40</v>
      </c>
      <c r="O9" s="276" t="s">
        <v>1646</v>
      </c>
      <c r="P9" s="276"/>
      <c r="Q9" s="276"/>
      <c r="R9" s="276" t="s">
        <v>1690</v>
      </c>
      <c r="S9" s="276"/>
      <c r="T9" s="276" t="s">
        <v>1034</v>
      </c>
    </row>
    <row r="10" spans="1:53" x14ac:dyDescent="0.2">
      <c r="B10" s="276"/>
      <c r="C10" s="276">
        <v>533005</v>
      </c>
      <c r="D10" s="280"/>
      <c r="E10" s="280"/>
      <c r="F10" s="281"/>
      <c r="G10" s="282">
        <v>1.8839999999999999</v>
      </c>
      <c r="H10" s="282"/>
      <c r="I10" s="282"/>
      <c r="J10" s="282" t="str">
        <f t="shared" si="2"/>
        <v/>
      </c>
      <c r="K10" s="282" t="str">
        <f>IF(N10&lt;&gt;"",(I10-J10)/N10,"")</f>
        <v/>
      </c>
      <c r="L10" s="282"/>
      <c r="M10" s="281"/>
      <c r="N10" s="280"/>
      <c r="O10" s="276" t="s">
        <v>28</v>
      </c>
      <c r="P10" s="276"/>
      <c r="Q10" s="276"/>
      <c r="R10" s="276" t="s">
        <v>1691</v>
      </c>
      <c r="S10" s="276"/>
      <c r="T10" s="276" t="s">
        <v>1034</v>
      </c>
    </row>
    <row r="11" spans="1:53" x14ac:dyDescent="0.2">
      <c r="B11" s="13" t="s">
        <v>1670</v>
      </c>
      <c r="C11" s="13" t="s">
        <v>28</v>
      </c>
      <c r="D11" s="32">
        <v>24.2</v>
      </c>
      <c r="E11" s="145">
        <v>16.5</v>
      </c>
      <c r="F11" s="33">
        <v>565</v>
      </c>
      <c r="G11" s="40">
        <v>1.8979999999999999</v>
      </c>
      <c r="H11" s="15">
        <v>3.8010000000000002</v>
      </c>
      <c r="I11" s="15">
        <v>3.782</v>
      </c>
      <c r="J11" s="120">
        <f t="shared" si="0"/>
        <v>9.5000000000000639E-3</v>
      </c>
      <c r="K11" s="121">
        <f>(F11*(273.15+D11)/273.15)/(M11*N11)</f>
        <v>7.6882093172249668</v>
      </c>
      <c r="L11" s="15" t="s">
        <v>8</v>
      </c>
      <c r="M11" s="34">
        <f>VLOOKUP(L11,[1]allgemein!$B$3:$C$13,2,FALSE)</f>
        <v>2</v>
      </c>
      <c r="N11" s="14">
        <v>40</v>
      </c>
      <c r="O11" s="13" t="s">
        <v>28</v>
      </c>
      <c r="P11" s="13"/>
      <c r="Q11" s="13"/>
      <c r="R11" s="267" t="s">
        <v>1532</v>
      </c>
      <c r="S11" s="13"/>
      <c r="T11" s="13" t="s">
        <v>1034</v>
      </c>
    </row>
    <row r="12" spans="1:53" x14ac:dyDescent="0.2">
      <c r="B12" s="13"/>
      <c r="C12" s="13" t="s">
        <v>28</v>
      </c>
      <c r="D12" s="32"/>
      <c r="E12" s="145"/>
      <c r="F12" s="33"/>
      <c r="G12" s="40">
        <v>1.901</v>
      </c>
      <c r="H12" s="15"/>
      <c r="I12" s="15"/>
      <c r="J12" s="120" t="str">
        <f t="shared" si="0"/>
        <v/>
      </c>
      <c r="K12" s="120" t="str">
        <f>IF(N12&lt;&gt;"",(I12-J12)/N12,"")</f>
        <v/>
      </c>
      <c r="L12" s="15"/>
      <c r="M12" s="34"/>
      <c r="N12" s="14"/>
      <c r="O12" s="13" t="s">
        <v>28</v>
      </c>
      <c r="P12" s="13"/>
      <c r="Q12" s="13" t="s">
        <v>1235</v>
      </c>
      <c r="R12" s="13"/>
      <c r="S12" s="13"/>
      <c r="T12" s="13" t="s">
        <v>1034</v>
      </c>
    </row>
    <row r="13" spans="1:53" x14ac:dyDescent="0.2">
      <c r="B13" s="276" t="s">
        <v>1670</v>
      </c>
      <c r="C13" s="276" t="s">
        <v>28</v>
      </c>
      <c r="D13" s="280">
        <v>24.2</v>
      </c>
      <c r="E13" s="280">
        <v>1.3</v>
      </c>
      <c r="F13" s="281">
        <v>563</v>
      </c>
      <c r="G13" s="282">
        <v>1.8879999999999999</v>
      </c>
      <c r="H13" s="282">
        <v>3.7730000000000001</v>
      </c>
      <c r="I13" s="282">
        <v>3.7549999999999999</v>
      </c>
      <c r="J13" s="282">
        <f t="shared" ref="J13:J14" si="3">IF(M13&lt;&gt;"",(H13-I13)/M13,"")</f>
        <v>9.000000000000119E-3</v>
      </c>
      <c r="K13" s="283">
        <f>(F13*(273.15+D13)/273.15)/(M13*N13)</f>
        <v>7.6609944169870037</v>
      </c>
      <c r="L13" s="282" t="s">
        <v>8</v>
      </c>
      <c r="M13" s="281">
        <v>2</v>
      </c>
      <c r="N13" s="280">
        <v>40</v>
      </c>
      <c r="O13" s="276" t="s">
        <v>28</v>
      </c>
      <c r="P13" s="276"/>
      <c r="Q13" s="276"/>
      <c r="R13" s="276" t="s">
        <v>1690</v>
      </c>
      <c r="S13" s="276"/>
      <c r="T13" s="276" t="s">
        <v>1034</v>
      </c>
    </row>
    <row r="14" spans="1:53" x14ac:dyDescent="0.2">
      <c r="B14" s="276"/>
      <c r="C14" s="276" t="s">
        <v>28</v>
      </c>
      <c r="D14" s="280"/>
      <c r="E14" s="280"/>
      <c r="F14" s="281"/>
      <c r="G14" s="282">
        <v>1.885</v>
      </c>
      <c r="H14" s="282"/>
      <c r="I14" s="282"/>
      <c r="J14" s="282" t="str">
        <f t="shared" si="3"/>
        <v/>
      </c>
      <c r="K14" s="282" t="str">
        <f>IF(N14&lt;&gt;"",(I14-J14)/N14,"")</f>
        <v/>
      </c>
      <c r="L14" s="282"/>
      <c r="M14" s="281"/>
      <c r="N14" s="280"/>
      <c r="O14" s="276" t="s">
        <v>28</v>
      </c>
      <c r="P14" s="276"/>
      <c r="Q14" s="276" t="s">
        <v>1235</v>
      </c>
      <c r="R14" s="276" t="s">
        <v>1691</v>
      </c>
      <c r="S14" s="276"/>
      <c r="T14" s="276" t="s">
        <v>1034</v>
      </c>
    </row>
    <row r="15" spans="1:53" x14ac:dyDescent="0.2">
      <c r="B15" s="13" t="s">
        <v>1671</v>
      </c>
      <c r="C15" s="13" t="s">
        <v>28</v>
      </c>
      <c r="D15" s="32">
        <v>24.1</v>
      </c>
      <c r="E15" s="145">
        <v>8.3000000000000007</v>
      </c>
      <c r="F15" s="33">
        <v>566</v>
      </c>
      <c r="G15" s="40">
        <v>1.893</v>
      </c>
      <c r="H15" s="15">
        <v>3.7919999999999998</v>
      </c>
      <c r="I15" s="15">
        <v>3.77</v>
      </c>
      <c r="J15" s="120">
        <f t="shared" si="0"/>
        <v>1.0999999999999899E-2</v>
      </c>
      <c r="K15" s="121">
        <f>(F15*(273.15+D15)/273.15)/(M15*N15)</f>
        <v>7.699226615412778</v>
      </c>
      <c r="L15" s="15" t="s">
        <v>8</v>
      </c>
      <c r="M15" s="34">
        <f>VLOOKUP(L15,[1]allgemein!$B$3:$C$13,2,FALSE)</f>
        <v>2</v>
      </c>
      <c r="N15" s="14">
        <v>40</v>
      </c>
      <c r="O15" s="13" t="s">
        <v>28</v>
      </c>
      <c r="P15" s="13"/>
      <c r="Q15" s="13"/>
      <c r="R15" s="267" t="s">
        <v>1532</v>
      </c>
      <c r="S15" s="13"/>
      <c r="T15" s="13" t="s">
        <v>1034</v>
      </c>
    </row>
    <row r="16" spans="1:53" x14ac:dyDescent="0.2">
      <c r="B16" s="13"/>
      <c r="C16" s="13" t="s">
        <v>28</v>
      </c>
      <c r="D16" s="32"/>
      <c r="E16" s="145"/>
      <c r="F16" s="33"/>
      <c r="G16" s="40">
        <v>1.897</v>
      </c>
      <c r="H16" s="15"/>
      <c r="I16" s="15"/>
      <c r="J16" s="120" t="str">
        <f t="shared" si="0"/>
        <v/>
      </c>
      <c r="K16" s="120" t="str">
        <f>IF(N16&lt;&gt;"",(I16-J16)/N16,"")</f>
        <v/>
      </c>
      <c r="L16" s="15"/>
      <c r="M16" s="34"/>
      <c r="N16" s="14"/>
      <c r="O16" s="13" t="s">
        <v>28</v>
      </c>
      <c r="P16" s="13"/>
      <c r="Q16" s="13"/>
      <c r="R16" s="13"/>
      <c r="S16" s="13"/>
      <c r="T16" s="13" t="s">
        <v>1034</v>
      </c>
    </row>
    <row r="17" spans="2:20" x14ac:dyDescent="0.2">
      <c r="B17" s="276" t="s">
        <v>1671</v>
      </c>
      <c r="C17" s="276" t="s">
        <v>28</v>
      </c>
      <c r="D17" s="280">
        <v>24</v>
      </c>
      <c r="E17" s="280">
        <v>1.7</v>
      </c>
      <c r="F17" s="281">
        <v>565</v>
      </c>
      <c r="G17" s="282">
        <v>1.8819999999999999</v>
      </c>
      <c r="H17" s="282">
        <v>3.7589999999999999</v>
      </c>
      <c r="I17" s="282">
        <v>3.738</v>
      </c>
      <c r="J17" s="282">
        <f t="shared" si="0"/>
        <v>1.0499999999999954E-2</v>
      </c>
      <c r="K17" s="283">
        <f>(F17*(273.15+D17)/273.15)/(M17*N17)</f>
        <v>7.6830381658429445</v>
      </c>
      <c r="L17" s="282" t="s">
        <v>8</v>
      </c>
      <c r="M17" s="281">
        <f>VLOOKUP(L17,[1]allgemein!$B$3:$C$13,2,FALSE)</f>
        <v>2</v>
      </c>
      <c r="N17" s="280">
        <v>40</v>
      </c>
      <c r="O17" s="276" t="s">
        <v>28</v>
      </c>
      <c r="P17" s="276"/>
      <c r="Q17" s="276"/>
      <c r="R17" s="276" t="s">
        <v>1690</v>
      </c>
      <c r="S17" s="276"/>
      <c r="T17" s="276" t="s">
        <v>1034</v>
      </c>
    </row>
    <row r="18" spans="2:20" x14ac:dyDescent="0.2">
      <c r="B18" s="276"/>
      <c r="C18" s="276" t="s">
        <v>28</v>
      </c>
      <c r="D18" s="280"/>
      <c r="E18" s="280"/>
      <c r="F18" s="281"/>
      <c r="G18" s="282">
        <v>1.877</v>
      </c>
      <c r="H18" s="282"/>
      <c r="I18" s="282"/>
      <c r="J18" s="282" t="str">
        <f t="shared" si="0"/>
        <v/>
      </c>
      <c r="K18" s="282" t="str">
        <f>IF(N18&lt;&gt;"",(I18-J18)/N18,"")</f>
        <v/>
      </c>
      <c r="L18" s="282"/>
      <c r="M18" s="281"/>
      <c r="N18" s="280"/>
      <c r="O18" s="276" t="s">
        <v>28</v>
      </c>
      <c r="P18" s="276"/>
      <c r="Q18" s="276"/>
      <c r="R18" s="276" t="s">
        <v>1691</v>
      </c>
      <c r="S18" s="276"/>
      <c r="T18" s="276" t="s">
        <v>1034</v>
      </c>
    </row>
    <row r="19" spans="2:20" x14ac:dyDescent="0.2">
      <c r="B19" s="13" t="s">
        <v>1672</v>
      </c>
      <c r="C19" s="13" t="s">
        <v>28</v>
      </c>
      <c r="D19" s="32">
        <v>24.1</v>
      </c>
      <c r="E19" s="145">
        <v>7.5</v>
      </c>
      <c r="F19" s="33">
        <v>566</v>
      </c>
      <c r="G19" s="40">
        <v>1.8979999999999999</v>
      </c>
      <c r="H19" s="15">
        <v>3.802</v>
      </c>
      <c r="I19" s="15">
        <v>3.7829999999999999</v>
      </c>
      <c r="J19" s="120">
        <f t="shared" ref="J19" si="4">IF(M19&lt;&gt;"",(H19-I19)/M19,"")</f>
        <v>9.5000000000000639E-3</v>
      </c>
      <c r="K19" s="121">
        <f>(F19*(273.15+D19)/273.15)/(M19*N19)</f>
        <v>7.699226615412778</v>
      </c>
      <c r="L19" s="15" t="s">
        <v>8</v>
      </c>
      <c r="M19" s="34">
        <f>VLOOKUP(L19,[1]allgemein!$B$3:$C$13,2,FALSE)</f>
        <v>2</v>
      </c>
      <c r="N19" s="14">
        <v>40</v>
      </c>
      <c r="O19" s="13" t="s">
        <v>28</v>
      </c>
      <c r="P19" s="13"/>
      <c r="Q19" s="13"/>
      <c r="R19" s="267" t="s">
        <v>1532</v>
      </c>
      <c r="S19" s="13"/>
      <c r="T19" s="13" t="s">
        <v>1034</v>
      </c>
    </row>
    <row r="20" spans="2:20" x14ac:dyDescent="0.2">
      <c r="B20" s="13"/>
      <c r="C20" s="13" t="s">
        <v>28</v>
      </c>
      <c r="D20" s="32"/>
      <c r="E20" s="145"/>
      <c r="F20" s="33"/>
      <c r="G20" s="40">
        <v>1.903</v>
      </c>
      <c r="H20" s="15"/>
      <c r="I20" s="15"/>
      <c r="J20" s="120" t="str">
        <f t="shared" ref="J20" si="5">IF(M20&lt;&gt;"",(H20-I20)/M20,"")</f>
        <v/>
      </c>
      <c r="K20" s="120" t="str">
        <f>IF(N20&lt;&gt;"",(I20-J20)/N20,"")</f>
        <v/>
      </c>
      <c r="L20" s="15"/>
      <c r="M20" s="34"/>
      <c r="N20" s="14"/>
      <c r="O20" s="13" t="s">
        <v>28</v>
      </c>
      <c r="P20" s="13" t="s">
        <v>683</v>
      </c>
      <c r="Q20" s="13" t="s">
        <v>1673</v>
      </c>
      <c r="R20" s="13"/>
      <c r="S20" s="13"/>
      <c r="T20" s="13" t="s">
        <v>1034</v>
      </c>
    </row>
    <row r="21" spans="2:20" s="285" customFormat="1" x14ac:dyDescent="0.2">
      <c r="B21" s="276" t="s">
        <v>1672</v>
      </c>
      <c r="C21" s="276" t="s">
        <v>28</v>
      </c>
      <c r="D21" s="280">
        <v>24.7</v>
      </c>
      <c r="E21" s="280">
        <v>0.9</v>
      </c>
      <c r="F21" s="281">
        <v>565</v>
      </c>
      <c r="G21" s="282">
        <v>1.86</v>
      </c>
      <c r="H21" s="282">
        <v>3.7250000000000001</v>
      </c>
      <c r="I21" s="282">
        <v>3.7029999999999998</v>
      </c>
      <c r="J21" s="282">
        <f t="shared" ref="J21:J22" si="6">IF(M21&lt;&gt;"",(H21-I21)/M21,"")</f>
        <v>1.1000000000000121E-2</v>
      </c>
      <c r="K21" s="283">
        <f>(F21*(273.15+D21)/273.15)/(M21*N21)</f>
        <v>7.7011371956800287</v>
      </c>
      <c r="L21" s="282" t="s">
        <v>8</v>
      </c>
      <c r="M21" s="281">
        <f>VLOOKUP(L21,[1]allgemein!$B$3:$C$13,2,FALSE)</f>
        <v>2</v>
      </c>
      <c r="N21" s="280">
        <v>40</v>
      </c>
      <c r="O21" s="276" t="s">
        <v>28</v>
      </c>
      <c r="P21" s="276"/>
      <c r="Q21" s="276"/>
      <c r="R21" s="276" t="s">
        <v>1690</v>
      </c>
      <c r="S21" s="276"/>
      <c r="T21" s="276" t="s">
        <v>1034</v>
      </c>
    </row>
    <row r="22" spans="2:20" s="285" customFormat="1" x14ac:dyDescent="0.2">
      <c r="B22" s="276"/>
      <c r="C22" s="276" t="s">
        <v>28</v>
      </c>
      <c r="D22" s="280"/>
      <c r="E22" s="280"/>
      <c r="F22" s="281"/>
      <c r="G22" s="282">
        <v>1.8640000000000001</v>
      </c>
      <c r="H22" s="282"/>
      <c r="I22" s="282"/>
      <c r="J22" s="282" t="str">
        <f t="shared" si="6"/>
        <v/>
      </c>
      <c r="K22" s="282" t="str">
        <f>IF(N22&lt;&gt;"",(I22-J22)/N22,"")</f>
        <v/>
      </c>
      <c r="L22" s="282"/>
      <c r="M22" s="281"/>
      <c r="N22" s="280"/>
      <c r="O22" s="276" t="s">
        <v>28</v>
      </c>
      <c r="P22" s="276" t="s">
        <v>683</v>
      </c>
      <c r="Q22" s="276" t="s">
        <v>1673</v>
      </c>
      <c r="R22" s="276" t="s">
        <v>1691</v>
      </c>
      <c r="S22" s="276"/>
      <c r="T22" s="276" t="s">
        <v>1034</v>
      </c>
    </row>
    <row r="23" spans="2:20" x14ac:dyDescent="0.2">
      <c r="B23" s="13" t="s">
        <v>1675</v>
      </c>
      <c r="C23" s="13" t="s">
        <v>28</v>
      </c>
      <c r="D23" s="32">
        <v>23.7</v>
      </c>
      <c r="E23" s="145">
        <v>9.6</v>
      </c>
      <c r="F23" s="89">
        <v>850</v>
      </c>
      <c r="G23" s="40">
        <v>1.9279999999999999</v>
      </c>
      <c r="H23" s="15">
        <v>5.7590000000000003</v>
      </c>
      <c r="I23" s="15">
        <v>5.7290000000000001</v>
      </c>
      <c r="J23" s="120">
        <f>IF(M23&lt;&gt;"",(H23-I23)/M23,"")</f>
        <v>1.0000000000000083E-2</v>
      </c>
      <c r="K23" s="121">
        <f>(F23*(273.15+D23)/273.15)/(M23*N23)</f>
        <v>7.6979223869668676</v>
      </c>
      <c r="L23" s="15" t="s">
        <v>10</v>
      </c>
      <c r="M23" s="34">
        <f>VLOOKUP(L23,[1]allgemein!$B$3:$C$13,2,FALSE)</f>
        <v>3</v>
      </c>
      <c r="N23" s="14">
        <v>40</v>
      </c>
      <c r="O23" s="13" t="s">
        <v>1674</v>
      </c>
      <c r="P23" s="13"/>
      <c r="Q23" s="67"/>
      <c r="R23" s="273" t="s">
        <v>1403</v>
      </c>
      <c r="S23" s="13"/>
      <c r="T23" s="13" t="s">
        <v>1034</v>
      </c>
    </row>
    <row r="24" spans="2:20" x14ac:dyDescent="0.2">
      <c r="B24" s="13"/>
      <c r="C24" s="13" t="s">
        <v>28</v>
      </c>
      <c r="D24" s="32"/>
      <c r="E24" s="145"/>
      <c r="F24" s="33"/>
      <c r="G24" s="40">
        <v>1.9159999999999999</v>
      </c>
      <c r="H24" s="15"/>
      <c r="I24" s="15"/>
      <c r="J24" s="120"/>
      <c r="K24" s="121"/>
      <c r="L24" s="15"/>
      <c r="M24" s="34"/>
      <c r="N24" s="14"/>
      <c r="O24" s="13" t="s">
        <v>28</v>
      </c>
      <c r="P24" s="13"/>
      <c r="Q24" s="13"/>
      <c r="R24" s="286" t="s">
        <v>1691</v>
      </c>
      <c r="S24" s="13"/>
      <c r="T24" s="13" t="s">
        <v>1034</v>
      </c>
    </row>
    <row r="25" spans="2:20" x14ac:dyDescent="0.2">
      <c r="B25" s="13"/>
      <c r="C25" s="13" t="s">
        <v>28</v>
      </c>
      <c r="D25" s="32"/>
      <c r="E25" s="145"/>
      <c r="F25" s="33"/>
      <c r="G25" s="40">
        <v>1.9139999999999999</v>
      </c>
      <c r="H25" s="15"/>
      <c r="I25" s="15"/>
      <c r="J25" s="120"/>
      <c r="K25" s="121"/>
      <c r="L25" s="15"/>
      <c r="M25" s="34"/>
      <c r="N25" s="14"/>
      <c r="O25" s="13" t="s">
        <v>28</v>
      </c>
      <c r="P25" s="13" t="s">
        <v>683</v>
      </c>
      <c r="Q25" s="13" t="s">
        <v>1673</v>
      </c>
      <c r="R25" s="165"/>
      <c r="S25" s="13"/>
      <c r="T25" s="13" t="s">
        <v>1034</v>
      </c>
    </row>
    <row r="26" spans="2:20" x14ac:dyDescent="0.2">
      <c r="B26" s="13" t="s">
        <v>1676</v>
      </c>
      <c r="C26" s="13" t="s">
        <v>28</v>
      </c>
      <c r="D26" s="32">
        <v>24.9</v>
      </c>
      <c r="E26" s="145">
        <v>13</v>
      </c>
      <c r="F26" s="89">
        <v>850</v>
      </c>
      <c r="G26" s="40">
        <v>1.8819999999999999</v>
      </c>
      <c r="H26" s="15">
        <v>5.6390000000000002</v>
      </c>
      <c r="I26" s="15">
        <v>5.6109999999999998</v>
      </c>
      <c r="J26" s="120">
        <f>IF(M26&lt;&gt;"",(H26-I26)/M26,"")</f>
        <v>9.3333333333334902E-3</v>
      </c>
      <c r="K26" s="121">
        <f>(F26*(273.15+D26)/273.15)/(M26*N26)</f>
        <v>7.7290408200622371</v>
      </c>
      <c r="L26" s="15" t="s">
        <v>10</v>
      </c>
      <c r="M26" s="34">
        <f>VLOOKUP(L26,[1]allgemein!$B$3:$C$13,2,FALSE)</f>
        <v>3</v>
      </c>
      <c r="N26" s="14">
        <v>40</v>
      </c>
      <c r="O26" s="13" t="s">
        <v>28</v>
      </c>
      <c r="P26" s="13"/>
      <c r="Q26" s="67"/>
      <c r="R26" s="165"/>
      <c r="S26" s="13"/>
      <c r="T26" s="13" t="s">
        <v>1034</v>
      </c>
    </row>
    <row r="27" spans="2:20" x14ac:dyDescent="0.2">
      <c r="B27" s="13"/>
      <c r="C27" s="13" t="s">
        <v>28</v>
      </c>
      <c r="D27" s="32"/>
      <c r="E27" s="145"/>
      <c r="F27" s="33"/>
      <c r="G27" s="40">
        <v>1.88</v>
      </c>
      <c r="H27" s="15"/>
      <c r="I27" s="15"/>
      <c r="J27" s="120"/>
      <c r="K27" s="121"/>
      <c r="L27" s="15"/>
      <c r="M27" s="34"/>
      <c r="N27" s="14"/>
      <c r="O27" s="13" t="s">
        <v>28</v>
      </c>
      <c r="P27" s="13"/>
      <c r="Q27" s="13"/>
      <c r="R27" s="165"/>
      <c r="S27" s="13"/>
      <c r="T27" s="13" t="s">
        <v>1034</v>
      </c>
    </row>
    <row r="28" spans="2:20" x14ac:dyDescent="0.2">
      <c r="B28" s="13"/>
      <c r="C28" s="13" t="s">
        <v>28</v>
      </c>
      <c r="D28" s="32"/>
      <c r="E28" s="145"/>
      <c r="F28" s="33"/>
      <c r="G28" s="40">
        <v>1.877</v>
      </c>
      <c r="H28" s="15"/>
      <c r="I28" s="15"/>
      <c r="J28" s="120"/>
      <c r="K28" s="121"/>
      <c r="L28" s="15"/>
      <c r="M28" s="34"/>
      <c r="N28" s="14"/>
      <c r="O28" s="13" t="s">
        <v>28</v>
      </c>
      <c r="P28" s="13" t="s">
        <v>683</v>
      </c>
      <c r="Q28" s="13"/>
      <c r="R28" s="165"/>
      <c r="S28" s="13"/>
      <c r="T28" s="13" t="s">
        <v>1034</v>
      </c>
    </row>
    <row r="29" spans="2:20" x14ac:dyDescent="0.2">
      <c r="B29" s="13" t="s">
        <v>1677</v>
      </c>
      <c r="C29" s="13" t="s">
        <v>28</v>
      </c>
      <c r="D29" s="32">
        <v>24.7</v>
      </c>
      <c r="E29" s="145">
        <v>11.4</v>
      </c>
      <c r="F29" s="89">
        <v>851</v>
      </c>
      <c r="G29" s="40">
        <v>1.8740000000000001</v>
      </c>
      <c r="H29" s="15">
        <v>5.65</v>
      </c>
      <c r="I29" s="15">
        <v>5.62</v>
      </c>
      <c r="J29" s="120">
        <f>IF(M29&lt;&gt;"",(H29-I29)/M29,"")</f>
        <v>1.0000000000000083E-2</v>
      </c>
      <c r="K29" s="121">
        <f>(F29*(273.15+D29)/273.15)/(M29*N29)</f>
        <v>7.7329413020928675</v>
      </c>
      <c r="L29" s="15" t="s">
        <v>10</v>
      </c>
      <c r="M29" s="34">
        <f>VLOOKUP(L29,[1]allgemein!$B$3:$C$13,2,FALSE)</f>
        <v>3</v>
      </c>
      <c r="N29" s="14">
        <v>40</v>
      </c>
      <c r="O29" s="13" t="s">
        <v>28</v>
      </c>
      <c r="P29" s="13"/>
      <c r="Q29" s="67"/>
      <c r="R29" s="165"/>
      <c r="S29" s="13"/>
      <c r="T29" s="13" t="s">
        <v>1034</v>
      </c>
    </row>
    <row r="30" spans="2:20" x14ac:dyDescent="0.2">
      <c r="B30" s="13"/>
      <c r="C30" s="13" t="s">
        <v>28</v>
      </c>
      <c r="D30" s="32"/>
      <c r="E30" s="145"/>
      <c r="F30" s="33"/>
      <c r="G30" s="40">
        <v>1.89</v>
      </c>
      <c r="H30" s="15"/>
      <c r="I30" s="15"/>
      <c r="J30" s="120"/>
      <c r="K30" s="121"/>
      <c r="L30" s="15"/>
      <c r="M30" s="34"/>
      <c r="N30" s="14"/>
      <c r="O30" s="13" t="s">
        <v>28</v>
      </c>
      <c r="P30" s="13"/>
      <c r="Q30" s="13"/>
      <c r="R30" s="165"/>
      <c r="S30" s="13"/>
      <c r="T30" s="13" t="s">
        <v>1034</v>
      </c>
    </row>
    <row r="31" spans="2:20" x14ac:dyDescent="0.2">
      <c r="B31" s="13"/>
      <c r="C31" s="13" t="s">
        <v>28</v>
      </c>
      <c r="D31" s="32"/>
      <c r="E31" s="145"/>
      <c r="F31" s="33"/>
      <c r="G31" s="40">
        <v>1.885</v>
      </c>
      <c r="H31" s="15"/>
      <c r="I31" s="15"/>
      <c r="J31" s="120"/>
      <c r="K31" s="121"/>
      <c r="L31" s="15"/>
      <c r="M31" s="34"/>
      <c r="N31" s="14"/>
      <c r="O31" s="13" t="s">
        <v>28</v>
      </c>
      <c r="P31" s="13" t="s">
        <v>683</v>
      </c>
      <c r="Q31" s="13" t="s">
        <v>1235</v>
      </c>
      <c r="R31" s="165"/>
      <c r="S31" s="13"/>
      <c r="T31" s="13" t="s">
        <v>1034</v>
      </c>
    </row>
    <row r="32" spans="2:20" x14ac:dyDescent="0.2">
      <c r="B32" s="13" t="s">
        <v>1678</v>
      </c>
      <c r="C32" s="13" t="s">
        <v>28</v>
      </c>
      <c r="D32" s="32">
        <v>24.5</v>
      </c>
      <c r="E32" s="145">
        <v>8.5</v>
      </c>
      <c r="F32" s="89">
        <v>850</v>
      </c>
      <c r="G32" s="40">
        <v>1.895</v>
      </c>
      <c r="H32" s="15">
        <v>5.6589999999999998</v>
      </c>
      <c r="I32" s="15">
        <v>5.6289999999999996</v>
      </c>
      <c r="J32" s="120">
        <f>IF(M32&lt;&gt;"",(H32-I32)/M32,"")</f>
        <v>1.0000000000000083E-2</v>
      </c>
      <c r="K32" s="121">
        <f>(F32*(273.15+D32)/273.15)/(M32*N32)</f>
        <v>7.7186680090304476</v>
      </c>
      <c r="L32" s="15" t="s">
        <v>10</v>
      </c>
      <c r="M32" s="34">
        <f>VLOOKUP(L32,[1]allgemein!$B$3:$C$13,2,FALSE)</f>
        <v>3</v>
      </c>
      <c r="N32" s="14">
        <v>40</v>
      </c>
      <c r="O32" s="13" t="s">
        <v>28</v>
      </c>
      <c r="P32" s="13"/>
      <c r="Q32" s="67"/>
      <c r="R32" s="165"/>
      <c r="S32" s="13"/>
      <c r="T32" s="13" t="s">
        <v>1034</v>
      </c>
    </row>
    <row r="33" spans="2:20" x14ac:dyDescent="0.2">
      <c r="B33" s="13"/>
      <c r="C33" s="13" t="s">
        <v>28</v>
      </c>
      <c r="D33" s="32"/>
      <c r="E33" s="145"/>
      <c r="F33" s="33"/>
      <c r="G33" s="40">
        <v>1.8819999999999999</v>
      </c>
      <c r="H33" s="15"/>
      <c r="I33" s="15"/>
      <c r="J33" s="120"/>
      <c r="K33" s="121"/>
      <c r="L33" s="15"/>
      <c r="M33" s="34"/>
      <c r="N33" s="14"/>
      <c r="O33" s="13" t="s">
        <v>28</v>
      </c>
      <c r="P33" s="13"/>
      <c r="Q33" s="13" t="s">
        <v>1235</v>
      </c>
      <c r="R33" s="165"/>
      <c r="S33" s="13"/>
      <c r="T33" s="13" t="s">
        <v>1034</v>
      </c>
    </row>
    <row r="34" spans="2:20" x14ac:dyDescent="0.2">
      <c r="B34" s="13"/>
      <c r="C34" s="13" t="s">
        <v>28</v>
      </c>
      <c r="D34" s="32"/>
      <c r="E34" s="145"/>
      <c r="F34" s="33"/>
      <c r="G34" s="40">
        <v>1.881</v>
      </c>
      <c r="H34" s="15"/>
      <c r="I34" s="15"/>
      <c r="J34" s="120"/>
      <c r="K34" s="121"/>
      <c r="L34" s="15"/>
      <c r="M34" s="34"/>
      <c r="N34" s="14"/>
      <c r="O34" s="13" t="s">
        <v>28</v>
      </c>
      <c r="P34" s="13" t="s">
        <v>683</v>
      </c>
      <c r="Q34" s="13"/>
      <c r="R34" s="165"/>
      <c r="S34" s="13"/>
      <c r="T34" s="13" t="s">
        <v>1034</v>
      </c>
    </row>
    <row r="35" spans="2:20" x14ac:dyDescent="0.2">
      <c r="B35" s="13" t="s">
        <v>1679</v>
      </c>
      <c r="C35" s="13" t="s">
        <v>28</v>
      </c>
      <c r="D35" s="32">
        <v>24.5</v>
      </c>
      <c r="E35" s="145">
        <v>21.3</v>
      </c>
      <c r="F35" s="89">
        <v>852</v>
      </c>
      <c r="G35" s="40">
        <v>1.8979999999999999</v>
      </c>
      <c r="H35" s="15">
        <v>5.7069999999999999</v>
      </c>
      <c r="I35" s="15">
        <v>5.6769999999999996</v>
      </c>
      <c r="J35" s="120">
        <f>IF(M35&lt;&gt;"",(H35-I35)/M35,"")</f>
        <v>1.0000000000000083E-2</v>
      </c>
      <c r="K35" s="121">
        <f>(F35*(273.15+D35)/273.15)/(M35*N35)</f>
        <v>7.7368295808164014</v>
      </c>
      <c r="L35" s="15" t="s">
        <v>10</v>
      </c>
      <c r="M35" s="34">
        <f>VLOOKUP(L35,[1]allgemein!$B$3:$C$13,2,FALSE)</f>
        <v>3</v>
      </c>
      <c r="N35" s="14">
        <v>40</v>
      </c>
      <c r="O35" s="13" t="s">
        <v>28</v>
      </c>
      <c r="P35" s="13"/>
      <c r="Q35" s="67"/>
      <c r="R35" s="165"/>
      <c r="S35" s="13"/>
      <c r="T35" s="13" t="s">
        <v>1034</v>
      </c>
    </row>
    <row r="36" spans="2:20" x14ac:dyDescent="0.2">
      <c r="B36" s="13"/>
      <c r="C36" s="13">
        <v>533005</v>
      </c>
      <c r="D36" s="32"/>
      <c r="E36" s="145"/>
      <c r="F36" s="33"/>
      <c r="G36" s="40">
        <v>1.9059999999999999</v>
      </c>
      <c r="H36" s="15"/>
      <c r="I36" s="15"/>
      <c r="J36" s="120"/>
      <c r="K36" s="121"/>
      <c r="L36" s="15"/>
      <c r="M36" s="34"/>
      <c r="N36" s="14"/>
      <c r="O36" s="13" t="s">
        <v>28</v>
      </c>
      <c r="P36" s="13"/>
      <c r="Q36" s="13"/>
      <c r="R36" s="165"/>
      <c r="S36" s="13"/>
      <c r="T36" s="13" t="s">
        <v>1034</v>
      </c>
    </row>
    <row r="37" spans="2:20" x14ac:dyDescent="0.2">
      <c r="B37" s="13"/>
      <c r="C37" s="13" t="s">
        <v>28</v>
      </c>
      <c r="D37" s="32"/>
      <c r="E37" s="145"/>
      <c r="F37" s="33"/>
      <c r="G37" s="40">
        <v>1.9019999999999999</v>
      </c>
      <c r="H37" s="15"/>
      <c r="I37" s="15"/>
      <c r="J37" s="120"/>
      <c r="K37" s="121"/>
      <c r="L37" s="15"/>
      <c r="M37" s="34"/>
      <c r="N37" s="14"/>
      <c r="O37" s="13" t="s">
        <v>28</v>
      </c>
      <c r="P37" s="13" t="s">
        <v>683</v>
      </c>
      <c r="Q37" s="13" t="s">
        <v>1639</v>
      </c>
      <c r="R37" s="165"/>
      <c r="S37" s="13"/>
      <c r="T37" s="13" t="s">
        <v>1034</v>
      </c>
    </row>
    <row r="38" spans="2:20" x14ac:dyDescent="0.2">
      <c r="B38" s="276" t="s">
        <v>1679</v>
      </c>
      <c r="C38" s="276" t="s">
        <v>28</v>
      </c>
      <c r="D38" s="280">
        <v>24.4</v>
      </c>
      <c r="E38" s="280">
        <v>8.3000000000000007</v>
      </c>
      <c r="F38" s="281">
        <v>850</v>
      </c>
      <c r="G38" s="282">
        <v>1.889</v>
      </c>
      <c r="H38" s="282">
        <v>5.6859999999999999</v>
      </c>
      <c r="I38" s="282">
        <v>5.6589999999999998</v>
      </c>
      <c r="J38" s="282">
        <f>IF(M38&lt;&gt;"",(H38-I38)/M38,"")</f>
        <v>9.0000000000000444E-3</v>
      </c>
      <c r="K38" s="283">
        <f>(F38*(273.15+D38)/273.15)/(M38*N38)</f>
        <v>7.7160748062724993</v>
      </c>
      <c r="L38" s="282" t="s">
        <v>10</v>
      </c>
      <c r="M38" s="281">
        <f>VLOOKUP(L38,[1]allgemein!$B$3:$C$13,2,FALSE)</f>
        <v>3</v>
      </c>
      <c r="N38" s="280">
        <v>40</v>
      </c>
      <c r="O38" s="276" t="s">
        <v>28</v>
      </c>
      <c r="P38" s="276"/>
      <c r="Q38" s="284"/>
      <c r="R38" s="276" t="s">
        <v>1692</v>
      </c>
      <c r="S38" s="276"/>
      <c r="T38" s="276" t="s">
        <v>1034</v>
      </c>
    </row>
    <row r="39" spans="2:20" x14ac:dyDescent="0.2">
      <c r="B39" s="276"/>
      <c r="C39" s="276">
        <v>533005</v>
      </c>
      <c r="D39" s="280"/>
      <c r="E39" s="280"/>
      <c r="F39" s="281"/>
      <c r="G39" s="282">
        <v>1.901</v>
      </c>
      <c r="H39" s="282"/>
      <c r="I39" s="282"/>
      <c r="J39" s="282"/>
      <c r="K39" s="283"/>
      <c r="L39" s="282"/>
      <c r="M39" s="281"/>
      <c r="N39" s="280"/>
      <c r="O39" s="276" t="s">
        <v>28</v>
      </c>
      <c r="P39" s="276"/>
      <c r="Q39" s="276"/>
      <c r="R39" s="276" t="s">
        <v>1691</v>
      </c>
      <c r="S39" s="276"/>
      <c r="T39" s="276" t="s">
        <v>1034</v>
      </c>
    </row>
    <row r="40" spans="2:20" x14ac:dyDescent="0.2">
      <c r="B40" s="276"/>
      <c r="C40" s="276" t="s">
        <v>28</v>
      </c>
      <c r="D40" s="280"/>
      <c r="E40" s="280"/>
      <c r="F40" s="281"/>
      <c r="G40" s="282">
        <v>1.895</v>
      </c>
      <c r="H40" s="282"/>
      <c r="I40" s="282"/>
      <c r="J40" s="282"/>
      <c r="K40" s="283"/>
      <c r="L40" s="282"/>
      <c r="M40" s="281"/>
      <c r="N40" s="280"/>
      <c r="O40" s="276" t="s">
        <v>28</v>
      </c>
      <c r="P40" s="276" t="s">
        <v>683</v>
      </c>
      <c r="Q40" s="276" t="s">
        <v>1639</v>
      </c>
      <c r="R40" s="276"/>
      <c r="S40" s="276"/>
      <c r="T40" s="276" t="s">
        <v>1034</v>
      </c>
    </row>
    <row r="41" spans="2:20" x14ac:dyDescent="0.2">
      <c r="B41" s="13" t="s">
        <v>1680</v>
      </c>
      <c r="C41" s="13" t="s">
        <v>28</v>
      </c>
      <c r="D41" s="32">
        <v>25.1</v>
      </c>
      <c r="E41" s="145">
        <v>7.6</v>
      </c>
      <c r="F41" s="89">
        <v>852</v>
      </c>
      <c r="G41" s="40">
        <v>1.8720000000000001</v>
      </c>
      <c r="H41" s="15">
        <v>5.6210000000000004</v>
      </c>
      <c r="I41" s="15">
        <v>5.5919999999999996</v>
      </c>
      <c r="J41" s="120">
        <f>IF(M41&lt;&gt;"",(H41-I41)/M41,"")</f>
        <v>9.6666666666669343E-3</v>
      </c>
      <c r="K41" s="121">
        <f>(F41*(273.15+D41)/273.15)/(M41*N41)</f>
        <v>7.7524254072853749</v>
      </c>
      <c r="L41" s="15" t="s">
        <v>10</v>
      </c>
      <c r="M41" s="34">
        <f>VLOOKUP(L41,[1]allgemein!$B$3:$C$13,2,FALSE)</f>
        <v>3</v>
      </c>
      <c r="N41" s="14">
        <v>40</v>
      </c>
      <c r="O41" s="13" t="s">
        <v>28</v>
      </c>
      <c r="P41" s="13"/>
      <c r="Q41" s="67"/>
      <c r="R41" s="267" t="s">
        <v>1532</v>
      </c>
      <c r="S41" s="13"/>
      <c r="T41" s="13" t="s">
        <v>1034</v>
      </c>
    </row>
    <row r="42" spans="2:20" x14ac:dyDescent="0.2">
      <c r="B42" s="13"/>
      <c r="C42" s="13" t="s">
        <v>28</v>
      </c>
      <c r="D42" s="32"/>
      <c r="E42" s="145"/>
      <c r="F42" s="33"/>
      <c r="G42" s="40">
        <v>1.869</v>
      </c>
      <c r="H42" s="15"/>
      <c r="I42" s="15"/>
      <c r="J42" s="120"/>
      <c r="K42" s="121"/>
      <c r="L42" s="15"/>
      <c r="M42" s="34"/>
      <c r="N42" s="14"/>
      <c r="O42" s="13" t="s">
        <v>28</v>
      </c>
      <c r="P42" s="13"/>
      <c r="Q42" s="13" t="s">
        <v>1235</v>
      </c>
      <c r="R42" s="286" t="s">
        <v>1691</v>
      </c>
      <c r="S42" s="13"/>
      <c r="T42" s="13" t="s">
        <v>1034</v>
      </c>
    </row>
    <row r="43" spans="2:20" x14ac:dyDescent="0.2">
      <c r="B43" s="13"/>
      <c r="C43" s="13" t="s">
        <v>28</v>
      </c>
      <c r="D43" s="32"/>
      <c r="E43" s="145"/>
      <c r="F43" s="33"/>
      <c r="G43" s="40">
        <v>1.879</v>
      </c>
      <c r="H43" s="15"/>
      <c r="I43" s="15"/>
      <c r="J43" s="120"/>
      <c r="K43" s="121"/>
      <c r="L43" s="15"/>
      <c r="M43" s="34"/>
      <c r="N43" s="14"/>
      <c r="O43" s="13" t="s">
        <v>28</v>
      </c>
      <c r="P43" s="13" t="s">
        <v>683</v>
      </c>
      <c r="Q43" s="13" t="s">
        <v>1235</v>
      </c>
      <c r="R43" s="165"/>
      <c r="S43" s="13"/>
      <c r="T43" s="13" t="s">
        <v>1034</v>
      </c>
    </row>
    <row r="44" spans="2:20" x14ac:dyDescent="0.2">
      <c r="B44" s="13" t="s">
        <v>1681</v>
      </c>
      <c r="C44" s="13" t="s">
        <v>28</v>
      </c>
      <c r="D44" s="32">
        <v>24.9</v>
      </c>
      <c r="E44" s="145">
        <v>4.3</v>
      </c>
      <c r="F44" s="89">
        <v>852</v>
      </c>
      <c r="G44" s="40">
        <v>1.8740000000000001</v>
      </c>
      <c r="H44" s="15">
        <v>5.6269999999999998</v>
      </c>
      <c r="I44" s="15">
        <v>5.5919999999999996</v>
      </c>
      <c r="J44" s="120">
        <f>IF(M44&lt;&gt;"",(H44-I44)/M44,"")</f>
        <v>1.1666666666666714E-2</v>
      </c>
      <c r="K44" s="121">
        <f>(F44*(273.15+D44)/273.15)/(M44*N44)</f>
        <v>7.7472267984623819</v>
      </c>
      <c r="L44" s="15" t="s">
        <v>10</v>
      </c>
      <c r="M44" s="34">
        <f>VLOOKUP(L44,[1]allgemein!$B$3:$C$13,2,FALSE)</f>
        <v>3</v>
      </c>
      <c r="N44" s="14">
        <v>40</v>
      </c>
      <c r="O44" s="13" t="s">
        <v>28</v>
      </c>
      <c r="P44" s="13"/>
      <c r="Q44" s="67"/>
      <c r="R44" s="165"/>
      <c r="S44" s="13"/>
      <c r="T44" s="13" t="s">
        <v>1034</v>
      </c>
    </row>
    <row r="45" spans="2:20" x14ac:dyDescent="0.2">
      <c r="B45" s="13"/>
      <c r="C45" s="13" t="s">
        <v>28</v>
      </c>
      <c r="D45" s="32"/>
      <c r="E45" s="145"/>
      <c r="F45" s="33"/>
      <c r="G45" s="40">
        <v>1.879</v>
      </c>
      <c r="H45" s="15"/>
      <c r="I45" s="15"/>
      <c r="J45" s="120"/>
      <c r="K45" s="121"/>
      <c r="L45" s="15"/>
      <c r="M45" s="34"/>
      <c r="N45" s="14"/>
      <c r="O45" s="13" t="s">
        <v>28</v>
      </c>
      <c r="P45" s="13"/>
      <c r="Q45" s="13" t="s">
        <v>1235</v>
      </c>
      <c r="R45" s="165"/>
      <c r="S45" s="13"/>
      <c r="T45" s="13" t="s">
        <v>1034</v>
      </c>
    </row>
    <row r="46" spans="2:20" x14ac:dyDescent="0.2">
      <c r="B46" s="13"/>
      <c r="C46" s="13" t="s">
        <v>28</v>
      </c>
      <c r="D46" s="32"/>
      <c r="E46" s="145"/>
      <c r="F46" s="33"/>
      <c r="G46" s="40">
        <v>1.8720000000000001</v>
      </c>
      <c r="H46" s="15"/>
      <c r="I46" s="15"/>
      <c r="J46" s="120"/>
      <c r="K46" s="121"/>
      <c r="L46" s="15"/>
      <c r="M46" s="34"/>
      <c r="N46" s="14"/>
      <c r="O46" s="13" t="s">
        <v>28</v>
      </c>
      <c r="P46" s="13" t="s">
        <v>683</v>
      </c>
      <c r="Q46" s="13" t="s">
        <v>1673</v>
      </c>
      <c r="R46" s="165"/>
      <c r="S46" s="13"/>
      <c r="T46" s="13" t="s">
        <v>1034</v>
      </c>
    </row>
    <row r="47" spans="2:20" x14ac:dyDescent="0.2">
      <c r="B47" s="13" t="s">
        <v>1682</v>
      </c>
      <c r="C47" s="13" t="s">
        <v>28</v>
      </c>
      <c r="D47" s="32">
        <v>24.9</v>
      </c>
      <c r="E47" s="145">
        <v>5.9</v>
      </c>
      <c r="F47" s="89">
        <v>852</v>
      </c>
      <c r="G47" s="40">
        <v>1.885</v>
      </c>
      <c r="H47" s="15">
        <v>5.6420000000000003</v>
      </c>
      <c r="I47" s="15">
        <v>5.6120000000000001</v>
      </c>
      <c r="J47" s="120">
        <f>IF(M47&lt;&gt;"",(H47-I47)/M47,"")</f>
        <v>1.0000000000000083E-2</v>
      </c>
      <c r="K47" s="121">
        <f>(F47*(273.15+D47)/273.15)/(M47*N47)</f>
        <v>7.7472267984623819</v>
      </c>
      <c r="L47" s="15" t="s">
        <v>10</v>
      </c>
      <c r="M47" s="34">
        <f>VLOOKUP(L47,[1]allgemein!$B$3:$C$13,2,FALSE)</f>
        <v>3</v>
      </c>
      <c r="N47" s="14">
        <v>40</v>
      </c>
      <c r="O47" s="13" t="s">
        <v>28</v>
      </c>
      <c r="P47" s="13"/>
      <c r="Q47" s="67"/>
      <c r="R47" s="165"/>
      <c r="S47" s="13"/>
      <c r="T47" s="13" t="s">
        <v>1034</v>
      </c>
    </row>
    <row r="48" spans="2:20" x14ac:dyDescent="0.2">
      <c r="B48" s="13"/>
      <c r="C48" s="13" t="s">
        <v>28</v>
      </c>
      <c r="D48" s="32"/>
      <c r="E48" s="145"/>
      <c r="F48" s="33"/>
      <c r="G48" s="40">
        <v>1.88</v>
      </c>
      <c r="H48" s="15"/>
      <c r="I48" s="15"/>
      <c r="J48" s="120"/>
      <c r="K48" s="121"/>
      <c r="L48" s="15"/>
      <c r="M48" s="34"/>
      <c r="N48" s="14"/>
      <c r="O48" s="13" t="s">
        <v>28</v>
      </c>
      <c r="P48" s="13"/>
      <c r="Q48" s="13" t="s">
        <v>1673</v>
      </c>
      <c r="R48" s="165"/>
      <c r="S48" s="13"/>
      <c r="T48" s="13" t="s">
        <v>1034</v>
      </c>
    </row>
    <row r="49" spans="2:20" x14ac:dyDescent="0.2">
      <c r="B49" s="13"/>
      <c r="C49" s="13" t="s">
        <v>28</v>
      </c>
      <c r="D49" s="32"/>
      <c r="E49" s="145"/>
      <c r="F49" s="33"/>
      <c r="G49" s="40">
        <v>1.8759999999999999</v>
      </c>
      <c r="H49" s="15"/>
      <c r="I49" s="15"/>
      <c r="J49" s="120"/>
      <c r="K49" s="121"/>
      <c r="L49" s="15"/>
      <c r="M49" s="34"/>
      <c r="N49" s="14"/>
      <c r="O49" s="13" t="s">
        <v>28</v>
      </c>
      <c r="P49" s="13" t="s">
        <v>683</v>
      </c>
      <c r="Q49" s="13" t="s">
        <v>1235</v>
      </c>
      <c r="R49" s="165"/>
      <c r="S49" s="13"/>
      <c r="T49" s="13" t="s">
        <v>1034</v>
      </c>
    </row>
    <row r="50" spans="2:20" x14ac:dyDescent="0.2">
      <c r="B50" s="13" t="s">
        <v>1683</v>
      </c>
      <c r="C50" s="13">
        <v>533005</v>
      </c>
      <c r="D50" s="13">
        <v>23.6</v>
      </c>
      <c r="E50" s="88">
        <v>0.2</v>
      </c>
      <c r="F50" s="33"/>
      <c r="G50" s="40"/>
      <c r="H50" s="15">
        <v>1.913</v>
      </c>
      <c r="I50" s="15">
        <v>1.8979999999999999</v>
      </c>
      <c r="J50" s="120">
        <f t="shared" ref="J50:J64" si="7">IF(M50&lt;&gt;"",(H50-I50)/M50,"")</f>
        <v>1.5000000000000124E-2</v>
      </c>
      <c r="K50" s="121">
        <v>7.61</v>
      </c>
      <c r="L50" s="15" t="s">
        <v>9</v>
      </c>
      <c r="M50" s="34">
        <f>VLOOKUP(L50,[1]allgemein!$B$3:$C$13,2,FALSE)</f>
        <v>1</v>
      </c>
      <c r="N50" s="14">
        <v>40</v>
      </c>
      <c r="O50" s="13" t="s">
        <v>1689</v>
      </c>
      <c r="P50" s="13"/>
      <c r="Q50" s="13" t="s">
        <v>1639</v>
      </c>
      <c r="R50" s="234"/>
      <c r="S50" s="13"/>
      <c r="T50" s="13" t="s">
        <v>1034</v>
      </c>
    </row>
    <row r="51" spans="2:20" x14ac:dyDescent="0.2">
      <c r="B51" s="13" t="s">
        <v>1684</v>
      </c>
      <c r="C51" s="249" t="s">
        <v>28</v>
      </c>
      <c r="D51" s="13">
        <v>23.8</v>
      </c>
      <c r="E51" s="88">
        <v>0.4</v>
      </c>
      <c r="F51" s="33">
        <v>279</v>
      </c>
      <c r="G51" s="40"/>
      <c r="H51" s="15">
        <v>1.8979999999999999</v>
      </c>
      <c r="I51" s="15">
        <v>1.8859999999999999</v>
      </c>
      <c r="J51" s="120">
        <f t="shared" si="7"/>
        <v>1.2000000000000011E-2</v>
      </c>
      <c r="K51" s="121">
        <f t="shared" ref="K51:K62" si="8">(F51*(273.15+D51)/273.15)/(M51*N51)</f>
        <v>7.5827429983525549</v>
      </c>
      <c r="L51" s="15" t="s">
        <v>9</v>
      </c>
      <c r="M51" s="34">
        <f>VLOOKUP(L51,[1]allgemein!$B$3:$C$13,2,FALSE)</f>
        <v>1</v>
      </c>
      <c r="N51" s="14">
        <v>40</v>
      </c>
      <c r="O51" s="13" t="s">
        <v>28</v>
      </c>
      <c r="P51" s="13" t="s">
        <v>683</v>
      </c>
      <c r="Q51" s="233"/>
      <c r="R51" s="234"/>
      <c r="S51" s="13"/>
      <c r="T51" s="13" t="s">
        <v>1034</v>
      </c>
    </row>
    <row r="52" spans="2:20" x14ac:dyDescent="0.2">
      <c r="B52" s="13" t="s">
        <v>1685</v>
      </c>
      <c r="C52" s="249" t="s">
        <v>28</v>
      </c>
      <c r="D52" s="13">
        <v>23.7</v>
      </c>
      <c r="E52" s="88">
        <v>0.2</v>
      </c>
      <c r="F52" s="33">
        <v>280</v>
      </c>
      <c r="G52" s="40"/>
      <c r="H52" s="15">
        <v>1.889</v>
      </c>
      <c r="I52" s="15">
        <v>1.8740000000000001</v>
      </c>
      <c r="J52" s="120">
        <f t="shared" si="7"/>
        <v>1.4999999999999902E-2</v>
      </c>
      <c r="K52" s="121">
        <f t="shared" si="8"/>
        <v>7.6073585941790212</v>
      </c>
      <c r="L52" s="15" t="s">
        <v>9</v>
      </c>
      <c r="M52" s="34">
        <f>VLOOKUP(L52,[1]allgemein!$B$3:$C$13,2,FALSE)</f>
        <v>1</v>
      </c>
      <c r="N52" s="14">
        <v>40</v>
      </c>
      <c r="O52" s="13" t="s">
        <v>28</v>
      </c>
      <c r="P52" s="13" t="s">
        <v>683</v>
      </c>
      <c r="Q52" s="13" t="s">
        <v>1235</v>
      </c>
      <c r="R52" s="234"/>
      <c r="S52" s="13"/>
      <c r="T52" s="13" t="s">
        <v>1034</v>
      </c>
    </row>
    <row r="53" spans="2:20" x14ac:dyDescent="0.2">
      <c r="B53" s="13" t="s">
        <v>1686</v>
      </c>
      <c r="C53" s="249" t="s">
        <v>28</v>
      </c>
      <c r="D53" s="13">
        <v>23.6</v>
      </c>
      <c r="E53" s="88">
        <v>0.3</v>
      </c>
      <c r="F53" s="33">
        <v>280</v>
      </c>
      <c r="G53" s="40"/>
      <c r="H53" s="15">
        <v>1.897</v>
      </c>
      <c r="I53" s="15">
        <v>1.885</v>
      </c>
      <c r="J53" s="120">
        <f t="shared" si="7"/>
        <v>1.2000000000000011E-2</v>
      </c>
      <c r="K53" s="121">
        <f t="shared" si="8"/>
        <v>7.604795899688817</v>
      </c>
      <c r="L53" s="15" t="s">
        <v>9</v>
      </c>
      <c r="M53" s="34">
        <f>VLOOKUP(L53,[1]allgemein!$B$3:$C$13,2,FALSE)</f>
        <v>1</v>
      </c>
      <c r="N53" s="14">
        <v>40</v>
      </c>
      <c r="O53" s="13" t="s">
        <v>28</v>
      </c>
      <c r="P53" s="13" t="s">
        <v>683</v>
      </c>
      <c r="Q53" s="233"/>
      <c r="R53" s="234"/>
      <c r="S53" s="13"/>
      <c r="T53" s="13" t="s">
        <v>1034</v>
      </c>
    </row>
    <row r="54" spans="2:20" x14ac:dyDescent="0.2">
      <c r="B54" s="13" t="s">
        <v>1687</v>
      </c>
      <c r="C54" s="249" t="s">
        <v>28</v>
      </c>
      <c r="D54" s="13">
        <v>23.4</v>
      </c>
      <c r="E54" s="88">
        <v>0.1</v>
      </c>
      <c r="F54" s="33">
        <v>281</v>
      </c>
      <c r="G54" s="40"/>
      <c r="H54" s="15">
        <v>1.8979999999999999</v>
      </c>
      <c r="I54" s="15">
        <v>1.885</v>
      </c>
      <c r="J54" s="120">
        <f t="shared" si="7"/>
        <v>1.2999999999999901E-2</v>
      </c>
      <c r="K54" s="121">
        <f t="shared" si="8"/>
        <v>7.6268121911037881</v>
      </c>
      <c r="L54" s="15" t="s">
        <v>9</v>
      </c>
      <c r="M54" s="34">
        <f>VLOOKUP(L54,[1]allgemein!$B$3:$C$13,2,FALSE)</f>
        <v>1</v>
      </c>
      <c r="N54" s="14">
        <v>40</v>
      </c>
      <c r="O54" s="13" t="s">
        <v>28</v>
      </c>
      <c r="P54" s="13" t="s">
        <v>683</v>
      </c>
      <c r="Q54" s="233"/>
      <c r="R54" s="234"/>
      <c r="S54" s="13"/>
      <c r="T54" s="13" t="s">
        <v>1034</v>
      </c>
    </row>
    <row r="55" spans="2:20" x14ac:dyDescent="0.2">
      <c r="B55" s="13" t="s">
        <v>1688</v>
      </c>
      <c r="C55" s="249" t="s">
        <v>28</v>
      </c>
      <c r="D55" s="13">
        <v>23.2</v>
      </c>
      <c r="E55" s="88">
        <v>0.1</v>
      </c>
      <c r="F55" s="33">
        <v>281</v>
      </c>
      <c r="G55" s="40"/>
      <c r="H55" s="15">
        <v>1.891</v>
      </c>
      <c r="I55" s="15">
        <v>1.8779999999999999</v>
      </c>
      <c r="J55" s="120">
        <f t="shared" si="7"/>
        <v>1.3000000000000123E-2</v>
      </c>
      <c r="K55" s="121">
        <f t="shared" si="8"/>
        <v>7.621668497162732</v>
      </c>
      <c r="L55" s="15" t="s">
        <v>9</v>
      </c>
      <c r="M55" s="34">
        <f>VLOOKUP(L55,[1]allgemein!$B$3:$C$13,2,FALSE)</f>
        <v>1</v>
      </c>
      <c r="N55" s="14">
        <v>40</v>
      </c>
      <c r="O55" s="13" t="s">
        <v>28</v>
      </c>
      <c r="P55" s="13" t="s">
        <v>683</v>
      </c>
      <c r="Q55" s="13" t="s">
        <v>1235</v>
      </c>
      <c r="R55" s="234"/>
      <c r="S55" s="13"/>
      <c r="T55" s="13" t="s">
        <v>1034</v>
      </c>
    </row>
    <row r="56" spans="2:20" x14ac:dyDescent="0.2">
      <c r="B56" s="13" t="s">
        <v>1693</v>
      </c>
      <c r="C56" s="13">
        <v>533005</v>
      </c>
      <c r="D56" s="32">
        <v>24.6</v>
      </c>
      <c r="E56" s="145">
        <v>0.5</v>
      </c>
      <c r="F56" s="33">
        <v>276</v>
      </c>
      <c r="G56" s="40"/>
      <c r="H56" s="15">
        <v>1.925</v>
      </c>
      <c r="I56" s="15">
        <v>1.917</v>
      </c>
      <c r="J56" s="120">
        <f t="shared" si="7"/>
        <v>8.0000000000000071E-3</v>
      </c>
      <c r="K56" s="121">
        <f t="shared" si="8"/>
        <v>7.5214168039538718</v>
      </c>
      <c r="L56" s="15" t="s">
        <v>23</v>
      </c>
      <c r="M56" s="34">
        <f>VLOOKUP(L56,[1]allgemein!$B$3:$C$13,2,FALSE)</f>
        <v>1</v>
      </c>
      <c r="N56" s="14">
        <v>40</v>
      </c>
      <c r="O56" s="13" t="s">
        <v>1699</v>
      </c>
      <c r="P56" s="13"/>
      <c r="Q56" s="13"/>
      <c r="R56" s="273" t="s">
        <v>1403</v>
      </c>
      <c r="S56" s="13"/>
      <c r="T56" s="13" t="s">
        <v>1034</v>
      </c>
    </row>
    <row r="57" spans="2:20" x14ac:dyDescent="0.2">
      <c r="B57" s="13" t="s">
        <v>1694</v>
      </c>
      <c r="C57" s="13" t="s">
        <v>28</v>
      </c>
      <c r="D57" s="32">
        <v>24.5</v>
      </c>
      <c r="E57" s="145">
        <v>0.9</v>
      </c>
      <c r="F57" s="33">
        <v>276</v>
      </c>
      <c r="G57" s="40"/>
      <c r="H57" s="15">
        <v>1.907</v>
      </c>
      <c r="I57" s="15">
        <v>1.9</v>
      </c>
      <c r="J57" s="120">
        <f t="shared" si="7"/>
        <v>7.0000000000001172E-3</v>
      </c>
      <c r="K57" s="121">
        <f t="shared" si="8"/>
        <v>7.5188907193849532</v>
      </c>
      <c r="L57" s="15" t="s">
        <v>23</v>
      </c>
      <c r="M57" s="34">
        <f>VLOOKUP(L57,[1]allgemein!$B$3:$C$13,2,FALSE)</f>
        <v>1</v>
      </c>
      <c r="N57" s="14">
        <v>40</v>
      </c>
      <c r="O57" s="13" t="s">
        <v>28</v>
      </c>
      <c r="P57" s="13"/>
      <c r="Q57" s="13"/>
      <c r="R57" s="286" t="s">
        <v>1691</v>
      </c>
      <c r="S57" s="13"/>
      <c r="T57" s="13" t="s">
        <v>1034</v>
      </c>
    </row>
    <row r="58" spans="2:20" x14ac:dyDescent="0.2">
      <c r="B58" s="13" t="s">
        <v>1695</v>
      </c>
      <c r="C58" s="13" t="s">
        <v>28</v>
      </c>
      <c r="D58" s="32">
        <v>24.3</v>
      </c>
      <c r="E58" s="145">
        <v>2.2999999999999998</v>
      </c>
      <c r="F58" s="33">
        <v>278</v>
      </c>
      <c r="G58" s="40"/>
      <c r="H58" s="15">
        <v>1.9239999999999999</v>
      </c>
      <c r="I58" s="15">
        <v>1.9159999999999999</v>
      </c>
      <c r="J58" s="120">
        <f t="shared" si="7"/>
        <v>8.0000000000000071E-3</v>
      </c>
      <c r="K58" s="121">
        <f t="shared" si="8"/>
        <v>7.5682866556836901</v>
      </c>
      <c r="L58" s="15" t="s">
        <v>23</v>
      </c>
      <c r="M58" s="34">
        <f>VLOOKUP(L58,[1]allgemein!$B$3:$C$13,2,FALSE)</f>
        <v>1</v>
      </c>
      <c r="N58" s="14">
        <v>40</v>
      </c>
      <c r="O58" s="13" t="s">
        <v>28</v>
      </c>
      <c r="P58" s="13"/>
      <c r="Q58" s="13"/>
      <c r="R58" s="165"/>
      <c r="S58" s="13"/>
      <c r="T58" s="13" t="s">
        <v>1034</v>
      </c>
    </row>
    <row r="59" spans="2:20" x14ac:dyDescent="0.2">
      <c r="B59" s="13" t="s">
        <v>1696</v>
      </c>
      <c r="C59" s="13">
        <v>533006</v>
      </c>
      <c r="D59" s="32">
        <v>24.2</v>
      </c>
      <c r="E59" s="145">
        <v>0.9</v>
      </c>
      <c r="F59" s="33">
        <v>278</v>
      </c>
      <c r="G59" s="40"/>
      <c r="H59" s="15">
        <v>1.8979999999999999</v>
      </c>
      <c r="I59" s="15">
        <v>1.89</v>
      </c>
      <c r="J59" s="120">
        <f t="shared" si="7"/>
        <v>8.0000000000000071E-3</v>
      </c>
      <c r="K59" s="121">
        <f t="shared" si="8"/>
        <v>7.5657422661541274</v>
      </c>
      <c r="L59" s="15" t="s">
        <v>23</v>
      </c>
      <c r="M59" s="34">
        <f>VLOOKUP(L59,[1]allgemein!$B$3:$C$13,2,FALSE)</f>
        <v>1</v>
      </c>
      <c r="N59" s="14">
        <v>40</v>
      </c>
      <c r="O59" s="13" t="s">
        <v>28</v>
      </c>
      <c r="P59" s="13"/>
      <c r="Q59" s="13"/>
      <c r="R59" s="165"/>
      <c r="S59" s="13"/>
      <c r="T59" s="13" t="s">
        <v>1034</v>
      </c>
    </row>
    <row r="60" spans="2:20" x14ac:dyDescent="0.2">
      <c r="B60" s="13" t="s">
        <v>1697</v>
      </c>
      <c r="C60" s="13" t="s">
        <v>28</v>
      </c>
      <c r="D60" s="32">
        <v>24.3</v>
      </c>
      <c r="E60" s="145">
        <v>0.4</v>
      </c>
      <c r="F60" s="33">
        <v>278</v>
      </c>
      <c r="G60" s="40"/>
      <c r="H60" s="15">
        <v>1.907</v>
      </c>
      <c r="I60" s="15">
        <v>1.899</v>
      </c>
      <c r="J60" s="120">
        <f t="shared" si="7"/>
        <v>8.0000000000000071E-3</v>
      </c>
      <c r="K60" s="121">
        <f t="shared" si="8"/>
        <v>7.5682866556836901</v>
      </c>
      <c r="L60" s="15" t="s">
        <v>23</v>
      </c>
      <c r="M60" s="34">
        <f>VLOOKUP(L60,[1]allgemein!$B$3:$C$13,2,FALSE)</f>
        <v>1</v>
      </c>
      <c r="N60" s="14">
        <v>40</v>
      </c>
      <c r="O60" s="13" t="s">
        <v>28</v>
      </c>
      <c r="P60" s="13"/>
      <c r="Q60" s="13"/>
      <c r="R60" s="165"/>
      <c r="S60" s="13"/>
      <c r="T60" s="13" t="s">
        <v>1034</v>
      </c>
    </row>
    <row r="61" spans="2:20" x14ac:dyDescent="0.2">
      <c r="B61" s="13" t="s">
        <v>1698</v>
      </c>
      <c r="C61" s="13" t="s">
        <v>28</v>
      </c>
      <c r="D61" s="32">
        <v>24.2</v>
      </c>
      <c r="E61" s="145">
        <v>0.8</v>
      </c>
      <c r="F61" s="33">
        <v>279</v>
      </c>
      <c r="G61" s="40"/>
      <c r="H61" s="15">
        <v>1.901</v>
      </c>
      <c r="I61" s="15">
        <v>1.8919999999999999</v>
      </c>
      <c r="J61" s="120">
        <f t="shared" si="7"/>
        <v>9.000000000000119E-3</v>
      </c>
      <c r="K61" s="121">
        <f t="shared" si="8"/>
        <v>7.5929571663920923</v>
      </c>
      <c r="L61" s="15" t="s">
        <v>23</v>
      </c>
      <c r="M61" s="34">
        <f>VLOOKUP(L61,[1]allgemein!$B$3:$C$13,2,FALSE)</f>
        <v>1</v>
      </c>
      <c r="N61" s="14">
        <v>40</v>
      </c>
      <c r="O61" s="13" t="s">
        <v>28</v>
      </c>
      <c r="P61" s="13"/>
      <c r="Q61" s="13"/>
      <c r="R61" s="165"/>
      <c r="S61" s="13"/>
      <c r="T61" s="13" t="s">
        <v>1034</v>
      </c>
    </row>
    <row r="62" spans="2:20" x14ac:dyDescent="0.2">
      <c r="B62" s="13" t="s">
        <v>1700</v>
      </c>
      <c r="C62" s="13" t="s">
        <v>28</v>
      </c>
      <c r="D62" s="32">
        <v>24</v>
      </c>
      <c r="E62" s="145">
        <v>0.1</v>
      </c>
      <c r="F62" s="33">
        <v>280</v>
      </c>
      <c r="G62" s="40"/>
      <c r="H62" s="15">
        <v>1.8959999999999999</v>
      </c>
      <c r="I62" s="15">
        <v>1.8859999999999999</v>
      </c>
      <c r="J62" s="120">
        <f t="shared" si="7"/>
        <v>1.0000000000000009E-2</v>
      </c>
      <c r="K62" s="121">
        <f t="shared" si="8"/>
        <v>7.6150466776496444</v>
      </c>
      <c r="L62" s="15" t="s">
        <v>23</v>
      </c>
      <c r="M62" s="34">
        <f>VLOOKUP(L62,[1]allgemein!$B$3:$C$13,2,FALSE)</f>
        <v>1</v>
      </c>
      <c r="N62" s="14">
        <v>40</v>
      </c>
      <c r="O62" s="13" t="s">
        <v>28</v>
      </c>
      <c r="P62" s="13"/>
      <c r="Q62" s="13"/>
      <c r="R62" s="165"/>
      <c r="S62" s="13"/>
      <c r="T62" s="13" t="s">
        <v>1034</v>
      </c>
    </row>
    <row r="63" spans="2:20" x14ac:dyDescent="0.2">
      <c r="B63" s="13" t="s">
        <v>1701</v>
      </c>
      <c r="C63" s="13">
        <v>533006</v>
      </c>
      <c r="D63" s="32">
        <v>25</v>
      </c>
      <c r="E63" s="145">
        <v>9.1</v>
      </c>
      <c r="F63" s="33">
        <v>564</v>
      </c>
      <c r="G63" s="40">
        <v>1.891</v>
      </c>
      <c r="H63" s="15">
        <v>3.774</v>
      </c>
      <c r="I63" s="15">
        <v>3.7549999999999999</v>
      </c>
      <c r="J63" s="120">
        <f t="shared" si="7"/>
        <v>9.5000000000000639E-3</v>
      </c>
      <c r="K63" s="121">
        <f>(F63*(273.15+D63)/273.15)/(M63*N63)</f>
        <v>7.695249862712795</v>
      </c>
      <c r="L63" s="15" t="s">
        <v>8</v>
      </c>
      <c r="M63" s="34">
        <f>VLOOKUP(L63,[1]allgemein!$B$3:$C$13,2,FALSE)</f>
        <v>2</v>
      </c>
      <c r="N63" s="14">
        <v>40</v>
      </c>
      <c r="O63" s="13" t="s">
        <v>1707</v>
      </c>
      <c r="P63" s="13"/>
      <c r="Q63" s="13"/>
      <c r="R63" s="267" t="s">
        <v>1532</v>
      </c>
      <c r="S63" s="13"/>
      <c r="T63" s="13" t="s">
        <v>1034</v>
      </c>
    </row>
    <row r="64" spans="2:20" x14ac:dyDescent="0.2">
      <c r="B64" s="13"/>
      <c r="C64" s="13" t="s">
        <v>28</v>
      </c>
      <c r="D64" s="32"/>
      <c r="E64" s="145"/>
      <c r="F64" s="33"/>
      <c r="G64" s="40">
        <v>1.8819999999999999</v>
      </c>
      <c r="H64" s="15"/>
      <c r="I64" s="15"/>
      <c r="J64" s="120" t="str">
        <f t="shared" si="7"/>
        <v/>
      </c>
      <c r="K64" s="120" t="str">
        <f>IF(N64&lt;&gt;"",(I64-J64)/N64,"")</f>
        <v/>
      </c>
      <c r="L64" s="15"/>
      <c r="M64" s="34"/>
      <c r="N64" s="14"/>
      <c r="O64" s="13" t="s">
        <v>28</v>
      </c>
      <c r="P64" s="13"/>
      <c r="Q64" s="13"/>
      <c r="R64" s="286" t="s">
        <v>1691</v>
      </c>
      <c r="S64" s="13"/>
      <c r="T64" s="13" t="s">
        <v>1034</v>
      </c>
    </row>
    <row r="65" spans="2:20" x14ac:dyDescent="0.2">
      <c r="B65" s="13" t="s">
        <v>1702</v>
      </c>
      <c r="C65" s="13" t="s">
        <v>28</v>
      </c>
      <c r="D65" s="32">
        <v>24.9</v>
      </c>
      <c r="E65" s="145">
        <v>7.5</v>
      </c>
      <c r="F65" s="33">
        <v>564</v>
      </c>
      <c r="G65" s="40">
        <v>1.889</v>
      </c>
      <c r="H65" s="15">
        <v>3.78</v>
      </c>
      <c r="I65" s="15">
        <v>3.76</v>
      </c>
      <c r="J65" s="120">
        <f t="shared" ref="J65:J94" si="9">IF(M65&lt;&gt;"",(H65-I65)/M65,"")</f>
        <v>1.0000000000000009E-2</v>
      </c>
      <c r="K65" s="121">
        <f>(F65*(273.15+D65)/273.15)/(M65*N65)</f>
        <v>7.6926688632619449</v>
      </c>
      <c r="L65" s="15" t="s">
        <v>8</v>
      </c>
      <c r="M65" s="34">
        <f>VLOOKUP(L65,[1]allgemein!$B$3:$C$13,2,FALSE)</f>
        <v>2</v>
      </c>
      <c r="N65" s="14">
        <v>40</v>
      </c>
      <c r="O65" s="13" t="s">
        <v>28</v>
      </c>
      <c r="P65" s="13"/>
      <c r="Q65" s="13"/>
      <c r="R65" s="268"/>
      <c r="S65" s="13"/>
      <c r="T65" s="13" t="s">
        <v>1034</v>
      </c>
    </row>
    <row r="66" spans="2:20" x14ac:dyDescent="0.2">
      <c r="B66" s="13"/>
      <c r="C66" s="13" t="s">
        <v>28</v>
      </c>
      <c r="D66" s="32"/>
      <c r="E66" s="145"/>
      <c r="F66" s="33"/>
      <c r="G66" s="40">
        <v>1.8919999999999999</v>
      </c>
      <c r="H66" s="15"/>
      <c r="I66" s="15"/>
      <c r="J66" s="120" t="str">
        <f t="shared" si="9"/>
        <v/>
      </c>
      <c r="K66" s="120" t="str">
        <f>IF(N66&lt;&gt;"",(I66-J66)/N66,"")</f>
        <v/>
      </c>
      <c r="L66" s="15"/>
      <c r="M66" s="34"/>
      <c r="N66" s="14"/>
      <c r="O66" s="13" t="s">
        <v>28</v>
      </c>
      <c r="P66" s="13"/>
      <c r="Q66" s="13"/>
      <c r="R66" s="13"/>
      <c r="S66" s="13"/>
      <c r="T66" s="13" t="s">
        <v>1034</v>
      </c>
    </row>
    <row r="67" spans="2:20" x14ac:dyDescent="0.2">
      <c r="B67" s="13" t="s">
        <v>1703</v>
      </c>
      <c r="C67" s="13" t="s">
        <v>28</v>
      </c>
      <c r="D67" s="32">
        <v>24.9</v>
      </c>
      <c r="E67" s="145">
        <v>6.5</v>
      </c>
      <c r="F67" s="33">
        <v>564</v>
      </c>
      <c r="G67" s="40">
        <v>1.893</v>
      </c>
      <c r="H67" s="15">
        <v>3.79</v>
      </c>
      <c r="I67" s="15">
        <v>3.77</v>
      </c>
      <c r="J67" s="120">
        <f t="shared" si="9"/>
        <v>1.0000000000000009E-2</v>
      </c>
      <c r="K67" s="121">
        <f>(F67*(273.15+D67)/273.15)/(M67*N67)</f>
        <v>7.6926688632619449</v>
      </c>
      <c r="L67" s="15" t="s">
        <v>8</v>
      </c>
      <c r="M67" s="34">
        <f>VLOOKUP(L67,[1]allgemein!$B$3:$C$13,2,FALSE)</f>
        <v>2</v>
      </c>
      <c r="N67" s="14">
        <v>40</v>
      </c>
      <c r="O67" s="13" t="s">
        <v>28</v>
      </c>
      <c r="P67" s="13"/>
      <c r="Q67" s="13"/>
      <c r="R67" s="268"/>
      <c r="S67" s="13"/>
      <c r="T67" s="13" t="s">
        <v>1034</v>
      </c>
    </row>
    <row r="68" spans="2:20" x14ac:dyDescent="0.2">
      <c r="B68" s="13"/>
      <c r="C68" s="13" t="s">
        <v>28</v>
      </c>
      <c r="D68" s="32"/>
      <c r="E68" s="145"/>
      <c r="F68" s="33"/>
      <c r="G68" s="40">
        <v>1.897</v>
      </c>
      <c r="H68" s="15"/>
      <c r="I68" s="15"/>
      <c r="J68" s="120" t="str">
        <f t="shared" si="9"/>
        <v/>
      </c>
      <c r="K68" s="120" t="str">
        <f>IF(N68&lt;&gt;"",(I68-J68)/N68,"")</f>
        <v/>
      </c>
      <c r="L68" s="15"/>
      <c r="M68" s="34"/>
      <c r="N68" s="14"/>
      <c r="O68" s="13" t="s">
        <v>28</v>
      </c>
      <c r="P68" s="13"/>
      <c r="Q68" s="13"/>
      <c r="R68" s="13"/>
      <c r="S68" s="13"/>
      <c r="T68" s="13" t="s">
        <v>1034</v>
      </c>
    </row>
    <row r="69" spans="2:20" x14ac:dyDescent="0.2">
      <c r="B69" s="13" t="s">
        <v>1704</v>
      </c>
      <c r="C69" s="13" t="s">
        <v>28</v>
      </c>
      <c r="D69" s="32">
        <v>24.8</v>
      </c>
      <c r="E69" s="145">
        <v>8</v>
      </c>
      <c r="F69" s="33">
        <v>565</v>
      </c>
      <c r="G69" s="40">
        <v>1.893</v>
      </c>
      <c r="H69" s="15">
        <v>3.786</v>
      </c>
      <c r="I69" s="15">
        <v>3.7679999999999998</v>
      </c>
      <c r="J69" s="120">
        <f t="shared" si="9"/>
        <v>9.000000000000119E-3</v>
      </c>
      <c r="K69" s="121">
        <f>(F69*(273.15+D69)/273.15)/(M69*N69)</f>
        <v>7.7037227713710426</v>
      </c>
      <c r="L69" s="15" t="s">
        <v>8</v>
      </c>
      <c r="M69" s="34">
        <f>VLOOKUP(L69,[1]allgemein!$B$3:$C$13,2,FALSE)</f>
        <v>2</v>
      </c>
      <c r="N69" s="14">
        <v>40</v>
      </c>
      <c r="O69" s="13" t="s">
        <v>28</v>
      </c>
      <c r="P69" s="13"/>
      <c r="Q69" s="13"/>
      <c r="R69" s="268"/>
      <c r="S69" s="13"/>
      <c r="T69" s="13" t="s">
        <v>1034</v>
      </c>
    </row>
    <row r="70" spans="2:20" x14ac:dyDescent="0.2">
      <c r="B70" s="13"/>
      <c r="C70" s="13" t="s">
        <v>28</v>
      </c>
      <c r="D70" s="32"/>
      <c r="E70" s="145"/>
      <c r="F70" s="33"/>
      <c r="G70" s="40">
        <v>1.8919999999999999</v>
      </c>
      <c r="H70" s="15"/>
      <c r="I70" s="15"/>
      <c r="J70" s="120" t="str">
        <f t="shared" si="9"/>
        <v/>
      </c>
      <c r="K70" s="120" t="str">
        <f>IF(N70&lt;&gt;"",(I70-J70)/N70,"")</f>
        <v/>
      </c>
      <c r="L70" s="15"/>
      <c r="M70" s="34"/>
      <c r="N70" s="14"/>
      <c r="O70" s="13" t="s">
        <v>28</v>
      </c>
      <c r="P70" s="13"/>
      <c r="Q70" s="13"/>
      <c r="R70" s="13"/>
      <c r="S70" s="13"/>
      <c r="T70" s="13" t="s">
        <v>1034</v>
      </c>
    </row>
    <row r="71" spans="2:20" x14ac:dyDescent="0.2">
      <c r="B71" s="13" t="s">
        <v>1705</v>
      </c>
      <c r="C71" s="13" t="s">
        <v>28</v>
      </c>
      <c r="D71" s="32">
        <v>24.6</v>
      </c>
      <c r="E71" s="145">
        <v>5.8</v>
      </c>
      <c r="F71" s="33">
        <v>566</v>
      </c>
      <c r="G71" s="40">
        <v>1.899</v>
      </c>
      <c r="H71" s="15">
        <v>3.7930000000000001</v>
      </c>
      <c r="I71" s="15">
        <v>3.7730000000000001</v>
      </c>
      <c r="J71" s="120">
        <f t="shared" si="9"/>
        <v>1.0000000000000009E-2</v>
      </c>
      <c r="K71" s="121">
        <f>(F71*(273.15+D71)/273.15)/(M71*N71)</f>
        <v>7.7121773750686442</v>
      </c>
      <c r="L71" s="15" t="s">
        <v>8</v>
      </c>
      <c r="M71" s="34">
        <f>VLOOKUP(L71,[1]allgemein!$B$3:$C$13,2,FALSE)</f>
        <v>2</v>
      </c>
      <c r="N71" s="14">
        <v>40</v>
      </c>
      <c r="O71" s="13" t="s">
        <v>28</v>
      </c>
      <c r="P71" s="13"/>
      <c r="Q71" s="13"/>
      <c r="R71" s="268"/>
      <c r="S71" s="13"/>
      <c r="T71" s="13" t="s">
        <v>1034</v>
      </c>
    </row>
    <row r="72" spans="2:20" x14ac:dyDescent="0.2">
      <c r="B72" s="13"/>
      <c r="C72" s="13" t="s">
        <v>28</v>
      </c>
      <c r="D72" s="32"/>
      <c r="E72" s="145"/>
      <c r="F72" s="33"/>
      <c r="G72" s="40">
        <v>1.895</v>
      </c>
      <c r="H72" s="15"/>
      <c r="I72" s="15"/>
      <c r="J72" s="120" t="str">
        <f t="shared" si="9"/>
        <v/>
      </c>
      <c r="K72" s="120" t="str">
        <f>IF(N72&lt;&gt;"",(I72-J72)/N72,"")</f>
        <v/>
      </c>
      <c r="L72" s="15"/>
      <c r="M72" s="34"/>
      <c r="N72" s="14"/>
      <c r="O72" s="13" t="s">
        <v>28</v>
      </c>
      <c r="P72" s="13"/>
      <c r="Q72" s="13"/>
      <c r="R72" s="13"/>
      <c r="S72" s="13"/>
      <c r="T72" s="13" t="s">
        <v>1034</v>
      </c>
    </row>
    <row r="73" spans="2:20" x14ac:dyDescent="0.2">
      <c r="B73" s="13" t="s">
        <v>1706</v>
      </c>
      <c r="C73" s="13" t="s">
        <v>28</v>
      </c>
      <c r="D73" s="32">
        <v>24.6</v>
      </c>
      <c r="E73" s="145">
        <v>3.1</v>
      </c>
      <c r="F73" s="33">
        <v>567</v>
      </c>
      <c r="G73" s="40">
        <v>1.9019999999999999</v>
      </c>
      <c r="H73" s="15">
        <v>3.8029999999999999</v>
      </c>
      <c r="I73" s="15">
        <v>3.78</v>
      </c>
      <c r="J73" s="120">
        <f t="shared" si="9"/>
        <v>1.1500000000000066E-2</v>
      </c>
      <c r="K73" s="121">
        <f>(F73*(273.15+D73)/273.15)/(M73*N73)</f>
        <v>7.7258031301482699</v>
      </c>
      <c r="L73" s="15" t="s">
        <v>8</v>
      </c>
      <c r="M73" s="34">
        <f>VLOOKUP(L73,[1]allgemein!$B$3:$C$13,2,FALSE)</f>
        <v>2</v>
      </c>
      <c r="N73" s="14">
        <v>40</v>
      </c>
      <c r="O73" s="13" t="s">
        <v>28</v>
      </c>
      <c r="P73" s="13"/>
      <c r="Q73" s="13"/>
      <c r="R73" s="268"/>
      <c r="S73" s="13"/>
      <c r="T73" s="13" t="s">
        <v>1034</v>
      </c>
    </row>
    <row r="74" spans="2:20" x14ac:dyDescent="0.2">
      <c r="B74" s="13"/>
      <c r="C74" s="13" t="s">
        <v>28</v>
      </c>
      <c r="D74" s="32"/>
      <c r="E74" s="145"/>
      <c r="F74" s="33"/>
      <c r="G74" s="40">
        <v>1.901</v>
      </c>
      <c r="H74" s="15"/>
      <c r="I74" s="15"/>
      <c r="J74" s="120" t="str">
        <f t="shared" si="9"/>
        <v/>
      </c>
      <c r="K74" s="120" t="str">
        <f>IF(N74&lt;&gt;"",(I74-J74)/N74,"")</f>
        <v/>
      </c>
      <c r="L74" s="15"/>
      <c r="M74" s="34"/>
      <c r="N74" s="14"/>
      <c r="O74" s="13" t="s">
        <v>28</v>
      </c>
      <c r="P74" s="13"/>
      <c r="Q74" s="13"/>
      <c r="R74" s="13"/>
      <c r="S74" s="13"/>
      <c r="T74" s="13" t="s">
        <v>1034</v>
      </c>
    </row>
    <row r="75" spans="2:20" x14ac:dyDescent="0.2">
      <c r="B75" s="13" t="s">
        <v>1708</v>
      </c>
      <c r="C75" s="13">
        <v>533006</v>
      </c>
      <c r="D75" s="13">
        <v>24.5</v>
      </c>
      <c r="E75" s="145">
        <v>2.2999999999999998</v>
      </c>
      <c r="F75" s="33">
        <v>280</v>
      </c>
      <c r="G75" s="40"/>
      <c r="H75" s="15">
        <v>1.9039999999999999</v>
      </c>
      <c r="I75" s="15">
        <v>1.893</v>
      </c>
      <c r="J75" s="120">
        <f t="shared" si="9"/>
        <v>1.0999999999999899E-2</v>
      </c>
      <c r="K75" s="121">
        <f t="shared" ref="K75:K94" si="10">(F75*(273.15+D75)/273.15)/(M75*N75)</f>
        <v>7.6278601501006777</v>
      </c>
      <c r="L75" s="15" t="s">
        <v>9</v>
      </c>
      <c r="M75" s="34">
        <f>VLOOKUP(L75,[1]allgemein!$B$3:$C$13,2,FALSE)</f>
        <v>1</v>
      </c>
      <c r="N75" s="14">
        <v>40</v>
      </c>
      <c r="O75" s="13" t="s">
        <v>1710</v>
      </c>
      <c r="P75" s="13"/>
      <c r="Q75" s="13"/>
      <c r="R75" s="273" t="s">
        <v>1403</v>
      </c>
      <c r="S75" s="13"/>
      <c r="T75" s="13" t="s">
        <v>1034</v>
      </c>
    </row>
    <row r="76" spans="2:20" x14ac:dyDescent="0.2">
      <c r="B76" s="13" t="s">
        <v>1709</v>
      </c>
      <c r="C76" s="13" t="s">
        <v>28</v>
      </c>
      <c r="D76" s="13">
        <v>24.4</v>
      </c>
      <c r="E76" s="145">
        <v>2.4</v>
      </c>
      <c r="F76" s="33">
        <v>279</v>
      </c>
      <c r="G76" s="40"/>
      <c r="H76" s="15">
        <v>1.9</v>
      </c>
      <c r="I76" s="15">
        <v>1.889</v>
      </c>
      <c r="J76" s="120">
        <f t="shared" si="9"/>
        <v>1.0999999999999899E-2</v>
      </c>
      <c r="K76" s="121">
        <f t="shared" si="10"/>
        <v>7.598064250411861</v>
      </c>
      <c r="L76" s="15" t="s">
        <v>9</v>
      </c>
      <c r="M76" s="34">
        <f>VLOOKUP(L76,[1]allgemein!$B$3:$C$13,2,FALSE)</f>
        <v>1</v>
      </c>
      <c r="N76" s="14">
        <v>40</v>
      </c>
      <c r="O76" s="13" t="s">
        <v>28</v>
      </c>
      <c r="P76" s="13"/>
      <c r="Q76" s="13"/>
      <c r="R76" s="286" t="s">
        <v>1691</v>
      </c>
      <c r="S76" s="13"/>
      <c r="T76" s="13" t="s">
        <v>1034</v>
      </c>
    </row>
    <row r="77" spans="2:20" x14ac:dyDescent="0.2">
      <c r="B77" s="13" t="s">
        <v>1711</v>
      </c>
      <c r="C77" s="13" t="s">
        <v>28</v>
      </c>
      <c r="D77" s="13">
        <v>24.4</v>
      </c>
      <c r="E77" s="145">
        <v>3.1</v>
      </c>
      <c r="F77" s="33">
        <v>279</v>
      </c>
      <c r="G77" s="40"/>
      <c r="H77" s="15">
        <v>1.9039999999999999</v>
      </c>
      <c r="I77" s="15">
        <v>1.893</v>
      </c>
      <c r="J77" s="120">
        <f t="shared" si="9"/>
        <v>1.0999999999999899E-2</v>
      </c>
      <c r="K77" s="121">
        <f t="shared" si="10"/>
        <v>7.598064250411861</v>
      </c>
      <c r="L77" s="15" t="s">
        <v>9</v>
      </c>
      <c r="M77" s="34">
        <f>VLOOKUP(L77,[1]allgemein!$B$3:$C$13,2,FALSE)</f>
        <v>1</v>
      </c>
      <c r="N77" s="14">
        <v>40</v>
      </c>
      <c r="O77" s="13" t="s">
        <v>28</v>
      </c>
      <c r="P77" s="13"/>
      <c r="Q77" s="13"/>
      <c r="R77" s="272"/>
      <c r="S77" s="13"/>
      <c r="T77" s="13" t="s">
        <v>1034</v>
      </c>
    </row>
    <row r="78" spans="2:20" x14ac:dyDescent="0.2">
      <c r="B78" s="13" t="s">
        <v>1712</v>
      </c>
      <c r="C78" s="13" t="s">
        <v>28</v>
      </c>
      <c r="D78" s="13">
        <v>24.3</v>
      </c>
      <c r="E78" s="145">
        <v>3.8</v>
      </c>
      <c r="F78" s="33">
        <v>278</v>
      </c>
      <c r="G78" s="40"/>
      <c r="H78" s="15">
        <v>1.9019999999999999</v>
      </c>
      <c r="I78" s="15">
        <v>1.893</v>
      </c>
      <c r="J78" s="120">
        <f t="shared" si="9"/>
        <v>8.999999999999897E-3</v>
      </c>
      <c r="K78" s="121">
        <f t="shared" si="10"/>
        <v>7.5682866556836901</v>
      </c>
      <c r="L78" s="15" t="s">
        <v>9</v>
      </c>
      <c r="M78" s="34">
        <f>VLOOKUP(L78,[1]allgemein!$B$3:$C$13,2,FALSE)</f>
        <v>1</v>
      </c>
      <c r="N78" s="14">
        <v>40</v>
      </c>
      <c r="O78" s="13" t="s">
        <v>28</v>
      </c>
      <c r="P78" s="13"/>
      <c r="Q78" s="13"/>
      <c r="R78" s="272"/>
      <c r="S78" s="13"/>
      <c r="T78" s="13" t="s">
        <v>1034</v>
      </c>
    </row>
    <row r="79" spans="2:20" x14ac:dyDescent="0.2">
      <c r="B79" s="13" t="s">
        <v>1713</v>
      </c>
      <c r="C79" s="13">
        <v>533006</v>
      </c>
      <c r="D79" s="13">
        <v>24.3</v>
      </c>
      <c r="E79" s="145">
        <v>1.4</v>
      </c>
      <c r="F79" s="33">
        <v>280</v>
      </c>
      <c r="G79" s="40"/>
      <c r="H79" s="15">
        <v>1.903</v>
      </c>
      <c r="I79" s="15">
        <v>1.8879999999999999</v>
      </c>
      <c r="J79" s="120">
        <f t="shared" si="9"/>
        <v>1.5000000000000124E-2</v>
      </c>
      <c r="K79" s="121">
        <f t="shared" si="10"/>
        <v>7.6227347611202649</v>
      </c>
      <c r="L79" s="15" t="s">
        <v>9</v>
      </c>
      <c r="M79" s="34">
        <f>VLOOKUP(L79,[1]allgemein!$B$3:$C$13,2,FALSE)</f>
        <v>1</v>
      </c>
      <c r="N79" s="14">
        <v>40</v>
      </c>
      <c r="O79" s="13" t="s">
        <v>28</v>
      </c>
      <c r="P79" s="13"/>
      <c r="Q79" s="13"/>
      <c r="R79" s="272"/>
      <c r="S79" s="13"/>
      <c r="T79" s="13" t="s">
        <v>1034</v>
      </c>
    </row>
    <row r="80" spans="2:20" x14ac:dyDescent="0.2">
      <c r="B80" s="13" t="s">
        <v>1714</v>
      </c>
      <c r="C80" s="13" t="s">
        <v>28</v>
      </c>
      <c r="D80" s="13">
        <v>24.3</v>
      </c>
      <c r="E80" s="145">
        <v>2.8</v>
      </c>
      <c r="F80" s="33">
        <v>280</v>
      </c>
      <c r="G80" s="40"/>
      <c r="H80" s="15">
        <v>1.8979999999999999</v>
      </c>
      <c r="I80" s="15">
        <v>1.887</v>
      </c>
      <c r="J80" s="120">
        <f t="shared" si="9"/>
        <v>1.0999999999999899E-2</v>
      </c>
      <c r="K80" s="121">
        <f t="shared" si="10"/>
        <v>7.6227347611202649</v>
      </c>
      <c r="L80" s="15" t="s">
        <v>9</v>
      </c>
      <c r="M80" s="34">
        <f>VLOOKUP(L80,[1]allgemein!$B$3:$C$13,2,FALSE)</f>
        <v>1</v>
      </c>
      <c r="N80" s="14">
        <v>40</v>
      </c>
      <c r="O80" s="13" t="s">
        <v>28</v>
      </c>
      <c r="P80" s="13"/>
      <c r="Q80" s="13"/>
      <c r="R80" s="272"/>
      <c r="S80" s="13"/>
      <c r="T80" s="13" t="s">
        <v>1034</v>
      </c>
    </row>
    <row r="81" spans="2:20" x14ac:dyDescent="0.2">
      <c r="B81" s="13" t="s">
        <v>1715</v>
      </c>
      <c r="C81" s="13" t="s">
        <v>28</v>
      </c>
      <c r="D81" s="13">
        <v>24.5</v>
      </c>
      <c r="E81" s="145">
        <v>2.5</v>
      </c>
      <c r="F81" s="33">
        <v>278</v>
      </c>
      <c r="G81" s="40"/>
      <c r="H81" s="15">
        <v>1.897</v>
      </c>
      <c r="I81" s="15">
        <v>1.8839999999999999</v>
      </c>
      <c r="J81" s="120">
        <f t="shared" si="9"/>
        <v>1.3000000000000123E-2</v>
      </c>
      <c r="K81" s="121">
        <f t="shared" si="10"/>
        <v>7.5733754347428164</v>
      </c>
      <c r="L81" s="15" t="s">
        <v>9</v>
      </c>
      <c r="M81" s="34">
        <f>VLOOKUP(L81,[1]allgemein!$B$3:$C$13,2,FALSE)</f>
        <v>1</v>
      </c>
      <c r="N81" s="14">
        <v>40</v>
      </c>
      <c r="O81" s="13" t="s">
        <v>28</v>
      </c>
      <c r="P81" s="13"/>
      <c r="Q81" s="13"/>
      <c r="R81" s="272"/>
      <c r="S81" s="13"/>
      <c r="T81" s="13" t="s">
        <v>1034</v>
      </c>
    </row>
    <row r="82" spans="2:20" x14ac:dyDescent="0.2">
      <c r="B82" s="13" t="s">
        <v>1716</v>
      </c>
      <c r="C82" s="13" t="s">
        <v>28</v>
      </c>
      <c r="D82" s="13">
        <v>24.5</v>
      </c>
      <c r="E82" s="145">
        <v>4</v>
      </c>
      <c r="F82" s="33">
        <v>280</v>
      </c>
      <c r="G82" s="40"/>
      <c r="H82" s="15">
        <v>1.91</v>
      </c>
      <c r="I82" s="15">
        <v>1.8919999999999999</v>
      </c>
      <c r="J82" s="120">
        <f t="shared" si="9"/>
        <v>1.8000000000000016E-2</v>
      </c>
      <c r="K82" s="121">
        <f t="shared" si="10"/>
        <v>7.6278601501006777</v>
      </c>
      <c r="L82" s="15" t="s">
        <v>9</v>
      </c>
      <c r="M82" s="34">
        <f>VLOOKUP(L82,[1]allgemein!$B$3:$C$13,2,FALSE)</f>
        <v>1</v>
      </c>
      <c r="N82" s="14">
        <v>40</v>
      </c>
      <c r="O82" s="13" t="s">
        <v>28</v>
      </c>
      <c r="P82" s="13"/>
      <c r="Q82" s="13" t="s">
        <v>1509</v>
      </c>
      <c r="R82" s="272"/>
      <c r="S82" s="13"/>
      <c r="T82" s="13" t="s">
        <v>1034</v>
      </c>
    </row>
    <row r="83" spans="2:20" x14ac:dyDescent="0.2">
      <c r="B83" s="13" t="s">
        <v>1717</v>
      </c>
      <c r="C83" s="13" t="s">
        <v>28</v>
      </c>
      <c r="D83" s="13">
        <v>24.4</v>
      </c>
      <c r="E83" s="145">
        <v>5.4</v>
      </c>
      <c r="F83" s="33">
        <v>280</v>
      </c>
      <c r="G83" s="40"/>
      <c r="H83" s="15">
        <v>1.903</v>
      </c>
      <c r="I83" s="15">
        <v>1.8919999999999999</v>
      </c>
      <c r="J83" s="120">
        <f t="shared" si="9"/>
        <v>1.1000000000000121E-2</v>
      </c>
      <c r="K83" s="121">
        <f t="shared" si="10"/>
        <v>7.62529745561047</v>
      </c>
      <c r="L83" s="15" t="s">
        <v>9</v>
      </c>
      <c r="M83" s="34">
        <f>VLOOKUP(L83,[1]allgemein!$B$3:$C$13,2,FALSE)</f>
        <v>1</v>
      </c>
      <c r="N83" s="14">
        <v>40</v>
      </c>
      <c r="O83" s="13" t="s">
        <v>28</v>
      </c>
      <c r="P83" s="13"/>
      <c r="Q83" s="13"/>
      <c r="R83" s="272"/>
      <c r="S83" s="13"/>
      <c r="T83" s="13" t="s">
        <v>1034</v>
      </c>
    </row>
    <row r="84" spans="2:20" x14ac:dyDescent="0.2">
      <c r="B84" s="13" t="s">
        <v>1718</v>
      </c>
      <c r="C84" s="13" t="s">
        <v>28</v>
      </c>
      <c r="D84" s="13">
        <v>24.4</v>
      </c>
      <c r="E84" s="145">
        <v>2.5</v>
      </c>
      <c r="F84" s="33">
        <v>281</v>
      </c>
      <c r="G84" s="40"/>
      <c r="H84" s="15">
        <v>1.895</v>
      </c>
      <c r="I84" s="15">
        <v>1.8839999999999999</v>
      </c>
      <c r="J84" s="120">
        <f t="shared" si="9"/>
        <v>1.1000000000000121E-2</v>
      </c>
      <c r="K84" s="121">
        <f t="shared" si="10"/>
        <v>7.6525306608090791</v>
      </c>
      <c r="L84" s="15" t="s">
        <v>9</v>
      </c>
      <c r="M84" s="34">
        <f>VLOOKUP(L84,[1]allgemein!$B$3:$C$13,2,FALSE)</f>
        <v>1</v>
      </c>
      <c r="N84" s="14">
        <v>40</v>
      </c>
      <c r="O84" s="13" t="s">
        <v>28</v>
      </c>
      <c r="P84" s="13"/>
      <c r="Q84" s="13" t="s">
        <v>1719</v>
      </c>
      <c r="R84" s="272"/>
      <c r="S84" s="13"/>
      <c r="T84" s="13" t="s">
        <v>1034</v>
      </c>
    </row>
    <row r="85" spans="2:20" x14ac:dyDescent="0.2">
      <c r="B85" s="13" t="s">
        <v>1721</v>
      </c>
      <c r="C85" s="13">
        <v>516433</v>
      </c>
      <c r="D85" s="13">
        <v>24.5</v>
      </c>
      <c r="E85" s="145">
        <v>0</v>
      </c>
      <c r="F85" s="33">
        <v>172</v>
      </c>
      <c r="G85" s="40"/>
      <c r="H85" s="15">
        <v>1.8939999999999999</v>
      </c>
      <c r="I85" s="15">
        <v>1.8839999999999999</v>
      </c>
      <c r="J85" s="120">
        <f t="shared" si="9"/>
        <v>1.0000000000000009E-2</v>
      </c>
      <c r="K85" s="121">
        <f t="shared" si="10"/>
        <v>7.4970968332418089</v>
      </c>
      <c r="L85" s="15" t="s">
        <v>22</v>
      </c>
      <c r="M85" s="34">
        <f>VLOOKUP(L85,[1]allgemein!$B$3:$C$13,2,FALSE)</f>
        <v>1</v>
      </c>
      <c r="N85" s="14">
        <v>25</v>
      </c>
      <c r="O85" s="13" t="s">
        <v>1720</v>
      </c>
      <c r="P85" s="13"/>
      <c r="Q85" s="13"/>
      <c r="R85" s="273" t="s">
        <v>1403</v>
      </c>
      <c r="S85" s="13"/>
      <c r="T85" s="13" t="s">
        <v>1034</v>
      </c>
    </row>
    <row r="86" spans="2:20" x14ac:dyDescent="0.2">
      <c r="B86" s="13" t="s">
        <v>1722</v>
      </c>
      <c r="C86" s="13" t="s">
        <v>28</v>
      </c>
      <c r="D86" s="13">
        <v>24.4</v>
      </c>
      <c r="E86" s="145">
        <v>0</v>
      </c>
      <c r="F86" s="33">
        <v>173</v>
      </c>
      <c r="G86" s="40"/>
      <c r="H86" s="15">
        <v>1.8939999999999999</v>
      </c>
      <c r="I86" s="15">
        <v>1.883</v>
      </c>
      <c r="J86" s="120">
        <f t="shared" si="9"/>
        <v>1.0999999999999899E-2</v>
      </c>
      <c r="K86" s="121">
        <f t="shared" si="10"/>
        <v>7.5381511989749219</v>
      </c>
      <c r="L86" s="15" t="s">
        <v>22</v>
      </c>
      <c r="M86" s="34">
        <f>VLOOKUP(L86,[1]allgemein!$B$3:$C$13,2,FALSE)</f>
        <v>1</v>
      </c>
      <c r="N86" s="14">
        <v>25</v>
      </c>
      <c r="O86" s="13" t="s">
        <v>28</v>
      </c>
      <c r="P86" s="13"/>
      <c r="Q86" s="13" t="s">
        <v>1731</v>
      </c>
      <c r="R86" s="272"/>
      <c r="S86" s="13"/>
      <c r="T86" s="13" t="s">
        <v>1034</v>
      </c>
    </row>
    <row r="87" spans="2:20" x14ac:dyDescent="0.2">
      <c r="B87" s="13" t="s">
        <v>1723</v>
      </c>
      <c r="C87" s="13" t="s">
        <v>28</v>
      </c>
      <c r="D87" s="13">
        <v>24.3</v>
      </c>
      <c r="E87" s="145">
        <v>0</v>
      </c>
      <c r="F87" s="33">
        <v>171</v>
      </c>
      <c r="G87" s="40"/>
      <c r="H87" s="15">
        <v>1.8919999999999999</v>
      </c>
      <c r="I87" s="15">
        <v>1.879</v>
      </c>
      <c r="J87" s="120">
        <f t="shared" si="9"/>
        <v>1.2999999999999901E-2</v>
      </c>
      <c r="K87" s="121">
        <f t="shared" si="10"/>
        <v>7.4485008237232293</v>
      </c>
      <c r="L87" s="15" t="s">
        <v>22</v>
      </c>
      <c r="M87" s="34">
        <f>VLOOKUP(L87,[1]allgemein!$B$3:$C$13,2,FALSE)</f>
        <v>1</v>
      </c>
      <c r="N87" s="14">
        <v>25</v>
      </c>
      <c r="O87" s="13" t="s">
        <v>28</v>
      </c>
      <c r="P87" s="13"/>
      <c r="Q87" s="13"/>
      <c r="R87" s="272"/>
      <c r="S87" s="13"/>
      <c r="T87" s="13" t="s">
        <v>1034</v>
      </c>
    </row>
    <row r="88" spans="2:20" x14ac:dyDescent="0.2">
      <c r="B88" s="13" t="s">
        <v>1724</v>
      </c>
      <c r="C88" s="13" t="s">
        <v>28</v>
      </c>
      <c r="D88" s="13">
        <v>24.2</v>
      </c>
      <c r="E88" s="145">
        <v>0</v>
      </c>
      <c r="F88" s="33">
        <v>170</v>
      </c>
      <c r="G88" s="40"/>
      <c r="H88" s="15">
        <v>1.899</v>
      </c>
      <c r="I88" s="15">
        <v>1.889</v>
      </c>
      <c r="J88" s="120">
        <f t="shared" si="9"/>
        <v>1.0000000000000009E-2</v>
      </c>
      <c r="K88" s="121">
        <f t="shared" si="10"/>
        <v>7.4024528647263397</v>
      </c>
      <c r="L88" s="15" t="s">
        <v>22</v>
      </c>
      <c r="M88" s="34">
        <f>VLOOKUP(L88,[1]allgemein!$B$3:$C$13,2,FALSE)</f>
        <v>1</v>
      </c>
      <c r="N88" s="14">
        <v>25</v>
      </c>
      <c r="O88" s="13" t="s">
        <v>28</v>
      </c>
      <c r="P88" s="13"/>
      <c r="Q88" s="13" t="s">
        <v>1282</v>
      </c>
      <c r="R88" s="272"/>
      <c r="S88" s="13"/>
      <c r="T88" s="13" t="s">
        <v>1034</v>
      </c>
    </row>
    <row r="89" spans="2:20" x14ac:dyDescent="0.2">
      <c r="B89" s="13" t="s">
        <v>1725</v>
      </c>
      <c r="C89" s="13" t="s">
        <v>28</v>
      </c>
      <c r="D89" s="13">
        <v>24.2</v>
      </c>
      <c r="E89" s="145">
        <v>0</v>
      </c>
      <c r="F89" s="33">
        <v>173</v>
      </c>
      <c r="G89" s="40"/>
      <c r="H89" s="15">
        <v>1.895</v>
      </c>
      <c r="I89" s="15">
        <v>1.8839999999999999</v>
      </c>
      <c r="J89" s="120">
        <f t="shared" si="9"/>
        <v>1.1000000000000121E-2</v>
      </c>
      <c r="K89" s="121">
        <f t="shared" si="10"/>
        <v>7.5330843858685705</v>
      </c>
      <c r="L89" s="15" t="s">
        <v>22</v>
      </c>
      <c r="M89" s="34">
        <f>VLOOKUP(L89,[1]allgemein!$B$3:$C$13,2,FALSE)</f>
        <v>1</v>
      </c>
      <c r="N89" s="14">
        <v>25</v>
      </c>
      <c r="O89" s="13" t="s">
        <v>28</v>
      </c>
      <c r="P89" s="13"/>
      <c r="Q89" s="13"/>
      <c r="R89" s="272"/>
      <c r="S89" s="13"/>
      <c r="T89" s="13" t="s">
        <v>1034</v>
      </c>
    </row>
    <row r="90" spans="2:20" x14ac:dyDescent="0.2">
      <c r="B90" s="13" t="s">
        <v>1726</v>
      </c>
      <c r="C90" s="13">
        <v>528314</v>
      </c>
      <c r="D90" s="13">
        <v>24.3</v>
      </c>
      <c r="E90" s="145">
        <v>0.2</v>
      </c>
      <c r="F90" s="33">
        <v>172</v>
      </c>
      <c r="G90" s="40"/>
      <c r="H90" s="15">
        <v>1.891</v>
      </c>
      <c r="I90" s="15">
        <v>1.881</v>
      </c>
      <c r="J90" s="120">
        <f t="shared" si="9"/>
        <v>1.0000000000000009E-2</v>
      </c>
      <c r="K90" s="121">
        <f t="shared" si="10"/>
        <v>7.4920593080724878</v>
      </c>
      <c r="L90" s="15" t="s">
        <v>22</v>
      </c>
      <c r="M90" s="34">
        <f>VLOOKUP(L90,[1]allgemein!$B$3:$C$13,2,FALSE)</f>
        <v>1</v>
      </c>
      <c r="N90" s="14">
        <v>25</v>
      </c>
      <c r="O90" s="13" t="s">
        <v>28</v>
      </c>
      <c r="P90" s="13"/>
      <c r="Q90" s="13"/>
      <c r="R90" s="272"/>
      <c r="S90" s="13"/>
      <c r="T90" s="13" t="s">
        <v>1034</v>
      </c>
    </row>
    <row r="91" spans="2:20" x14ac:dyDescent="0.2">
      <c r="B91" s="13" t="s">
        <v>1727</v>
      </c>
      <c r="C91" s="13" t="s">
        <v>28</v>
      </c>
      <c r="D91" s="13">
        <v>24.2</v>
      </c>
      <c r="E91" s="145">
        <v>1</v>
      </c>
      <c r="F91" s="33">
        <v>173</v>
      </c>
      <c r="G91" s="40"/>
      <c r="H91" s="15">
        <v>1.8879999999999999</v>
      </c>
      <c r="I91" s="15">
        <v>1.8779999999999999</v>
      </c>
      <c r="J91" s="120">
        <f t="shared" si="9"/>
        <v>1.0000000000000009E-2</v>
      </c>
      <c r="K91" s="121">
        <f t="shared" si="10"/>
        <v>7.5330843858685705</v>
      </c>
      <c r="L91" s="15" t="s">
        <v>22</v>
      </c>
      <c r="M91" s="34">
        <f>VLOOKUP(L91,[1]allgemein!$B$3:$C$13,2,FALSE)</f>
        <v>1</v>
      </c>
      <c r="N91" s="14">
        <v>25</v>
      </c>
      <c r="O91" s="13" t="s">
        <v>28</v>
      </c>
      <c r="P91" s="13"/>
      <c r="Q91" s="13" t="s">
        <v>1719</v>
      </c>
      <c r="R91" s="272"/>
      <c r="S91" s="13"/>
      <c r="T91" s="13" t="s">
        <v>1034</v>
      </c>
    </row>
    <row r="92" spans="2:20" x14ac:dyDescent="0.2">
      <c r="B92" s="13" t="s">
        <v>1728</v>
      </c>
      <c r="C92" s="13" t="s">
        <v>28</v>
      </c>
      <c r="D92" s="13">
        <v>24.2</v>
      </c>
      <c r="E92" s="145">
        <v>1.3</v>
      </c>
      <c r="F92" s="33">
        <v>174</v>
      </c>
      <c r="G92" s="40"/>
      <c r="H92" s="15">
        <v>1.889</v>
      </c>
      <c r="I92" s="15">
        <v>1.8759999999999999</v>
      </c>
      <c r="J92" s="120">
        <f t="shared" si="9"/>
        <v>1.3000000000000123E-2</v>
      </c>
      <c r="K92" s="121">
        <f t="shared" si="10"/>
        <v>7.576628226249313</v>
      </c>
      <c r="L92" s="15" t="s">
        <v>22</v>
      </c>
      <c r="M92" s="34">
        <f>VLOOKUP(L92,[1]allgemein!$B$3:$C$13,2,FALSE)</f>
        <v>1</v>
      </c>
      <c r="N92" s="14">
        <v>25</v>
      </c>
      <c r="O92" s="13" t="s">
        <v>28</v>
      </c>
      <c r="P92" s="13"/>
      <c r="Q92" s="13" t="s">
        <v>1719</v>
      </c>
      <c r="R92" s="272"/>
      <c r="S92" s="13"/>
      <c r="T92" s="13" t="s">
        <v>1034</v>
      </c>
    </row>
    <row r="93" spans="2:20" x14ac:dyDescent="0.2">
      <c r="B93" s="13" t="s">
        <v>1729</v>
      </c>
      <c r="C93" s="13" t="s">
        <v>28</v>
      </c>
      <c r="D93" s="13">
        <v>24</v>
      </c>
      <c r="E93" s="145">
        <v>3.5</v>
      </c>
      <c r="F93" s="33">
        <v>173</v>
      </c>
      <c r="G93" s="40"/>
      <c r="H93" s="15">
        <v>1.8939999999999999</v>
      </c>
      <c r="I93" s="15">
        <v>1.885</v>
      </c>
      <c r="J93" s="120">
        <f t="shared" si="9"/>
        <v>8.999999999999897E-3</v>
      </c>
      <c r="K93" s="121">
        <f t="shared" si="10"/>
        <v>7.5280175727622192</v>
      </c>
      <c r="L93" s="15" t="s">
        <v>22</v>
      </c>
      <c r="M93" s="34">
        <f>VLOOKUP(L93,[1]allgemein!$B$3:$C$13,2,FALSE)</f>
        <v>1</v>
      </c>
      <c r="N93" s="14">
        <v>25</v>
      </c>
      <c r="O93" s="13" t="s">
        <v>28</v>
      </c>
      <c r="P93" s="13"/>
      <c r="Q93" s="13" t="s">
        <v>1357</v>
      </c>
      <c r="R93" s="272"/>
      <c r="S93" s="13"/>
      <c r="T93" s="13" t="s">
        <v>1034</v>
      </c>
    </row>
    <row r="94" spans="2:20" x14ac:dyDescent="0.2">
      <c r="B94" s="13" t="s">
        <v>1730</v>
      </c>
      <c r="C94" s="13" t="s">
        <v>28</v>
      </c>
      <c r="D94" s="13">
        <v>23.9</v>
      </c>
      <c r="E94" s="145">
        <v>2.4</v>
      </c>
      <c r="F94" s="33">
        <v>174</v>
      </c>
      <c r="G94" s="40"/>
      <c r="H94" s="15">
        <v>1.8879999999999999</v>
      </c>
      <c r="I94" s="15">
        <v>1.8779999999999999</v>
      </c>
      <c r="J94" s="120">
        <f t="shared" si="9"/>
        <v>1.0000000000000009E-2</v>
      </c>
      <c r="K94" s="121">
        <f t="shared" si="10"/>
        <v>7.5689840746842387</v>
      </c>
      <c r="L94" s="15" t="s">
        <v>22</v>
      </c>
      <c r="M94" s="34">
        <f>VLOOKUP(L94,[1]allgemein!$B$3:$C$13,2,FALSE)</f>
        <v>1</v>
      </c>
      <c r="N94" s="14">
        <v>25</v>
      </c>
      <c r="O94" s="13" t="s">
        <v>28</v>
      </c>
      <c r="P94" s="13"/>
      <c r="Q94" s="13"/>
      <c r="R94" s="272"/>
      <c r="S94" s="13"/>
      <c r="T94" s="13" t="s">
        <v>1034</v>
      </c>
    </row>
    <row r="95" spans="2:20" x14ac:dyDescent="0.2">
      <c r="B95" s="13" t="s">
        <v>1732</v>
      </c>
      <c r="C95" s="13" t="s">
        <v>28</v>
      </c>
      <c r="D95" s="13">
        <v>24.5</v>
      </c>
      <c r="E95" s="145">
        <v>0.1</v>
      </c>
      <c r="F95" s="33">
        <v>172</v>
      </c>
      <c r="G95" s="40"/>
      <c r="H95" s="15">
        <v>1.91</v>
      </c>
      <c r="I95" s="15">
        <v>1.901</v>
      </c>
      <c r="J95" s="120">
        <f t="shared" ref="J95:J104" si="11">IF(M95&lt;&gt;"",(H95-I95)/M95,"")</f>
        <v>8.999999999999897E-3</v>
      </c>
      <c r="K95" s="121">
        <f t="shared" ref="K95:K104" si="12">(F95*(273.15+D95)/273.15)/(M95*N95)</f>
        <v>7.4970968332418089</v>
      </c>
      <c r="L95" s="15" t="s">
        <v>22</v>
      </c>
      <c r="M95" s="34">
        <f>VLOOKUP(L95,[1]allgemein!$B$3:$C$13,2,FALSE)</f>
        <v>1</v>
      </c>
      <c r="N95" s="14">
        <v>25</v>
      </c>
      <c r="O95" s="13" t="s">
        <v>28</v>
      </c>
      <c r="P95" s="13"/>
      <c r="Q95" s="13"/>
      <c r="R95" s="267" t="s">
        <v>1532</v>
      </c>
      <c r="S95" s="13"/>
      <c r="T95" s="13" t="s">
        <v>1034</v>
      </c>
    </row>
    <row r="96" spans="2:20" x14ac:dyDescent="0.2">
      <c r="B96" s="13" t="s">
        <v>1733</v>
      </c>
      <c r="C96" s="13" t="s">
        <v>28</v>
      </c>
      <c r="D96" s="13">
        <v>24.5</v>
      </c>
      <c r="E96" s="145">
        <v>0.1</v>
      </c>
      <c r="F96" s="33">
        <v>172</v>
      </c>
      <c r="G96" s="40"/>
      <c r="H96" s="15">
        <v>1.897</v>
      </c>
      <c r="I96" s="15">
        <v>1.887</v>
      </c>
      <c r="J96" s="120">
        <f t="shared" si="11"/>
        <v>1.0000000000000009E-2</v>
      </c>
      <c r="K96" s="121">
        <f t="shared" si="12"/>
        <v>7.4970968332418089</v>
      </c>
      <c r="L96" s="15" t="s">
        <v>22</v>
      </c>
      <c r="M96" s="34">
        <f>VLOOKUP(L96,[1]allgemein!$B$3:$C$13,2,FALSE)</f>
        <v>1</v>
      </c>
      <c r="N96" s="14">
        <v>25</v>
      </c>
      <c r="O96" s="13" t="s">
        <v>28</v>
      </c>
      <c r="P96" s="13"/>
      <c r="Q96" s="13"/>
      <c r="R96" s="272"/>
      <c r="S96" s="13"/>
      <c r="T96" s="13" t="s">
        <v>1034</v>
      </c>
    </row>
    <row r="97" spans="2:20" x14ac:dyDescent="0.2">
      <c r="B97" s="13" t="s">
        <v>1734</v>
      </c>
      <c r="C97" s="13" t="s">
        <v>28</v>
      </c>
      <c r="D97" s="13">
        <v>24.8</v>
      </c>
      <c r="E97" s="145">
        <v>0</v>
      </c>
      <c r="F97" s="33">
        <v>172</v>
      </c>
      <c r="G97" s="40"/>
      <c r="H97" s="15">
        <v>1.8939999999999999</v>
      </c>
      <c r="I97" s="15">
        <v>1.8819999999999999</v>
      </c>
      <c r="J97" s="120">
        <f t="shared" si="11"/>
        <v>1.2000000000000011E-2</v>
      </c>
      <c r="K97" s="121">
        <f t="shared" si="12"/>
        <v>7.5046531209957905</v>
      </c>
      <c r="L97" s="15" t="s">
        <v>22</v>
      </c>
      <c r="M97" s="34">
        <f>VLOOKUP(L97,[1]allgemein!$B$3:$C$13,2,FALSE)</f>
        <v>1</v>
      </c>
      <c r="N97" s="14">
        <v>25</v>
      </c>
      <c r="O97" s="13" t="s">
        <v>28</v>
      </c>
      <c r="P97" s="13"/>
      <c r="Q97" s="13" t="s">
        <v>1235</v>
      </c>
      <c r="R97" s="272"/>
      <c r="S97" s="13"/>
      <c r="T97" s="13" t="s">
        <v>1034</v>
      </c>
    </row>
    <row r="98" spans="2:20" x14ac:dyDescent="0.2">
      <c r="B98" s="13" t="s">
        <v>1735</v>
      </c>
      <c r="C98" s="13" t="s">
        <v>28</v>
      </c>
      <c r="D98" s="13">
        <v>24.7</v>
      </c>
      <c r="E98" s="145">
        <v>0.1</v>
      </c>
      <c r="F98" s="33">
        <v>172</v>
      </c>
      <c r="G98" s="40"/>
      <c r="H98" s="15">
        <v>1.9</v>
      </c>
      <c r="I98" s="15">
        <v>1.89</v>
      </c>
      <c r="J98" s="120">
        <f t="shared" si="11"/>
        <v>1.0000000000000009E-2</v>
      </c>
      <c r="K98" s="121">
        <f t="shared" si="12"/>
        <v>7.50213435841113</v>
      </c>
      <c r="L98" s="15" t="s">
        <v>22</v>
      </c>
      <c r="M98" s="34">
        <f>VLOOKUP(L98,[1]allgemein!$B$3:$C$13,2,FALSE)</f>
        <v>1</v>
      </c>
      <c r="N98" s="14">
        <v>25</v>
      </c>
      <c r="O98" s="13" t="s">
        <v>28</v>
      </c>
      <c r="P98" s="13"/>
      <c r="Q98" s="13" t="s">
        <v>1719</v>
      </c>
      <c r="R98" s="272"/>
      <c r="S98" s="13"/>
      <c r="T98" s="13" t="s">
        <v>1034</v>
      </c>
    </row>
    <row r="99" spans="2:20" x14ac:dyDescent="0.2">
      <c r="B99" s="13" t="s">
        <v>1736</v>
      </c>
      <c r="C99" s="13" t="s">
        <v>28</v>
      </c>
      <c r="D99" s="13">
        <v>24.7</v>
      </c>
      <c r="E99" s="145">
        <v>0.1</v>
      </c>
      <c r="F99" s="33">
        <v>171</v>
      </c>
      <c r="G99" s="40"/>
      <c r="H99" s="15">
        <v>1.909</v>
      </c>
      <c r="I99" s="15">
        <v>1.901</v>
      </c>
      <c r="J99" s="120">
        <f t="shared" si="11"/>
        <v>8.0000000000000071E-3</v>
      </c>
      <c r="K99" s="121">
        <f t="shared" si="12"/>
        <v>7.4585172981878074</v>
      </c>
      <c r="L99" s="15" t="s">
        <v>22</v>
      </c>
      <c r="M99" s="34">
        <f>VLOOKUP(L99,[1]allgemein!$B$3:$C$13,2,FALSE)</f>
        <v>1</v>
      </c>
      <c r="N99" s="14">
        <v>25</v>
      </c>
      <c r="O99" s="13" t="s">
        <v>28</v>
      </c>
      <c r="P99" s="13"/>
      <c r="Q99" s="13"/>
      <c r="R99" s="272"/>
      <c r="S99" s="13"/>
      <c r="T99" s="13" t="s">
        <v>1034</v>
      </c>
    </row>
    <row r="100" spans="2:20" x14ac:dyDescent="0.2">
      <c r="B100" s="13" t="s">
        <v>1737</v>
      </c>
      <c r="C100" s="13" t="s">
        <v>28</v>
      </c>
      <c r="D100" s="13">
        <v>24.6</v>
      </c>
      <c r="E100" s="145">
        <v>0.1</v>
      </c>
      <c r="F100" s="33">
        <v>173</v>
      </c>
      <c r="G100" s="40"/>
      <c r="H100" s="15">
        <v>1.8939999999999999</v>
      </c>
      <c r="I100" s="15">
        <v>1.8819999999999999</v>
      </c>
      <c r="J100" s="120">
        <f t="shared" si="11"/>
        <v>1.2000000000000011E-2</v>
      </c>
      <c r="K100" s="121">
        <f t="shared" si="12"/>
        <v>7.5432180120812742</v>
      </c>
      <c r="L100" s="15" t="s">
        <v>22</v>
      </c>
      <c r="M100" s="34">
        <f>VLOOKUP(L100,[1]allgemein!$B$3:$C$13,2,FALSE)</f>
        <v>1</v>
      </c>
      <c r="N100" s="14">
        <v>25</v>
      </c>
      <c r="O100" s="13" t="s">
        <v>28</v>
      </c>
      <c r="P100" s="13"/>
      <c r="Q100" s="13"/>
      <c r="R100" s="272"/>
      <c r="S100" s="13"/>
      <c r="T100" s="13" t="s">
        <v>1034</v>
      </c>
    </row>
    <row r="101" spans="2:20" x14ac:dyDescent="0.2">
      <c r="B101" s="13" t="s">
        <v>1738</v>
      </c>
      <c r="C101" s="13" t="s">
        <v>28</v>
      </c>
      <c r="D101" s="13">
        <v>24.6</v>
      </c>
      <c r="E101" s="145">
        <v>0.1</v>
      </c>
      <c r="F101" s="33">
        <v>173</v>
      </c>
      <c r="G101" s="40"/>
      <c r="H101" s="15">
        <v>1.9019999999999999</v>
      </c>
      <c r="I101" s="15">
        <v>1.89</v>
      </c>
      <c r="J101" s="120">
        <f t="shared" si="11"/>
        <v>1.2000000000000011E-2</v>
      </c>
      <c r="K101" s="121">
        <f t="shared" si="12"/>
        <v>7.5432180120812742</v>
      </c>
      <c r="L101" s="15" t="s">
        <v>22</v>
      </c>
      <c r="M101" s="34">
        <f>VLOOKUP(L101,[1]allgemein!$B$3:$C$13,2,FALSE)</f>
        <v>1</v>
      </c>
      <c r="N101" s="14">
        <v>25</v>
      </c>
      <c r="O101" s="13" t="s">
        <v>28</v>
      </c>
      <c r="P101" s="13"/>
      <c r="Q101" s="13" t="s">
        <v>1719</v>
      </c>
      <c r="R101" s="272"/>
      <c r="S101" s="13"/>
      <c r="T101" s="13" t="s">
        <v>1034</v>
      </c>
    </row>
    <row r="102" spans="2:20" x14ac:dyDescent="0.2">
      <c r="B102" s="13" t="s">
        <v>1739</v>
      </c>
      <c r="C102" s="13" t="s">
        <v>28</v>
      </c>
      <c r="D102" s="13">
        <v>24.6</v>
      </c>
      <c r="E102" s="145">
        <v>0</v>
      </c>
      <c r="F102" s="33">
        <v>172</v>
      </c>
      <c r="G102" s="40"/>
      <c r="H102" s="15">
        <v>1.9</v>
      </c>
      <c r="I102" s="15">
        <v>1.89</v>
      </c>
      <c r="J102" s="120">
        <f t="shared" si="11"/>
        <v>1.0000000000000009E-2</v>
      </c>
      <c r="K102" s="121">
        <f t="shared" si="12"/>
        <v>7.4996155958264694</v>
      </c>
      <c r="L102" s="15" t="s">
        <v>22</v>
      </c>
      <c r="M102" s="34">
        <f>VLOOKUP(L102,[1]allgemein!$B$3:$C$13,2,FALSE)</f>
        <v>1</v>
      </c>
      <c r="N102" s="14">
        <v>25</v>
      </c>
      <c r="O102" s="13" t="s">
        <v>28</v>
      </c>
      <c r="P102" s="13"/>
      <c r="Q102" s="13" t="s">
        <v>1719</v>
      </c>
      <c r="R102" s="272"/>
      <c r="S102" s="13"/>
      <c r="T102" s="13" t="s">
        <v>1034</v>
      </c>
    </row>
    <row r="103" spans="2:20" x14ac:dyDescent="0.2">
      <c r="B103" s="13" t="s">
        <v>1740</v>
      </c>
      <c r="C103" s="13" t="s">
        <v>28</v>
      </c>
      <c r="D103" s="13">
        <v>24.6</v>
      </c>
      <c r="E103" s="145">
        <v>0</v>
      </c>
      <c r="F103" s="33">
        <v>173</v>
      </c>
      <c r="G103" s="40"/>
      <c r="H103" s="15">
        <v>1.9019999999999999</v>
      </c>
      <c r="I103" s="15">
        <v>1.8919999999999999</v>
      </c>
      <c r="J103" s="120">
        <f t="shared" si="11"/>
        <v>1.0000000000000009E-2</v>
      </c>
      <c r="K103" s="121">
        <f t="shared" si="12"/>
        <v>7.5432180120812742</v>
      </c>
      <c r="L103" s="15" t="s">
        <v>22</v>
      </c>
      <c r="M103" s="34">
        <f>VLOOKUP(L103,[1]allgemein!$B$3:$C$13,2,FALSE)</f>
        <v>1</v>
      </c>
      <c r="N103" s="14">
        <v>25</v>
      </c>
      <c r="O103" s="13" t="s">
        <v>28</v>
      </c>
      <c r="P103" s="13"/>
      <c r="Q103" s="13" t="s">
        <v>1719</v>
      </c>
      <c r="R103" s="272"/>
      <c r="S103" s="13"/>
      <c r="T103" s="13" t="s">
        <v>1034</v>
      </c>
    </row>
    <row r="104" spans="2:20" x14ac:dyDescent="0.2">
      <c r="B104" s="13" t="s">
        <v>1741</v>
      </c>
      <c r="C104" s="13" t="s">
        <v>28</v>
      </c>
      <c r="D104" s="13">
        <v>24.5</v>
      </c>
      <c r="E104" s="145">
        <v>0.1</v>
      </c>
      <c r="F104" s="33">
        <v>172</v>
      </c>
      <c r="G104" s="40"/>
      <c r="H104" s="15">
        <v>1.901</v>
      </c>
      <c r="I104" s="15">
        <v>1.891</v>
      </c>
      <c r="J104" s="120">
        <f t="shared" si="11"/>
        <v>1.0000000000000009E-2</v>
      </c>
      <c r="K104" s="121">
        <f t="shared" si="12"/>
        <v>7.4970968332418089</v>
      </c>
      <c r="L104" s="15" t="s">
        <v>22</v>
      </c>
      <c r="M104" s="34">
        <f>VLOOKUP(L104,[1]allgemein!$B$3:$C$13,2,FALSE)</f>
        <v>1</v>
      </c>
      <c r="N104" s="14">
        <v>25</v>
      </c>
      <c r="O104" s="13" t="s">
        <v>28</v>
      </c>
      <c r="P104" s="13"/>
      <c r="Q104" s="13"/>
      <c r="R104" s="272"/>
      <c r="S104" s="13"/>
      <c r="T104" s="13" t="s">
        <v>1034</v>
      </c>
    </row>
    <row r="105" spans="2:20" x14ac:dyDescent="0.2">
      <c r="B105" s="13" t="s">
        <v>1742</v>
      </c>
      <c r="C105" s="13" t="s">
        <v>28</v>
      </c>
      <c r="D105" s="13">
        <v>24</v>
      </c>
      <c r="E105" s="145">
        <v>0</v>
      </c>
      <c r="F105" s="33">
        <v>172</v>
      </c>
      <c r="G105" s="40"/>
      <c r="H105" s="15">
        <v>1.897</v>
      </c>
      <c r="I105" s="15">
        <v>1.8859999999999999</v>
      </c>
      <c r="J105" s="120">
        <f t="shared" ref="J105:J109" si="13">IF(M105&lt;&gt;"",(H105-I105)/M105,"")</f>
        <v>1.1000000000000121E-2</v>
      </c>
      <c r="K105" s="121">
        <f t="shared" ref="K105:K109" si="14">(F105*(273.15+D105)/273.15)/(M105*N105)</f>
        <v>7.4845030203185061</v>
      </c>
      <c r="L105" s="15" t="s">
        <v>22</v>
      </c>
      <c r="M105" s="34">
        <f>VLOOKUP(L105,[1]allgemein!$B$3:$C$13,2,FALSE)</f>
        <v>1</v>
      </c>
      <c r="N105" s="14">
        <v>25</v>
      </c>
      <c r="O105" s="13" t="s">
        <v>28</v>
      </c>
      <c r="P105" s="13"/>
      <c r="Q105" s="13"/>
      <c r="R105" s="267" t="s">
        <v>1532</v>
      </c>
      <c r="S105" s="13"/>
      <c r="T105" s="13" t="s">
        <v>1034</v>
      </c>
    </row>
    <row r="106" spans="2:20" x14ac:dyDescent="0.2">
      <c r="B106" s="13" t="s">
        <v>1743</v>
      </c>
      <c r="C106" s="13" t="s">
        <v>28</v>
      </c>
      <c r="D106" s="13">
        <v>23.9</v>
      </c>
      <c r="E106" s="145">
        <v>0</v>
      </c>
      <c r="F106" s="33">
        <v>172</v>
      </c>
      <c r="G106" s="40"/>
      <c r="H106" s="15">
        <v>1.8919999999999999</v>
      </c>
      <c r="I106" s="15">
        <v>1.883</v>
      </c>
      <c r="J106" s="120">
        <f t="shared" si="13"/>
        <v>8.999999999999897E-3</v>
      </c>
      <c r="K106" s="121">
        <f t="shared" si="14"/>
        <v>7.4819842577338456</v>
      </c>
      <c r="L106" s="15" t="s">
        <v>22</v>
      </c>
      <c r="M106" s="34">
        <f>VLOOKUP(L106,[1]allgemein!$B$3:$C$13,2,FALSE)</f>
        <v>1</v>
      </c>
      <c r="N106" s="14">
        <v>25</v>
      </c>
      <c r="O106" s="13" t="s">
        <v>28</v>
      </c>
      <c r="P106" s="13"/>
      <c r="Q106" s="13" t="s">
        <v>1235</v>
      </c>
      <c r="R106" s="286" t="s">
        <v>1691</v>
      </c>
      <c r="S106" s="13"/>
      <c r="T106" s="13" t="s">
        <v>1034</v>
      </c>
    </row>
    <row r="107" spans="2:20" x14ac:dyDescent="0.2">
      <c r="B107" s="13" t="s">
        <v>1744</v>
      </c>
      <c r="C107" s="13">
        <v>528314</v>
      </c>
      <c r="D107" s="13">
        <v>23.9</v>
      </c>
      <c r="E107" s="145">
        <v>0</v>
      </c>
      <c r="F107" s="33">
        <v>172</v>
      </c>
      <c r="G107" s="40"/>
      <c r="H107" s="15">
        <v>1.8879999999999999</v>
      </c>
      <c r="I107" s="15">
        <v>1.8759999999999999</v>
      </c>
      <c r="J107" s="120">
        <f t="shared" si="13"/>
        <v>1.2000000000000011E-2</v>
      </c>
      <c r="K107" s="121">
        <f t="shared" si="14"/>
        <v>7.4819842577338456</v>
      </c>
      <c r="L107" s="15" t="s">
        <v>22</v>
      </c>
      <c r="M107" s="34">
        <f>VLOOKUP(L107,[1]allgemein!$B$3:$C$13,2,FALSE)</f>
        <v>1</v>
      </c>
      <c r="N107" s="14">
        <v>25</v>
      </c>
      <c r="O107" s="13" t="s">
        <v>28</v>
      </c>
      <c r="P107" s="13"/>
      <c r="Q107" s="13" t="s">
        <v>1235</v>
      </c>
      <c r="R107" s="272"/>
      <c r="S107" s="13"/>
      <c r="T107" s="13" t="s">
        <v>1034</v>
      </c>
    </row>
    <row r="108" spans="2:20" x14ac:dyDescent="0.2">
      <c r="B108" s="13" t="s">
        <v>1745</v>
      </c>
      <c r="C108" s="13" t="s">
        <v>28</v>
      </c>
      <c r="D108" s="13">
        <v>23.7</v>
      </c>
      <c r="E108" s="145">
        <v>0</v>
      </c>
      <c r="F108" s="33">
        <v>173</v>
      </c>
      <c r="G108" s="40"/>
      <c r="H108" s="15">
        <v>1.89</v>
      </c>
      <c r="I108" s="15">
        <v>1.8819999999999999</v>
      </c>
      <c r="J108" s="120">
        <f t="shared" si="13"/>
        <v>8.0000000000000071E-3</v>
      </c>
      <c r="K108" s="121">
        <f t="shared" si="14"/>
        <v>7.5204173531026912</v>
      </c>
      <c r="L108" s="15" t="s">
        <v>22</v>
      </c>
      <c r="M108" s="34">
        <f>VLOOKUP(L108,[1]allgemein!$B$3:$C$13,2,FALSE)</f>
        <v>1</v>
      </c>
      <c r="N108" s="14">
        <v>25</v>
      </c>
      <c r="O108" s="13" t="s">
        <v>28</v>
      </c>
      <c r="P108" s="13"/>
      <c r="Q108" s="13" t="s">
        <v>1235</v>
      </c>
      <c r="R108" s="272"/>
      <c r="S108" s="13"/>
      <c r="T108" s="13" t="s">
        <v>1034</v>
      </c>
    </row>
    <row r="109" spans="2:20" x14ac:dyDescent="0.2">
      <c r="B109" s="13" t="s">
        <v>1746</v>
      </c>
      <c r="C109" s="13" t="s">
        <v>28</v>
      </c>
      <c r="D109" s="13">
        <v>23.6</v>
      </c>
      <c r="E109" s="145">
        <v>0</v>
      </c>
      <c r="F109" s="33">
        <v>174</v>
      </c>
      <c r="G109" s="40"/>
      <c r="H109" s="15">
        <v>1.8859999999999999</v>
      </c>
      <c r="I109" s="15">
        <v>1.875</v>
      </c>
      <c r="J109" s="120">
        <f t="shared" si="13"/>
        <v>1.0999999999999899E-2</v>
      </c>
      <c r="K109" s="121">
        <f t="shared" si="14"/>
        <v>7.5613399231191663</v>
      </c>
      <c r="L109" s="15" t="s">
        <v>22</v>
      </c>
      <c r="M109" s="34">
        <f>VLOOKUP(L109,[1]allgemein!$B$3:$C$13,2,FALSE)</f>
        <v>1</v>
      </c>
      <c r="N109" s="14">
        <v>25</v>
      </c>
      <c r="O109" s="13" t="s">
        <v>28</v>
      </c>
      <c r="P109" s="13"/>
      <c r="Q109" s="13"/>
      <c r="R109" s="272"/>
      <c r="S109" s="13"/>
      <c r="T109" s="13" t="s">
        <v>1034</v>
      </c>
    </row>
    <row r="110" spans="2:20" x14ac:dyDescent="0.2">
      <c r="B110" s="13" t="s">
        <v>1755</v>
      </c>
      <c r="C110" s="13">
        <v>533006</v>
      </c>
      <c r="D110" s="188">
        <v>23.5</v>
      </c>
      <c r="E110" s="219">
        <v>18</v>
      </c>
      <c r="F110" s="190">
        <v>1138</v>
      </c>
      <c r="G110" s="191">
        <v>1.8879999999999999</v>
      </c>
      <c r="H110" s="192">
        <v>7.55</v>
      </c>
      <c r="I110" s="192">
        <v>7.51</v>
      </c>
      <c r="J110" s="120">
        <f>IF(M110&lt;&gt;"",(H110-I110)/M110,"")</f>
        <v>1.0000000000000009E-2</v>
      </c>
      <c r="K110" s="121">
        <f>(F110*(273.15+D110)/273.15)/(M110*N110)</f>
        <v>7.7244119531392998</v>
      </c>
      <c r="L110" s="192" t="s">
        <v>39</v>
      </c>
      <c r="M110" s="195">
        <f>VLOOKUP(L110,[1]allgemein!$B$3:$C$13,2,FALSE)</f>
        <v>4</v>
      </c>
      <c r="N110" s="196">
        <v>40</v>
      </c>
      <c r="O110" s="289" t="s">
        <v>1754</v>
      </c>
      <c r="P110" s="188"/>
      <c r="Q110" s="197"/>
      <c r="R110" s="198"/>
      <c r="S110" s="188"/>
      <c r="T110" s="13" t="s">
        <v>1034</v>
      </c>
    </row>
    <row r="111" spans="2:20" x14ac:dyDescent="0.2">
      <c r="B111" s="188"/>
      <c r="C111" s="13" t="s">
        <v>28</v>
      </c>
      <c r="D111" s="189"/>
      <c r="E111" s="219"/>
      <c r="F111" s="190"/>
      <c r="G111" s="191">
        <v>1.889</v>
      </c>
      <c r="H111" s="192"/>
      <c r="I111" s="192"/>
      <c r="J111" s="193"/>
      <c r="K111" s="194"/>
      <c r="L111" s="192"/>
      <c r="M111" s="195"/>
      <c r="N111" s="196"/>
      <c r="O111" s="13" t="s">
        <v>28</v>
      </c>
      <c r="P111" s="188"/>
      <c r="Q111" s="197"/>
      <c r="R111" s="198"/>
      <c r="S111" s="188"/>
      <c r="T111" s="13" t="s">
        <v>1034</v>
      </c>
    </row>
    <row r="112" spans="2:20" x14ac:dyDescent="0.2">
      <c r="B112" s="188"/>
      <c r="C112" s="13" t="s">
        <v>28</v>
      </c>
      <c r="D112" s="189"/>
      <c r="E112" s="219"/>
      <c r="F112" s="190"/>
      <c r="G112" s="191">
        <v>1.8839999999999999</v>
      </c>
      <c r="H112" s="192"/>
      <c r="I112" s="192"/>
      <c r="J112" s="193"/>
      <c r="K112" s="194"/>
      <c r="L112" s="192"/>
      <c r="M112" s="195"/>
      <c r="N112" s="196"/>
      <c r="O112" s="13" t="s">
        <v>28</v>
      </c>
      <c r="P112" s="188"/>
      <c r="Q112" s="197"/>
      <c r="R112" s="198"/>
      <c r="S112" s="188"/>
      <c r="T112" s="13" t="s">
        <v>1034</v>
      </c>
    </row>
    <row r="113" spans="2:20" x14ac:dyDescent="0.2">
      <c r="B113" s="188"/>
      <c r="C113" s="13" t="s">
        <v>28</v>
      </c>
      <c r="D113" s="189"/>
      <c r="E113" s="219"/>
      <c r="F113" s="190"/>
      <c r="G113" s="191">
        <v>1.8859999999999999</v>
      </c>
      <c r="H113" s="192"/>
      <c r="I113" s="192"/>
      <c r="J113" s="193"/>
      <c r="K113" s="194"/>
      <c r="L113" s="192"/>
      <c r="M113" s="195"/>
      <c r="N113" s="196"/>
      <c r="O113" s="13" t="s">
        <v>28</v>
      </c>
      <c r="P113" s="188"/>
      <c r="Q113" s="221"/>
      <c r="R113" s="198"/>
      <c r="S113" s="188"/>
      <c r="T113" s="13" t="s">
        <v>1034</v>
      </c>
    </row>
    <row r="114" spans="2:20" x14ac:dyDescent="0.2">
      <c r="B114" s="13" t="s">
        <v>1756</v>
      </c>
      <c r="C114" s="13" t="s">
        <v>28</v>
      </c>
      <c r="D114" s="188">
        <v>23.3</v>
      </c>
      <c r="E114" s="219">
        <v>12.5</v>
      </c>
      <c r="F114" s="190">
        <v>1138</v>
      </c>
      <c r="G114" s="191">
        <v>1.8979999999999999</v>
      </c>
      <c r="H114" s="192">
        <v>7.57</v>
      </c>
      <c r="I114" s="192">
        <v>7.53</v>
      </c>
      <c r="J114" s="120">
        <f>IF(M114&lt;&gt;"",(H114-I114)/M114,"")</f>
        <v>1.0000000000000009E-2</v>
      </c>
      <c r="K114" s="121">
        <f>(F114*(273.15+D114)/273.15)/(M114*N114)</f>
        <v>7.7192041918359875</v>
      </c>
      <c r="L114" s="192" t="s">
        <v>39</v>
      </c>
      <c r="M114" s="195">
        <f>VLOOKUP(L114,[1]allgemein!$B$3:$C$13,2,FALSE)</f>
        <v>4</v>
      </c>
      <c r="N114" s="196">
        <v>40</v>
      </c>
      <c r="O114" s="13" t="s">
        <v>28</v>
      </c>
      <c r="P114" s="188"/>
      <c r="Q114" s="197"/>
      <c r="R114" s="198"/>
      <c r="S114" s="188"/>
      <c r="T114" s="13" t="s">
        <v>1034</v>
      </c>
    </row>
    <row r="115" spans="2:20" x14ac:dyDescent="0.2">
      <c r="B115" s="188"/>
      <c r="C115" s="13" t="s">
        <v>28</v>
      </c>
      <c r="D115" s="189"/>
      <c r="E115" s="219"/>
      <c r="F115" s="190"/>
      <c r="G115" s="191">
        <v>1.89</v>
      </c>
      <c r="H115" s="192"/>
      <c r="I115" s="192"/>
      <c r="J115" s="193"/>
      <c r="K115" s="194"/>
      <c r="L115" s="192"/>
      <c r="M115" s="195"/>
      <c r="N115" s="196"/>
      <c r="O115" s="13" t="s">
        <v>28</v>
      </c>
      <c r="P115" s="188"/>
      <c r="Q115" s="197"/>
      <c r="R115" s="198"/>
      <c r="S115" s="188"/>
      <c r="T115" s="13" t="s">
        <v>1034</v>
      </c>
    </row>
    <row r="116" spans="2:20" x14ac:dyDescent="0.2">
      <c r="B116" s="188"/>
      <c r="C116" s="13" t="s">
        <v>28</v>
      </c>
      <c r="D116" s="189"/>
      <c r="E116" s="219"/>
      <c r="F116" s="190"/>
      <c r="G116" s="191">
        <v>1.89</v>
      </c>
      <c r="H116" s="192"/>
      <c r="I116" s="192"/>
      <c r="J116" s="193"/>
      <c r="K116" s="194"/>
      <c r="L116" s="192"/>
      <c r="M116" s="195"/>
      <c r="N116" s="196"/>
      <c r="O116" s="13" t="s">
        <v>28</v>
      </c>
      <c r="P116" s="188"/>
      <c r="Q116" s="197"/>
      <c r="R116" s="198"/>
      <c r="S116" s="188"/>
      <c r="T116" s="13" t="s">
        <v>1034</v>
      </c>
    </row>
    <row r="117" spans="2:20" x14ac:dyDescent="0.2">
      <c r="B117" s="188"/>
      <c r="C117" s="13" t="s">
        <v>28</v>
      </c>
      <c r="D117" s="189"/>
      <c r="E117" s="219"/>
      <c r="F117" s="190"/>
      <c r="G117" s="191">
        <v>1.891</v>
      </c>
      <c r="H117" s="192"/>
      <c r="I117" s="192"/>
      <c r="J117" s="193"/>
      <c r="K117" s="194"/>
      <c r="L117" s="192"/>
      <c r="M117" s="195"/>
      <c r="N117" s="196"/>
      <c r="O117" s="13" t="s">
        <v>28</v>
      </c>
      <c r="P117" s="188"/>
      <c r="Q117" s="221"/>
      <c r="R117" s="198"/>
      <c r="S117" s="188"/>
      <c r="T117" s="13" t="s">
        <v>1034</v>
      </c>
    </row>
    <row r="118" spans="2:20" x14ac:dyDescent="0.2">
      <c r="B118" s="13" t="s">
        <v>1757</v>
      </c>
      <c r="C118" s="13">
        <v>533007</v>
      </c>
      <c r="D118" s="188">
        <v>23.9</v>
      </c>
      <c r="E118" s="219">
        <v>13.4</v>
      </c>
      <c r="F118" s="190">
        <v>1138</v>
      </c>
      <c r="G118" s="191">
        <v>1.873</v>
      </c>
      <c r="H118" s="192">
        <v>7.49</v>
      </c>
      <c r="I118" s="192">
        <v>7.45</v>
      </c>
      <c r="J118" s="120">
        <f>IF(M118&lt;&gt;"",(H118-I118)/M118,"")</f>
        <v>1.0000000000000009E-2</v>
      </c>
      <c r="K118" s="121">
        <f>(F118*(273.15+D118)/273.15)/(M118*N118)</f>
        <v>7.7348274757459263</v>
      </c>
      <c r="L118" s="192" t="s">
        <v>39</v>
      </c>
      <c r="M118" s="195">
        <f>VLOOKUP(L118,[1]allgemein!$B$3:$C$13,2,FALSE)</f>
        <v>4</v>
      </c>
      <c r="N118" s="196">
        <v>40</v>
      </c>
      <c r="O118" s="13" t="s">
        <v>28</v>
      </c>
      <c r="P118" s="188"/>
      <c r="Q118" s="197"/>
      <c r="R118" s="273" t="s">
        <v>1403</v>
      </c>
      <c r="S118" s="188"/>
      <c r="T118" s="13" t="s">
        <v>1034</v>
      </c>
    </row>
    <row r="119" spans="2:20" x14ac:dyDescent="0.2">
      <c r="B119" s="188"/>
      <c r="C119" s="13" t="s">
        <v>28</v>
      </c>
      <c r="D119" s="189"/>
      <c r="E119" s="219"/>
      <c r="F119" s="190"/>
      <c r="G119" s="191">
        <v>1.873</v>
      </c>
      <c r="H119" s="192"/>
      <c r="I119" s="192"/>
      <c r="J119" s="193"/>
      <c r="K119" s="194"/>
      <c r="L119" s="192"/>
      <c r="M119" s="195"/>
      <c r="N119" s="196"/>
      <c r="O119" s="13" t="s">
        <v>28</v>
      </c>
      <c r="P119" s="188"/>
      <c r="Q119" s="13" t="s">
        <v>1235</v>
      </c>
      <c r="R119" s="286" t="s">
        <v>1691</v>
      </c>
      <c r="S119" s="188"/>
      <c r="T119" s="13" t="s">
        <v>1034</v>
      </c>
    </row>
    <row r="120" spans="2:20" x14ac:dyDescent="0.2">
      <c r="B120" s="188"/>
      <c r="C120" s="13" t="s">
        <v>28</v>
      </c>
      <c r="D120" s="189"/>
      <c r="E120" s="219"/>
      <c r="F120" s="190"/>
      <c r="G120" s="191">
        <v>1.875</v>
      </c>
      <c r="H120" s="192"/>
      <c r="I120" s="192"/>
      <c r="J120" s="193"/>
      <c r="K120" s="194"/>
      <c r="L120" s="192"/>
      <c r="M120" s="195"/>
      <c r="N120" s="196"/>
      <c r="O120" s="13" t="s">
        <v>28</v>
      </c>
      <c r="P120" s="188"/>
      <c r="Q120" s="13" t="s">
        <v>1235</v>
      </c>
      <c r="R120" s="291"/>
      <c r="S120" s="188"/>
      <c r="T120" s="13" t="s">
        <v>1034</v>
      </c>
    </row>
    <row r="121" spans="2:20" x14ac:dyDescent="0.2">
      <c r="B121" s="188"/>
      <c r="C121" s="13" t="s">
        <v>28</v>
      </c>
      <c r="D121" s="189"/>
      <c r="E121" s="219"/>
      <c r="F121" s="190"/>
      <c r="G121" s="191">
        <v>1.87</v>
      </c>
      <c r="H121" s="192"/>
      <c r="I121" s="192"/>
      <c r="J121" s="193"/>
      <c r="K121" s="194"/>
      <c r="L121" s="192"/>
      <c r="M121" s="195"/>
      <c r="N121" s="196"/>
      <c r="O121" s="13" t="s">
        <v>28</v>
      </c>
      <c r="P121" s="188"/>
      <c r="Q121" s="290" t="s">
        <v>1759</v>
      </c>
      <c r="R121" s="198"/>
      <c r="S121" s="188"/>
      <c r="T121" s="13" t="s">
        <v>1034</v>
      </c>
    </row>
    <row r="122" spans="2:20" x14ac:dyDescent="0.2">
      <c r="B122" s="13" t="s">
        <v>1758</v>
      </c>
      <c r="C122" s="13" t="s">
        <v>28</v>
      </c>
      <c r="D122" s="188">
        <v>23.8</v>
      </c>
      <c r="E122" s="219">
        <v>14</v>
      </c>
      <c r="F122" s="190">
        <v>1137</v>
      </c>
      <c r="G122" s="191">
        <v>1.875</v>
      </c>
      <c r="H122" s="192">
        <v>7.49</v>
      </c>
      <c r="I122" s="192">
        <v>7.45</v>
      </c>
      <c r="J122" s="120">
        <f>IF(M122&lt;&gt;"",(H122-I122)/M122,"")</f>
        <v>1.0000000000000009E-2</v>
      </c>
      <c r="K122" s="121">
        <f>(F122*(273.15+D122)/273.15)/(M122*N122)</f>
        <v>7.725429022515101</v>
      </c>
      <c r="L122" s="192" t="s">
        <v>39</v>
      </c>
      <c r="M122" s="195">
        <f>VLOOKUP(L122,[1]allgemein!$B$3:$C$13,2,FALSE)</f>
        <v>4</v>
      </c>
      <c r="N122" s="196">
        <v>40</v>
      </c>
      <c r="O122" s="13" t="s">
        <v>28</v>
      </c>
      <c r="P122" s="188"/>
      <c r="Q122" s="13" t="s">
        <v>1235</v>
      </c>
      <c r="R122" s="198"/>
      <c r="S122" s="188"/>
      <c r="T122" s="13" t="s">
        <v>1034</v>
      </c>
    </row>
    <row r="123" spans="2:20" x14ac:dyDescent="0.2">
      <c r="B123" s="188"/>
      <c r="C123" s="13" t="s">
        <v>28</v>
      </c>
      <c r="D123" s="189"/>
      <c r="E123" s="219"/>
      <c r="F123" s="190"/>
      <c r="G123" s="191">
        <v>1.87</v>
      </c>
      <c r="H123" s="192"/>
      <c r="I123" s="192"/>
      <c r="J123" s="193"/>
      <c r="K123" s="194"/>
      <c r="L123" s="192"/>
      <c r="M123" s="195"/>
      <c r="N123" s="196"/>
      <c r="O123" s="13" t="s">
        <v>28</v>
      </c>
      <c r="P123" s="188"/>
      <c r="Q123" s="13" t="s">
        <v>1235</v>
      </c>
      <c r="R123" s="198"/>
      <c r="S123" s="188"/>
      <c r="T123" s="13" t="s">
        <v>1034</v>
      </c>
    </row>
    <row r="124" spans="2:20" x14ac:dyDescent="0.2">
      <c r="B124" s="188"/>
      <c r="C124" s="13" t="s">
        <v>28</v>
      </c>
      <c r="D124" s="189"/>
      <c r="E124" s="219"/>
      <c r="F124" s="190"/>
      <c r="G124" s="191">
        <v>1.875</v>
      </c>
      <c r="H124" s="192"/>
      <c r="I124" s="192"/>
      <c r="J124" s="193"/>
      <c r="K124" s="194"/>
      <c r="L124" s="192"/>
      <c r="M124" s="195"/>
      <c r="N124" s="196"/>
      <c r="O124" s="13" t="s">
        <v>28</v>
      </c>
      <c r="P124" s="188"/>
      <c r="Q124" s="290" t="s">
        <v>1673</v>
      </c>
      <c r="R124" s="198"/>
      <c r="S124" s="188"/>
      <c r="T124" s="13" t="s">
        <v>1034</v>
      </c>
    </row>
    <row r="125" spans="2:20" x14ac:dyDescent="0.2">
      <c r="B125" s="188"/>
      <c r="C125" s="13" t="s">
        <v>28</v>
      </c>
      <c r="D125" s="189"/>
      <c r="E125" s="219"/>
      <c r="F125" s="190"/>
      <c r="G125" s="191">
        <v>1.865</v>
      </c>
      <c r="H125" s="192"/>
      <c r="I125" s="192"/>
      <c r="J125" s="193"/>
      <c r="K125" s="194"/>
      <c r="L125" s="192"/>
      <c r="M125" s="195"/>
      <c r="N125" s="196"/>
      <c r="O125" s="13" t="s">
        <v>28</v>
      </c>
      <c r="P125" s="188"/>
      <c r="Q125" s="221"/>
      <c r="R125" s="198"/>
      <c r="S125" s="188"/>
      <c r="T125" s="13" t="s">
        <v>1034</v>
      </c>
    </row>
    <row r="142" spans="2:20" ht="15" x14ac:dyDescent="0.2">
      <c r="B142" s="136" t="s">
        <v>776</v>
      </c>
      <c r="C142" s="13"/>
      <c r="D142" s="88"/>
      <c r="E142" s="158"/>
      <c r="F142" s="33"/>
      <c r="G142" s="40"/>
      <c r="H142" s="15"/>
      <c r="I142" s="15"/>
      <c r="J142" s="120"/>
      <c r="K142" s="121"/>
      <c r="L142" s="15"/>
      <c r="M142" s="34"/>
      <c r="N142" s="14"/>
      <c r="O142" s="13"/>
      <c r="P142" s="13"/>
      <c r="Q142" s="67"/>
      <c r="R142" s="165"/>
      <c r="S142" s="13"/>
      <c r="T142" s="6"/>
    </row>
    <row r="143" spans="2:20" x14ac:dyDescent="0.2">
      <c r="B143" s="13" t="s">
        <v>1600</v>
      </c>
      <c r="C143" s="13">
        <v>528314</v>
      </c>
      <c r="D143" s="13">
        <v>24.2</v>
      </c>
      <c r="E143" s="145">
        <v>0</v>
      </c>
      <c r="F143" s="33">
        <v>171</v>
      </c>
      <c r="G143" s="40"/>
      <c r="H143" s="15">
        <v>1.909</v>
      </c>
      <c r="I143" s="15">
        <v>1.899</v>
      </c>
      <c r="J143" s="120">
        <f t="shared" ref="J143" si="15">IF(M143&lt;&gt;"",(H143-I143)/M143,"")</f>
        <v>1.0000000000000009E-2</v>
      </c>
      <c r="K143" s="121">
        <f t="shared" ref="K143" si="16">(F143*(273.15+D143)/273.15)/(M143*N143)</f>
        <v>7.4459967051070839</v>
      </c>
      <c r="L143" s="15" t="s">
        <v>22</v>
      </c>
      <c r="M143" s="34">
        <f>VLOOKUP(L143,[1]allgemein!$B$3:$C$13,2,FALSE)</f>
        <v>1</v>
      </c>
      <c r="N143" s="14">
        <v>25</v>
      </c>
      <c r="O143" s="13" t="s">
        <v>1747</v>
      </c>
      <c r="P143" s="13"/>
      <c r="Q143" s="267" t="s">
        <v>1532</v>
      </c>
      <c r="R143" s="287" t="s">
        <v>1751</v>
      </c>
      <c r="S143" s="13"/>
      <c r="T143" s="13" t="s">
        <v>1034</v>
      </c>
    </row>
    <row r="144" spans="2:20" x14ac:dyDescent="0.2">
      <c r="B144" s="13" t="s">
        <v>1599</v>
      </c>
      <c r="C144" s="13" t="s">
        <v>28</v>
      </c>
      <c r="D144" s="13">
        <v>24.2</v>
      </c>
      <c r="E144" s="145">
        <v>0</v>
      </c>
      <c r="F144" s="33">
        <v>172</v>
      </c>
      <c r="G144" s="40"/>
      <c r="H144" s="15">
        <v>1.901</v>
      </c>
      <c r="I144" s="15">
        <v>1.891</v>
      </c>
      <c r="J144" s="120">
        <f t="shared" ref="J144" si="17">IF(M144&lt;&gt;"",(H144-I144)/M144,"")</f>
        <v>1.0000000000000009E-2</v>
      </c>
      <c r="K144" s="121">
        <f t="shared" ref="K144" si="18">(F144*(273.15+D144)/273.15)/(M144*N144)</f>
        <v>7.4895405454878281</v>
      </c>
      <c r="L144" s="15" t="s">
        <v>22</v>
      </c>
      <c r="M144" s="34">
        <f>VLOOKUP(L144,[1]allgemein!$B$3:$C$13,2,FALSE)</f>
        <v>1</v>
      </c>
      <c r="N144" s="14">
        <v>25</v>
      </c>
      <c r="O144" s="13" t="s">
        <v>28</v>
      </c>
      <c r="P144" s="13"/>
      <c r="Q144" s="13"/>
      <c r="R144" s="287" t="s">
        <v>1751</v>
      </c>
      <c r="S144" s="13"/>
      <c r="T144" s="13" t="s">
        <v>1034</v>
      </c>
    </row>
    <row r="145" spans="2:20" x14ac:dyDescent="0.2">
      <c r="B145" s="13" t="s">
        <v>1749</v>
      </c>
      <c r="C145" s="13" t="s">
        <v>28</v>
      </c>
      <c r="D145" s="13">
        <v>24.1</v>
      </c>
      <c r="E145" s="145">
        <v>0</v>
      </c>
      <c r="F145" s="33">
        <v>173</v>
      </c>
      <c r="G145" s="40"/>
      <c r="H145" s="15">
        <v>1.8979999999999999</v>
      </c>
      <c r="I145" s="15">
        <v>1.8879999999999999</v>
      </c>
      <c r="J145" s="120">
        <f t="shared" ref="J145:J146" si="19">IF(M145&lt;&gt;"",(H145-I145)/M145,"")</f>
        <v>1.0000000000000009E-2</v>
      </c>
      <c r="K145" s="121">
        <f t="shared" ref="K145:K146" si="20">(F145*(273.15+D145)/273.15)/(M145*N145)</f>
        <v>7.5305509793153957</v>
      </c>
      <c r="L145" s="15" t="s">
        <v>22</v>
      </c>
      <c r="M145" s="34">
        <f>VLOOKUP(L145,[1]allgemein!$B$3:$C$13,2,FALSE)</f>
        <v>1</v>
      </c>
      <c r="N145" s="14">
        <v>25</v>
      </c>
      <c r="O145" s="13" t="s">
        <v>1748</v>
      </c>
      <c r="P145" s="13"/>
      <c r="Q145" s="13"/>
      <c r="R145" s="287" t="s">
        <v>1750</v>
      </c>
      <c r="S145" s="13"/>
      <c r="T145" s="13" t="s">
        <v>1034</v>
      </c>
    </row>
    <row r="146" spans="2:20" x14ac:dyDescent="0.2">
      <c r="B146" s="13" t="s">
        <v>1711</v>
      </c>
      <c r="C146" s="13">
        <v>533006</v>
      </c>
      <c r="D146" s="13">
        <v>24.3</v>
      </c>
      <c r="E146" s="88">
        <v>6.9</v>
      </c>
      <c r="F146" s="33">
        <v>272</v>
      </c>
      <c r="G146" s="40"/>
      <c r="H146" s="15">
        <v>1.919</v>
      </c>
      <c r="I146" s="15">
        <v>1.915</v>
      </c>
      <c r="J146" s="120">
        <f t="shared" si="19"/>
        <v>4.0000000000000036E-3</v>
      </c>
      <c r="K146" s="121">
        <f t="shared" si="20"/>
        <v>7.40494233937397</v>
      </c>
      <c r="L146" s="15" t="s">
        <v>9</v>
      </c>
      <c r="M146" s="34">
        <f>VLOOKUP(L146,[1]allgemein!$B$3:$C$13,2,FALSE)</f>
        <v>1</v>
      </c>
      <c r="N146" s="14">
        <v>40</v>
      </c>
      <c r="O146" s="13" t="s">
        <v>1753</v>
      </c>
      <c r="P146" s="13"/>
      <c r="Q146" s="13"/>
      <c r="R146" s="288" t="s">
        <v>1752</v>
      </c>
      <c r="S146" s="13"/>
      <c r="T146" s="13" t="s">
        <v>1034</v>
      </c>
    </row>
  </sheetData>
  <conditionalFormatting sqref="J2:J6">
    <cfRule type="cellIs" dxfId="979" priority="1659" operator="equal">
      <formula>0</formula>
    </cfRule>
    <cfRule type="cellIs" dxfId="978" priority="1663" operator="greaterThan">
      <formula>0.03</formula>
    </cfRule>
    <cfRule type="cellIs" dxfId="977" priority="1664" operator="lessThanOrEqual">
      <formula>0.03</formula>
    </cfRule>
  </conditionalFormatting>
  <conditionalFormatting sqref="K2:K6">
    <cfRule type="cellIs" dxfId="976" priority="1658" operator="equal">
      <formula>0</formula>
    </cfRule>
    <cfRule type="cellIs" dxfId="975" priority="1660" operator="greaterThan">
      <formula>8</formula>
    </cfRule>
    <cfRule type="cellIs" dxfId="974" priority="1661" operator="lessThan">
      <formula>7.4</formula>
    </cfRule>
    <cfRule type="cellIs" dxfId="973" priority="1662" operator="between">
      <formula>7.4</formula>
      <formula>8</formula>
    </cfRule>
  </conditionalFormatting>
  <conditionalFormatting sqref="J2:J6">
    <cfRule type="cellIs" dxfId="972" priority="1652" operator="equal">
      <formula>0</formula>
    </cfRule>
    <cfRule type="cellIs" dxfId="971" priority="1656" operator="greaterThan">
      <formula>0.03</formula>
    </cfRule>
    <cfRule type="cellIs" dxfId="970" priority="1657" operator="lessThanOrEqual">
      <formula>0.03</formula>
    </cfRule>
  </conditionalFormatting>
  <conditionalFormatting sqref="K2:K6">
    <cfRule type="cellIs" dxfId="969" priority="1651" operator="equal">
      <formula>0</formula>
    </cfRule>
    <cfRule type="cellIs" dxfId="968" priority="1653" operator="greaterThan">
      <formula>8</formula>
    </cfRule>
    <cfRule type="cellIs" dxfId="967" priority="1654" operator="lessThan">
      <formula>7.4</formula>
    </cfRule>
    <cfRule type="cellIs" dxfId="966" priority="1655" operator="between">
      <formula>7.4</formula>
      <formula>8</formula>
    </cfRule>
  </conditionalFormatting>
  <conditionalFormatting sqref="J142">
    <cfRule type="cellIs" dxfId="965" priority="1645" operator="equal">
      <formula>0</formula>
    </cfRule>
    <cfRule type="cellIs" dxfId="964" priority="1649" operator="greaterThan">
      <formula>0.03</formula>
    </cfRule>
    <cfRule type="cellIs" dxfId="963" priority="1650" operator="lessThanOrEqual">
      <formula>0.03</formula>
    </cfRule>
  </conditionalFormatting>
  <conditionalFormatting sqref="K142">
    <cfRule type="cellIs" dxfId="962" priority="1644" operator="equal">
      <formula>0</formula>
    </cfRule>
    <cfRule type="cellIs" dxfId="961" priority="1646" operator="greaterThan">
      <formula>8</formula>
    </cfRule>
    <cfRule type="cellIs" dxfId="960" priority="1647" operator="lessThan">
      <formula>7.4</formula>
    </cfRule>
    <cfRule type="cellIs" dxfId="959" priority="1648" operator="between">
      <formula>7.4</formula>
      <formula>8</formula>
    </cfRule>
  </conditionalFormatting>
  <conditionalFormatting sqref="J7 J11 J15">
    <cfRule type="cellIs" dxfId="958" priority="1631" operator="equal">
      <formula>0</formula>
    </cfRule>
    <cfRule type="cellIs" dxfId="957" priority="1635" operator="greaterThan">
      <formula>0.03</formula>
    </cfRule>
    <cfRule type="cellIs" dxfId="956" priority="1636" operator="lessThanOrEqual">
      <formula>0.03</formula>
    </cfRule>
  </conditionalFormatting>
  <conditionalFormatting sqref="K7 K11 K15">
    <cfRule type="cellIs" dxfId="955" priority="1630" operator="equal">
      <formula>0</formula>
    </cfRule>
    <cfRule type="cellIs" dxfId="954" priority="1632" operator="greaterThan">
      <formula>8</formula>
    </cfRule>
    <cfRule type="cellIs" dxfId="953" priority="1633" operator="lessThan">
      <formula>7.4</formula>
    </cfRule>
    <cfRule type="cellIs" dxfId="952" priority="1634" operator="between">
      <formula>7.4</formula>
      <formula>8</formula>
    </cfRule>
  </conditionalFormatting>
  <conditionalFormatting sqref="J7 J11 J15">
    <cfRule type="cellIs" dxfId="951" priority="1638" operator="equal">
      <formula>0</formula>
    </cfRule>
    <cfRule type="cellIs" dxfId="950" priority="1642" operator="greaterThan">
      <formula>0.03</formula>
    </cfRule>
    <cfRule type="cellIs" dxfId="949" priority="1643" operator="lessThanOrEqual">
      <formula>0.03</formula>
    </cfRule>
  </conditionalFormatting>
  <conditionalFormatting sqref="K7 K11 K15">
    <cfRule type="cellIs" dxfId="948" priority="1637" operator="equal">
      <formula>0</formula>
    </cfRule>
    <cfRule type="cellIs" dxfId="947" priority="1639" operator="greaterThan">
      <formula>8</formula>
    </cfRule>
    <cfRule type="cellIs" dxfId="946" priority="1640" operator="lessThan">
      <formula>7.4</formula>
    </cfRule>
    <cfRule type="cellIs" dxfId="945" priority="1641" operator="between">
      <formula>7.4</formula>
      <formula>8</formula>
    </cfRule>
  </conditionalFormatting>
  <conditionalFormatting sqref="J8 J12 J16">
    <cfRule type="cellIs" dxfId="944" priority="1624" operator="equal">
      <formula>0</formula>
    </cfRule>
    <cfRule type="cellIs" dxfId="943" priority="1628" operator="greaterThan">
      <formula>0.03</formula>
    </cfRule>
    <cfRule type="cellIs" dxfId="942" priority="1629" operator="lessThanOrEqual">
      <formula>0.03</formula>
    </cfRule>
  </conditionalFormatting>
  <conditionalFormatting sqref="K8 K12 K16">
    <cfRule type="cellIs" dxfId="941" priority="1623" operator="equal">
      <formula>0</formula>
    </cfRule>
    <cfRule type="cellIs" dxfId="940" priority="1625" operator="greaterThan">
      <formula>8</formula>
    </cfRule>
    <cfRule type="cellIs" dxfId="939" priority="1626" operator="lessThan">
      <formula>7.4</formula>
    </cfRule>
    <cfRule type="cellIs" dxfId="938" priority="1627" operator="between">
      <formula>7.4</formula>
      <formula>8</formula>
    </cfRule>
  </conditionalFormatting>
  <conditionalFormatting sqref="J8 J12 J16">
    <cfRule type="cellIs" dxfId="937" priority="1617" operator="equal">
      <formula>0</formula>
    </cfRule>
    <cfRule type="cellIs" dxfId="936" priority="1621" operator="greaterThan">
      <formula>0.03</formula>
    </cfRule>
    <cfRule type="cellIs" dxfId="935" priority="1622" operator="lessThanOrEqual">
      <formula>0.03</formula>
    </cfRule>
  </conditionalFormatting>
  <conditionalFormatting sqref="K8 K12 K16">
    <cfRule type="cellIs" dxfId="934" priority="1616" operator="equal">
      <formula>0</formula>
    </cfRule>
    <cfRule type="cellIs" dxfId="933" priority="1618" operator="greaterThan">
      <formula>8</formula>
    </cfRule>
    <cfRule type="cellIs" dxfId="932" priority="1619" operator="lessThan">
      <formula>7.4</formula>
    </cfRule>
    <cfRule type="cellIs" dxfId="931" priority="1620" operator="between">
      <formula>7.4</formula>
      <formula>8</formula>
    </cfRule>
  </conditionalFormatting>
  <conditionalFormatting sqref="J8:K8 J12:K12 J16:K16">
    <cfRule type="cellIs" dxfId="930" priority="1613" operator="equal">
      <formula>0</formula>
    </cfRule>
    <cfRule type="cellIs" dxfId="929" priority="1614" operator="greaterThan">
      <formula>0.03</formula>
    </cfRule>
    <cfRule type="cellIs" dxfId="928" priority="1615" operator="lessThanOrEqual">
      <formula>0.03</formula>
    </cfRule>
  </conditionalFormatting>
  <conditionalFormatting sqref="J8:K8 J12:K12 J16:K16">
    <cfRule type="cellIs" dxfId="927" priority="1610" operator="equal">
      <formula>0</formula>
    </cfRule>
    <cfRule type="cellIs" dxfId="926" priority="1611" operator="greaterThan">
      <formula>0.03</formula>
    </cfRule>
    <cfRule type="cellIs" dxfId="925" priority="1612" operator="lessThanOrEqual">
      <formula>0.03</formula>
    </cfRule>
  </conditionalFormatting>
  <conditionalFormatting sqref="J7 J11 J15">
    <cfRule type="cellIs" dxfId="924" priority="1604" operator="equal">
      <formula>0</formula>
    </cfRule>
    <cfRule type="cellIs" dxfId="923" priority="1608" operator="greaterThan">
      <formula>0.03</formula>
    </cfRule>
    <cfRule type="cellIs" dxfId="922" priority="1609" operator="lessThanOrEqual">
      <formula>0.03</formula>
    </cfRule>
  </conditionalFormatting>
  <conditionalFormatting sqref="K7 K11 K15">
    <cfRule type="cellIs" dxfId="921" priority="1603" operator="equal">
      <formula>0</formula>
    </cfRule>
    <cfRule type="cellIs" dxfId="920" priority="1605" operator="greaterThan">
      <formula>8</formula>
    </cfRule>
    <cfRule type="cellIs" dxfId="919" priority="1606" operator="lessThan">
      <formula>7.4</formula>
    </cfRule>
    <cfRule type="cellIs" dxfId="918" priority="1607" operator="between">
      <formula>7.4</formula>
      <formula>8</formula>
    </cfRule>
  </conditionalFormatting>
  <conditionalFormatting sqref="J7 J11 J15">
    <cfRule type="cellIs" dxfId="917" priority="1597" operator="equal">
      <formula>0</formula>
    </cfRule>
    <cfRule type="cellIs" dxfId="916" priority="1601" operator="greaterThan">
      <formula>0.03</formula>
    </cfRule>
    <cfRule type="cellIs" dxfId="915" priority="1602" operator="lessThanOrEqual">
      <formula>0.03</formula>
    </cfRule>
  </conditionalFormatting>
  <conditionalFormatting sqref="K7 K11 K15">
    <cfRule type="cellIs" dxfId="914" priority="1596" operator="equal">
      <formula>0</formula>
    </cfRule>
    <cfRule type="cellIs" dxfId="913" priority="1598" operator="greaterThan">
      <formula>8</formula>
    </cfRule>
    <cfRule type="cellIs" dxfId="912" priority="1599" operator="lessThan">
      <formula>7.4</formula>
    </cfRule>
    <cfRule type="cellIs" dxfId="911" priority="1600" operator="between">
      <formula>7.4</formula>
      <formula>8</formula>
    </cfRule>
  </conditionalFormatting>
  <conditionalFormatting sqref="J23:J24">
    <cfRule type="cellIs" dxfId="910" priority="1590" operator="equal">
      <formula>0</formula>
    </cfRule>
    <cfRule type="cellIs" dxfId="909" priority="1594" operator="greaterThan">
      <formula>0.03</formula>
    </cfRule>
    <cfRule type="cellIs" dxfId="908" priority="1595" operator="lessThanOrEqual">
      <formula>0.03</formula>
    </cfRule>
  </conditionalFormatting>
  <conditionalFormatting sqref="K23:K24">
    <cfRule type="cellIs" dxfId="907" priority="1589" operator="equal">
      <formula>0</formula>
    </cfRule>
    <cfRule type="cellIs" dxfId="906" priority="1591" operator="greaterThan">
      <formula>8</formula>
    </cfRule>
    <cfRule type="cellIs" dxfId="905" priority="1592" operator="lessThan">
      <formula>7.4</formula>
    </cfRule>
    <cfRule type="cellIs" dxfId="904" priority="1593" operator="between">
      <formula>7.4</formula>
      <formula>8</formula>
    </cfRule>
  </conditionalFormatting>
  <conditionalFormatting sqref="J25">
    <cfRule type="cellIs" dxfId="903" priority="1583" operator="equal">
      <formula>0</formula>
    </cfRule>
    <cfRule type="cellIs" dxfId="902" priority="1587" operator="greaterThan">
      <formula>0.03</formula>
    </cfRule>
    <cfRule type="cellIs" dxfId="901" priority="1588" operator="lessThanOrEqual">
      <formula>0.03</formula>
    </cfRule>
  </conditionalFormatting>
  <conditionalFormatting sqref="K25">
    <cfRule type="cellIs" dxfId="900" priority="1582" operator="equal">
      <formula>0</formula>
    </cfRule>
    <cfRule type="cellIs" dxfId="899" priority="1584" operator="greaterThan">
      <formula>8</formula>
    </cfRule>
    <cfRule type="cellIs" dxfId="898" priority="1585" operator="lessThan">
      <formula>7.4</formula>
    </cfRule>
    <cfRule type="cellIs" dxfId="897" priority="1586" operator="between">
      <formula>7.4</formula>
      <formula>8</formula>
    </cfRule>
  </conditionalFormatting>
  <conditionalFormatting sqref="J26:J27">
    <cfRule type="cellIs" dxfId="896" priority="1576" operator="equal">
      <formula>0</formula>
    </cfRule>
    <cfRule type="cellIs" dxfId="895" priority="1580" operator="greaterThan">
      <formula>0.03</formula>
    </cfRule>
    <cfRule type="cellIs" dxfId="894" priority="1581" operator="lessThanOrEqual">
      <formula>0.03</formula>
    </cfRule>
  </conditionalFormatting>
  <conditionalFormatting sqref="K26:K27">
    <cfRule type="cellIs" dxfId="893" priority="1575" operator="equal">
      <formula>0</formula>
    </cfRule>
    <cfRule type="cellIs" dxfId="892" priority="1577" operator="greaterThan">
      <formula>8</formula>
    </cfRule>
    <cfRule type="cellIs" dxfId="891" priority="1578" operator="lessThan">
      <formula>7.4</formula>
    </cfRule>
    <cfRule type="cellIs" dxfId="890" priority="1579" operator="between">
      <formula>7.4</formula>
      <formula>8</formula>
    </cfRule>
  </conditionalFormatting>
  <conditionalFormatting sqref="J28">
    <cfRule type="cellIs" dxfId="889" priority="1569" operator="equal">
      <formula>0</formula>
    </cfRule>
    <cfRule type="cellIs" dxfId="888" priority="1573" operator="greaterThan">
      <formula>0.03</formula>
    </cfRule>
    <cfRule type="cellIs" dxfId="887" priority="1574" operator="lessThanOrEqual">
      <formula>0.03</formula>
    </cfRule>
  </conditionalFormatting>
  <conditionalFormatting sqref="K28">
    <cfRule type="cellIs" dxfId="886" priority="1568" operator="equal">
      <formula>0</formula>
    </cfRule>
    <cfRule type="cellIs" dxfId="885" priority="1570" operator="greaterThan">
      <formula>8</formula>
    </cfRule>
    <cfRule type="cellIs" dxfId="884" priority="1571" operator="lessThan">
      <formula>7.4</formula>
    </cfRule>
    <cfRule type="cellIs" dxfId="883" priority="1572" operator="between">
      <formula>7.4</formula>
      <formula>8</formula>
    </cfRule>
  </conditionalFormatting>
  <conditionalFormatting sqref="J29:J30">
    <cfRule type="cellIs" dxfId="882" priority="1562" operator="equal">
      <formula>0</formula>
    </cfRule>
    <cfRule type="cellIs" dxfId="881" priority="1566" operator="greaterThan">
      <formula>0.03</formula>
    </cfRule>
    <cfRule type="cellIs" dxfId="880" priority="1567" operator="lessThanOrEqual">
      <formula>0.03</formula>
    </cfRule>
  </conditionalFormatting>
  <conditionalFormatting sqref="K29:K30">
    <cfRule type="cellIs" dxfId="879" priority="1561" operator="equal">
      <formula>0</formula>
    </cfRule>
    <cfRule type="cellIs" dxfId="878" priority="1563" operator="greaterThan">
      <formula>8</formula>
    </cfRule>
    <cfRule type="cellIs" dxfId="877" priority="1564" operator="lessThan">
      <formula>7.4</formula>
    </cfRule>
    <cfRule type="cellIs" dxfId="876" priority="1565" operator="between">
      <formula>7.4</formula>
      <formula>8</formula>
    </cfRule>
  </conditionalFormatting>
  <conditionalFormatting sqref="J31">
    <cfRule type="cellIs" dxfId="875" priority="1555" operator="equal">
      <formula>0</formula>
    </cfRule>
    <cfRule type="cellIs" dxfId="874" priority="1559" operator="greaterThan">
      <formula>0.03</formula>
    </cfRule>
    <cfRule type="cellIs" dxfId="873" priority="1560" operator="lessThanOrEqual">
      <formula>0.03</formula>
    </cfRule>
  </conditionalFormatting>
  <conditionalFormatting sqref="K31">
    <cfRule type="cellIs" dxfId="872" priority="1554" operator="equal">
      <formula>0</formula>
    </cfRule>
    <cfRule type="cellIs" dxfId="871" priority="1556" operator="greaterThan">
      <formula>8</formula>
    </cfRule>
    <cfRule type="cellIs" dxfId="870" priority="1557" operator="lessThan">
      <formula>7.4</formula>
    </cfRule>
    <cfRule type="cellIs" dxfId="869" priority="1558" operator="between">
      <formula>7.4</formula>
      <formula>8</formula>
    </cfRule>
  </conditionalFormatting>
  <conditionalFormatting sqref="J32:J33">
    <cfRule type="cellIs" dxfId="868" priority="1548" operator="equal">
      <formula>0</formula>
    </cfRule>
    <cfRule type="cellIs" dxfId="867" priority="1552" operator="greaterThan">
      <formula>0.03</formula>
    </cfRule>
    <cfRule type="cellIs" dxfId="866" priority="1553" operator="lessThanOrEqual">
      <formula>0.03</formula>
    </cfRule>
  </conditionalFormatting>
  <conditionalFormatting sqref="K32:K33">
    <cfRule type="cellIs" dxfId="865" priority="1547" operator="equal">
      <formula>0</formula>
    </cfRule>
    <cfRule type="cellIs" dxfId="864" priority="1549" operator="greaterThan">
      <formula>8</formula>
    </cfRule>
    <cfRule type="cellIs" dxfId="863" priority="1550" operator="lessThan">
      <formula>7.4</formula>
    </cfRule>
    <cfRule type="cellIs" dxfId="862" priority="1551" operator="between">
      <formula>7.4</formula>
      <formula>8</formula>
    </cfRule>
  </conditionalFormatting>
  <conditionalFormatting sqref="J34">
    <cfRule type="cellIs" dxfId="861" priority="1541" operator="equal">
      <formula>0</formula>
    </cfRule>
    <cfRule type="cellIs" dxfId="860" priority="1545" operator="greaterThan">
      <formula>0.03</formula>
    </cfRule>
    <cfRule type="cellIs" dxfId="859" priority="1546" operator="lessThanOrEqual">
      <formula>0.03</formula>
    </cfRule>
  </conditionalFormatting>
  <conditionalFormatting sqref="K34">
    <cfRule type="cellIs" dxfId="858" priority="1540" operator="equal">
      <formula>0</formula>
    </cfRule>
    <cfRule type="cellIs" dxfId="857" priority="1542" operator="greaterThan">
      <formula>8</formula>
    </cfRule>
    <cfRule type="cellIs" dxfId="856" priority="1543" operator="lessThan">
      <formula>7.4</formula>
    </cfRule>
    <cfRule type="cellIs" dxfId="855" priority="1544" operator="between">
      <formula>7.4</formula>
      <formula>8</formula>
    </cfRule>
  </conditionalFormatting>
  <conditionalFormatting sqref="J35:J36">
    <cfRule type="cellIs" dxfId="854" priority="1534" operator="equal">
      <formula>0</formula>
    </cfRule>
    <cfRule type="cellIs" dxfId="853" priority="1538" operator="greaterThan">
      <formula>0.03</formula>
    </cfRule>
    <cfRule type="cellIs" dxfId="852" priority="1539" operator="lessThanOrEqual">
      <formula>0.03</formula>
    </cfRule>
  </conditionalFormatting>
  <conditionalFormatting sqref="K35:K36">
    <cfRule type="cellIs" dxfId="851" priority="1533" operator="equal">
      <formula>0</formula>
    </cfRule>
    <cfRule type="cellIs" dxfId="850" priority="1535" operator="greaterThan">
      <formula>8</formula>
    </cfRule>
    <cfRule type="cellIs" dxfId="849" priority="1536" operator="lessThan">
      <formula>7.4</formula>
    </cfRule>
    <cfRule type="cellIs" dxfId="848" priority="1537" operator="between">
      <formula>7.4</formula>
      <formula>8</formula>
    </cfRule>
  </conditionalFormatting>
  <conditionalFormatting sqref="J37">
    <cfRule type="cellIs" dxfId="847" priority="1527" operator="equal">
      <formula>0</formula>
    </cfRule>
    <cfRule type="cellIs" dxfId="846" priority="1531" operator="greaterThan">
      <formula>0.03</formula>
    </cfRule>
    <cfRule type="cellIs" dxfId="845" priority="1532" operator="lessThanOrEqual">
      <formula>0.03</formula>
    </cfRule>
  </conditionalFormatting>
  <conditionalFormatting sqref="K37">
    <cfRule type="cellIs" dxfId="844" priority="1526" operator="equal">
      <formula>0</formula>
    </cfRule>
    <cfRule type="cellIs" dxfId="843" priority="1528" operator="greaterThan">
      <formula>8</formula>
    </cfRule>
    <cfRule type="cellIs" dxfId="842" priority="1529" operator="lessThan">
      <formula>7.4</formula>
    </cfRule>
    <cfRule type="cellIs" dxfId="841" priority="1530" operator="between">
      <formula>7.4</formula>
      <formula>8</formula>
    </cfRule>
  </conditionalFormatting>
  <conditionalFormatting sqref="J41:J42">
    <cfRule type="cellIs" dxfId="840" priority="1520" operator="equal">
      <formula>0</formula>
    </cfRule>
    <cfRule type="cellIs" dxfId="839" priority="1524" operator="greaterThan">
      <formula>0.03</formula>
    </cfRule>
    <cfRule type="cellIs" dxfId="838" priority="1525" operator="lessThanOrEqual">
      <formula>0.03</formula>
    </cfRule>
  </conditionalFormatting>
  <conditionalFormatting sqref="K41:K42">
    <cfRule type="cellIs" dxfId="837" priority="1519" operator="equal">
      <formula>0</formula>
    </cfRule>
    <cfRule type="cellIs" dxfId="836" priority="1521" operator="greaterThan">
      <formula>8</formula>
    </cfRule>
    <cfRule type="cellIs" dxfId="835" priority="1522" operator="lessThan">
      <formula>7.4</formula>
    </cfRule>
    <cfRule type="cellIs" dxfId="834" priority="1523" operator="between">
      <formula>7.4</formula>
      <formula>8</formula>
    </cfRule>
  </conditionalFormatting>
  <conditionalFormatting sqref="J43">
    <cfRule type="cellIs" dxfId="833" priority="1513" operator="equal">
      <formula>0</formula>
    </cfRule>
    <cfRule type="cellIs" dxfId="832" priority="1517" operator="greaterThan">
      <formula>0.03</formula>
    </cfRule>
    <cfRule type="cellIs" dxfId="831" priority="1518" operator="lessThanOrEqual">
      <formula>0.03</formula>
    </cfRule>
  </conditionalFormatting>
  <conditionalFormatting sqref="K43">
    <cfRule type="cellIs" dxfId="830" priority="1512" operator="equal">
      <formula>0</formula>
    </cfRule>
    <cfRule type="cellIs" dxfId="829" priority="1514" operator="greaterThan">
      <formula>8</formula>
    </cfRule>
    <cfRule type="cellIs" dxfId="828" priority="1515" operator="lessThan">
      <formula>7.4</formula>
    </cfRule>
    <cfRule type="cellIs" dxfId="827" priority="1516" operator="between">
      <formula>7.4</formula>
      <formula>8</formula>
    </cfRule>
  </conditionalFormatting>
  <conditionalFormatting sqref="J44:J45">
    <cfRule type="cellIs" dxfId="826" priority="1506" operator="equal">
      <formula>0</formula>
    </cfRule>
    <cfRule type="cellIs" dxfId="825" priority="1510" operator="greaterThan">
      <formula>0.03</formula>
    </cfRule>
    <cfRule type="cellIs" dxfId="824" priority="1511" operator="lessThanOrEqual">
      <formula>0.03</formula>
    </cfRule>
  </conditionalFormatting>
  <conditionalFormatting sqref="K44:K45">
    <cfRule type="cellIs" dxfId="823" priority="1505" operator="equal">
      <formula>0</formula>
    </cfRule>
    <cfRule type="cellIs" dxfId="822" priority="1507" operator="greaterThan">
      <formula>8</formula>
    </cfRule>
    <cfRule type="cellIs" dxfId="821" priority="1508" operator="lessThan">
      <formula>7.4</formula>
    </cfRule>
    <cfRule type="cellIs" dxfId="820" priority="1509" operator="between">
      <formula>7.4</formula>
      <formula>8</formula>
    </cfRule>
  </conditionalFormatting>
  <conditionalFormatting sqref="J46">
    <cfRule type="cellIs" dxfId="819" priority="1499" operator="equal">
      <formula>0</formula>
    </cfRule>
    <cfRule type="cellIs" dxfId="818" priority="1503" operator="greaterThan">
      <formula>0.03</formula>
    </cfRule>
    <cfRule type="cellIs" dxfId="817" priority="1504" operator="lessThanOrEqual">
      <formula>0.03</formula>
    </cfRule>
  </conditionalFormatting>
  <conditionalFormatting sqref="K46">
    <cfRule type="cellIs" dxfId="816" priority="1498" operator="equal">
      <formula>0</formula>
    </cfRule>
    <cfRule type="cellIs" dxfId="815" priority="1500" operator="greaterThan">
      <formula>8</formula>
    </cfRule>
    <cfRule type="cellIs" dxfId="814" priority="1501" operator="lessThan">
      <formula>7.4</formula>
    </cfRule>
    <cfRule type="cellIs" dxfId="813" priority="1502" operator="between">
      <formula>7.4</formula>
      <formula>8</formula>
    </cfRule>
  </conditionalFormatting>
  <conditionalFormatting sqref="J47:J48">
    <cfRule type="cellIs" dxfId="812" priority="1492" operator="equal">
      <formula>0</formula>
    </cfRule>
    <cfRule type="cellIs" dxfId="811" priority="1496" operator="greaterThan">
      <formula>0.03</formula>
    </cfRule>
    <cfRule type="cellIs" dxfId="810" priority="1497" operator="lessThanOrEqual">
      <formula>0.03</formula>
    </cfRule>
  </conditionalFormatting>
  <conditionalFormatting sqref="K47:K48">
    <cfRule type="cellIs" dxfId="809" priority="1491" operator="equal">
      <formula>0</formula>
    </cfRule>
    <cfRule type="cellIs" dxfId="808" priority="1493" operator="greaterThan">
      <formula>8</formula>
    </cfRule>
    <cfRule type="cellIs" dxfId="807" priority="1494" operator="lessThan">
      <formula>7.4</formula>
    </cfRule>
    <cfRule type="cellIs" dxfId="806" priority="1495" operator="between">
      <formula>7.4</formula>
      <formula>8</formula>
    </cfRule>
  </conditionalFormatting>
  <conditionalFormatting sqref="J49">
    <cfRule type="cellIs" dxfId="805" priority="1485" operator="equal">
      <formula>0</formula>
    </cfRule>
    <cfRule type="cellIs" dxfId="804" priority="1489" operator="greaterThan">
      <formula>0.03</formula>
    </cfRule>
    <cfRule type="cellIs" dxfId="803" priority="1490" operator="lessThanOrEqual">
      <formula>0.03</formula>
    </cfRule>
  </conditionalFormatting>
  <conditionalFormatting sqref="K49">
    <cfRule type="cellIs" dxfId="802" priority="1484" operator="equal">
      <formula>0</formula>
    </cfRule>
    <cfRule type="cellIs" dxfId="801" priority="1486" operator="greaterThan">
      <formula>8</formula>
    </cfRule>
    <cfRule type="cellIs" dxfId="800" priority="1487" operator="lessThan">
      <formula>7.4</formula>
    </cfRule>
    <cfRule type="cellIs" dxfId="799" priority="1488" operator="between">
      <formula>7.4</formula>
      <formula>8</formula>
    </cfRule>
  </conditionalFormatting>
  <conditionalFormatting sqref="J50:J55">
    <cfRule type="cellIs" dxfId="798" priority="1478" operator="equal">
      <formula>0</formula>
    </cfRule>
    <cfRule type="cellIs" dxfId="797" priority="1482" operator="greaterThan">
      <formula>0.03</formula>
    </cfRule>
    <cfRule type="cellIs" dxfId="796" priority="1483" operator="lessThanOrEqual">
      <formula>0.03</formula>
    </cfRule>
  </conditionalFormatting>
  <conditionalFormatting sqref="K50:K55">
    <cfRule type="cellIs" dxfId="795" priority="1477" operator="equal">
      <formula>0</formula>
    </cfRule>
    <cfRule type="cellIs" dxfId="794" priority="1479" operator="greaterThan">
      <formula>8</formula>
    </cfRule>
    <cfRule type="cellIs" dxfId="793" priority="1480" operator="lessThan">
      <formula>7.4</formula>
    </cfRule>
    <cfRule type="cellIs" dxfId="792" priority="1481" operator="between">
      <formula>7.4</formula>
      <formula>8</formula>
    </cfRule>
  </conditionalFormatting>
  <conditionalFormatting sqref="J50:J55">
    <cfRule type="cellIs" dxfId="791" priority="1471" operator="equal">
      <formula>0</formula>
    </cfRule>
    <cfRule type="cellIs" dxfId="790" priority="1475" operator="greaterThan">
      <formula>0.03</formula>
    </cfRule>
    <cfRule type="cellIs" dxfId="789" priority="1476" operator="lessThanOrEqual">
      <formula>0.03</formula>
    </cfRule>
  </conditionalFormatting>
  <conditionalFormatting sqref="K50:K55">
    <cfRule type="cellIs" dxfId="788" priority="1470" operator="equal">
      <formula>0</formula>
    </cfRule>
    <cfRule type="cellIs" dxfId="787" priority="1472" operator="greaterThan">
      <formula>8</formula>
    </cfRule>
    <cfRule type="cellIs" dxfId="786" priority="1473" operator="lessThan">
      <formula>7.4</formula>
    </cfRule>
    <cfRule type="cellIs" dxfId="785" priority="1474" operator="between">
      <formula>7.4</formula>
      <formula>8</formula>
    </cfRule>
  </conditionalFormatting>
  <conditionalFormatting sqref="J21">
    <cfRule type="cellIs" dxfId="784" priority="1457" operator="equal">
      <formula>0</formula>
    </cfRule>
    <cfRule type="cellIs" dxfId="783" priority="1461" operator="greaterThan">
      <formula>0.03</formula>
    </cfRule>
    <cfRule type="cellIs" dxfId="782" priority="1462" operator="lessThanOrEqual">
      <formula>0.03</formula>
    </cfRule>
  </conditionalFormatting>
  <conditionalFormatting sqref="K21">
    <cfRule type="cellIs" dxfId="781" priority="1456" operator="equal">
      <formula>0</formula>
    </cfRule>
    <cfRule type="cellIs" dxfId="780" priority="1458" operator="greaterThan">
      <formula>8</formula>
    </cfRule>
    <cfRule type="cellIs" dxfId="779" priority="1459" operator="lessThan">
      <formula>7.4</formula>
    </cfRule>
    <cfRule type="cellIs" dxfId="778" priority="1460" operator="between">
      <formula>7.4</formula>
      <formula>8</formula>
    </cfRule>
  </conditionalFormatting>
  <conditionalFormatting sqref="J21">
    <cfRule type="cellIs" dxfId="777" priority="1464" operator="equal">
      <formula>0</formula>
    </cfRule>
    <cfRule type="cellIs" dxfId="776" priority="1468" operator="greaterThan">
      <formula>0.03</formula>
    </cfRule>
    <cfRule type="cellIs" dxfId="775" priority="1469" operator="lessThanOrEqual">
      <formula>0.03</formula>
    </cfRule>
  </conditionalFormatting>
  <conditionalFormatting sqref="K21">
    <cfRule type="cellIs" dxfId="774" priority="1463" operator="equal">
      <formula>0</formula>
    </cfRule>
    <cfRule type="cellIs" dxfId="773" priority="1465" operator="greaterThan">
      <formula>8</formula>
    </cfRule>
    <cfRule type="cellIs" dxfId="772" priority="1466" operator="lessThan">
      <formula>7.4</formula>
    </cfRule>
    <cfRule type="cellIs" dxfId="771" priority="1467" operator="between">
      <formula>7.4</formula>
      <formula>8</formula>
    </cfRule>
  </conditionalFormatting>
  <conditionalFormatting sqref="J22">
    <cfRule type="cellIs" dxfId="770" priority="1450" operator="equal">
      <formula>0</formula>
    </cfRule>
    <cfRule type="cellIs" dxfId="769" priority="1454" operator="greaterThan">
      <formula>0.03</formula>
    </cfRule>
    <cfRule type="cellIs" dxfId="768" priority="1455" operator="lessThanOrEqual">
      <formula>0.03</formula>
    </cfRule>
  </conditionalFormatting>
  <conditionalFormatting sqref="K22">
    <cfRule type="cellIs" dxfId="767" priority="1449" operator="equal">
      <formula>0</formula>
    </cfRule>
    <cfRule type="cellIs" dxfId="766" priority="1451" operator="greaterThan">
      <formula>8</formula>
    </cfRule>
    <cfRule type="cellIs" dxfId="765" priority="1452" operator="lessThan">
      <formula>7.4</formula>
    </cfRule>
    <cfRule type="cellIs" dxfId="764" priority="1453" operator="between">
      <formula>7.4</formula>
      <formula>8</formula>
    </cfRule>
  </conditionalFormatting>
  <conditionalFormatting sqref="J22">
    <cfRule type="cellIs" dxfId="763" priority="1443" operator="equal">
      <formula>0</formula>
    </cfRule>
    <cfRule type="cellIs" dxfId="762" priority="1447" operator="greaterThan">
      <formula>0.03</formula>
    </cfRule>
    <cfRule type="cellIs" dxfId="761" priority="1448" operator="lessThanOrEqual">
      <formula>0.03</formula>
    </cfRule>
  </conditionalFormatting>
  <conditionalFormatting sqref="K22">
    <cfRule type="cellIs" dxfId="760" priority="1442" operator="equal">
      <formula>0</formula>
    </cfRule>
    <cfRule type="cellIs" dxfId="759" priority="1444" operator="greaterThan">
      <formula>8</formula>
    </cfRule>
    <cfRule type="cellIs" dxfId="758" priority="1445" operator="lessThan">
      <formula>7.4</formula>
    </cfRule>
    <cfRule type="cellIs" dxfId="757" priority="1446" operator="between">
      <formula>7.4</formula>
      <formula>8</formula>
    </cfRule>
  </conditionalFormatting>
  <conditionalFormatting sqref="J22:K22">
    <cfRule type="cellIs" dxfId="756" priority="1439" operator="equal">
      <formula>0</formula>
    </cfRule>
    <cfRule type="cellIs" dxfId="755" priority="1440" operator="greaterThan">
      <formula>0.03</formula>
    </cfRule>
    <cfRule type="cellIs" dxfId="754" priority="1441" operator="lessThanOrEqual">
      <formula>0.03</formula>
    </cfRule>
  </conditionalFormatting>
  <conditionalFormatting sqref="J22:K22">
    <cfRule type="cellIs" dxfId="753" priority="1436" operator="equal">
      <formula>0</formula>
    </cfRule>
    <cfRule type="cellIs" dxfId="752" priority="1437" operator="greaterThan">
      <formula>0.03</formula>
    </cfRule>
    <cfRule type="cellIs" dxfId="751" priority="1438" operator="lessThanOrEqual">
      <formula>0.03</formula>
    </cfRule>
  </conditionalFormatting>
  <conditionalFormatting sqref="J21">
    <cfRule type="cellIs" dxfId="750" priority="1430" operator="equal">
      <formula>0</formula>
    </cfRule>
    <cfRule type="cellIs" dxfId="749" priority="1434" operator="greaterThan">
      <formula>0.03</formula>
    </cfRule>
    <cfRule type="cellIs" dxfId="748" priority="1435" operator="lessThanOrEqual">
      <formula>0.03</formula>
    </cfRule>
  </conditionalFormatting>
  <conditionalFormatting sqref="K21">
    <cfRule type="cellIs" dxfId="747" priority="1429" operator="equal">
      <formula>0</formula>
    </cfRule>
    <cfRule type="cellIs" dxfId="746" priority="1431" operator="greaterThan">
      <formula>8</formula>
    </cfRule>
    <cfRule type="cellIs" dxfId="745" priority="1432" operator="lessThan">
      <formula>7.4</formula>
    </cfRule>
    <cfRule type="cellIs" dxfId="744" priority="1433" operator="between">
      <formula>7.4</formula>
      <formula>8</formula>
    </cfRule>
  </conditionalFormatting>
  <conditionalFormatting sqref="J21">
    <cfRule type="cellIs" dxfId="743" priority="1423" operator="equal">
      <formula>0</formula>
    </cfRule>
    <cfRule type="cellIs" dxfId="742" priority="1427" operator="greaterThan">
      <formula>0.03</formula>
    </cfRule>
    <cfRule type="cellIs" dxfId="741" priority="1428" operator="lessThanOrEqual">
      <formula>0.03</formula>
    </cfRule>
  </conditionalFormatting>
  <conditionalFormatting sqref="K21">
    <cfRule type="cellIs" dxfId="740" priority="1422" operator="equal">
      <formula>0</formula>
    </cfRule>
    <cfRule type="cellIs" dxfId="739" priority="1424" operator="greaterThan">
      <formula>8</formula>
    </cfRule>
    <cfRule type="cellIs" dxfId="738" priority="1425" operator="lessThan">
      <formula>7.4</formula>
    </cfRule>
    <cfRule type="cellIs" dxfId="737" priority="1426" operator="between">
      <formula>7.4</formula>
      <formula>8</formula>
    </cfRule>
  </conditionalFormatting>
  <conditionalFormatting sqref="J19">
    <cfRule type="cellIs" dxfId="736" priority="1389" operator="equal">
      <formula>0</formula>
    </cfRule>
    <cfRule type="cellIs" dxfId="735" priority="1393" operator="greaterThan">
      <formula>0.03</formula>
    </cfRule>
    <cfRule type="cellIs" dxfId="734" priority="1394" operator="lessThanOrEqual">
      <formula>0.03</formula>
    </cfRule>
  </conditionalFormatting>
  <conditionalFormatting sqref="K19">
    <cfRule type="cellIs" dxfId="733" priority="1388" operator="equal">
      <formula>0</formula>
    </cfRule>
    <cfRule type="cellIs" dxfId="732" priority="1390" operator="greaterThan">
      <formula>8</formula>
    </cfRule>
    <cfRule type="cellIs" dxfId="731" priority="1391" operator="lessThan">
      <formula>7.4</formula>
    </cfRule>
    <cfRule type="cellIs" dxfId="730" priority="1392" operator="between">
      <formula>7.4</formula>
      <formula>8</formula>
    </cfRule>
  </conditionalFormatting>
  <conditionalFormatting sqref="J19">
    <cfRule type="cellIs" dxfId="729" priority="1396" operator="equal">
      <formula>0</formula>
    </cfRule>
    <cfRule type="cellIs" dxfId="728" priority="1400" operator="greaterThan">
      <formula>0.03</formula>
    </cfRule>
    <cfRule type="cellIs" dxfId="727" priority="1401" operator="lessThanOrEqual">
      <formula>0.03</formula>
    </cfRule>
  </conditionalFormatting>
  <conditionalFormatting sqref="K19">
    <cfRule type="cellIs" dxfId="726" priority="1395" operator="equal">
      <formula>0</formula>
    </cfRule>
    <cfRule type="cellIs" dxfId="725" priority="1397" operator="greaterThan">
      <formula>8</formula>
    </cfRule>
    <cfRule type="cellIs" dxfId="724" priority="1398" operator="lessThan">
      <formula>7.4</formula>
    </cfRule>
    <cfRule type="cellIs" dxfId="723" priority="1399" operator="between">
      <formula>7.4</formula>
      <formula>8</formula>
    </cfRule>
  </conditionalFormatting>
  <conditionalFormatting sqref="J19">
    <cfRule type="cellIs" dxfId="722" priority="1382" operator="equal">
      <formula>0</formula>
    </cfRule>
    <cfRule type="cellIs" dxfId="721" priority="1386" operator="greaterThan">
      <formula>0.03</formula>
    </cfRule>
    <cfRule type="cellIs" dxfId="720" priority="1387" operator="lessThanOrEqual">
      <formula>0.03</formula>
    </cfRule>
  </conditionalFormatting>
  <conditionalFormatting sqref="K19">
    <cfRule type="cellIs" dxfId="719" priority="1381" operator="equal">
      <formula>0</formula>
    </cfRule>
    <cfRule type="cellIs" dxfId="718" priority="1383" operator="greaterThan">
      <formula>8</formula>
    </cfRule>
    <cfRule type="cellIs" dxfId="717" priority="1384" operator="lessThan">
      <formula>7.4</formula>
    </cfRule>
    <cfRule type="cellIs" dxfId="716" priority="1385" operator="between">
      <formula>7.4</formula>
      <formula>8</formula>
    </cfRule>
  </conditionalFormatting>
  <conditionalFormatting sqref="J19">
    <cfRule type="cellIs" dxfId="715" priority="1375" operator="equal">
      <formula>0</formula>
    </cfRule>
    <cfRule type="cellIs" dxfId="714" priority="1379" operator="greaterThan">
      <formula>0.03</formula>
    </cfRule>
    <cfRule type="cellIs" dxfId="713" priority="1380" operator="lessThanOrEqual">
      <formula>0.03</formula>
    </cfRule>
  </conditionalFormatting>
  <conditionalFormatting sqref="K19">
    <cfRule type="cellIs" dxfId="712" priority="1374" operator="equal">
      <formula>0</formula>
    </cfRule>
    <cfRule type="cellIs" dxfId="711" priority="1376" operator="greaterThan">
      <formula>8</formula>
    </cfRule>
    <cfRule type="cellIs" dxfId="710" priority="1377" operator="lessThan">
      <formula>7.4</formula>
    </cfRule>
    <cfRule type="cellIs" dxfId="709" priority="1378" operator="between">
      <formula>7.4</formula>
      <formula>8</formula>
    </cfRule>
  </conditionalFormatting>
  <conditionalFormatting sqref="J20">
    <cfRule type="cellIs" dxfId="708" priority="1368" operator="equal">
      <formula>0</formula>
    </cfRule>
    <cfRule type="cellIs" dxfId="707" priority="1372" operator="greaterThan">
      <formula>0.03</formula>
    </cfRule>
    <cfRule type="cellIs" dxfId="706" priority="1373" operator="lessThanOrEqual">
      <formula>0.03</formula>
    </cfRule>
  </conditionalFormatting>
  <conditionalFormatting sqref="K20">
    <cfRule type="cellIs" dxfId="705" priority="1367" operator="equal">
      <formula>0</formula>
    </cfRule>
    <cfRule type="cellIs" dxfId="704" priority="1369" operator="greaterThan">
      <formula>8</formula>
    </cfRule>
    <cfRule type="cellIs" dxfId="703" priority="1370" operator="lessThan">
      <formula>7.4</formula>
    </cfRule>
    <cfRule type="cellIs" dxfId="702" priority="1371" operator="between">
      <formula>7.4</formula>
      <formula>8</formula>
    </cfRule>
  </conditionalFormatting>
  <conditionalFormatting sqref="J20">
    <cfRule type="cellIs" dxfId="701" priority="1361" operator="equal">
      <formula>0</formula>
    </cfRule>
    <cfRule type="cellIs" dxfId="700" priority="1365" operator="greaterThan">
      <formula>0.03</formula>
    </cfRule>
    <cfRule type="cellIs" dxfId="699" priority="1366" operator="lessThanOrEqual">
      <formula>0.03</formula>
    </cfRule>
  </conditionalFormatting>
  <conditionalFormatting sqref="K20">
    <cfRule type="cellIs" dxfId="698" priority="1360" operator="equal">
      <formula>0</formula>
    </cfRule>
    <cfRule type="cellIs" dxfId="697" priority="1362" operator="greaterThan">
      <formula>8</formula>
    </cfRule>
    <cfRule type="cellIs" dxfId="696" priority="1363" operator="lessThan">
      <formula>7.4</formula>
    </cfRule>
    <cfRule type="cellIs" dxfId="695" priority="1364" operator="between">
      <formula>7.4</formula>
      <formula>8</formula>
    </cfRule>
  </conditionalFormatting>
  <conditionalFormatting sqref="J20:K20">
    <cfRule type="cellIs" dxfId="694" priority="1357" operator="equal">
      <formula>0</formula>
    </cfRule>
    <cfRule type="cellIs" dxfId="693" priority="1358" operator="greaterThan">
      <formula>0.03</formula>
    </cfRule>
    <cfRule type="cellIs" dxfId="692" priority="1359" operator="lessThanOrEqual">
      <formula>0.03</formula>
    </cfRule>
  </conditionalFormatting>
  <conditionalFormatting sqref="J20:K20">
    <cfRule type="cellIs" dxfId="691" priority="1354" operator="equal">
      <formula>0</formula>
    </cfRule>
    <cfRule type="cellIs" dxfId="690" priority="1355" operator="greaterThan">
      <formula>0.03</formula>
    </cfRule>
    <cfRule type="cellIs" dxfId="689" priority="1356" operator="lessThanOrEqual">
      <formula>0.03</formula>
    </cfRule>
  </conditionalFormatting>
  <conditionalFormatting sqref="J17">
    <cfRule type="cellIs" dxfId="688" priority="1293" operator="equal">
      <formula>0</formula>
    </cfRule>
    <cfRule type="cellIs" dxfId="687" priority="1297" operator="greaterThan">
      <formula>0.03</formula>
    </cfRule>
    <cfRule type="cellIs" dxfId="686" priority="1298" operator="lessThanOrEqual">
      <formula>0.03</formula>
    </cfRule>
  </conditionalFormatting>
  <conditionalFormatting sqref="K17">
    <cfRule type="cellIs" dxfId="685" priority="1292" operator="equal">
      <formula>0</formula>
    </cfRule>
    <cfRule type="cellIs" dxfId="684" priority="1294" operator="greaterThan">
      <formula>8</formula>
    </cfRule>
    <cfRule type="cellIs" dxfId="683" priority="1295" operator="lessThan">
      <formula>7.4</formula>
    </cfRule>
    <cfRule type="cellIs" dxfId="682" priority="1296" operator="between">
      <formula>7.4</formula>
      <formula>8</formula>
    </cfRule>
  </conditionalFormatting>
  <conditionalFormatting sqref="J17">
    <cfRule type="cellIs" dxfId="681" priority="1300" operator="equal">
      <formula>0</formula>
    </cfRule>
    <cfRule type="cellIs" dxfId="680" priority="1304" operator="greaterThan">
      <formula>0.03</formula>
    </cfRule>
    <cfRule type="cellIs" dxfId="679" priority="1305" operator="lessThanOrEqual">
      <formula>0.03</formula>
    </cfRule>
  </conditionalFormatting>
  <conditionalFormatting sqref="K17">
    <cfRule type="cellIs" dxfId="678" priority="1299" operator="equal">
      <formula>0</formula>
    </cfRule>
    <cfRule type="cellIs" dxfId="677" priority="1301" operator="greaterThan">
      <formula>8</formula>
    </cfRule>
    <cfRule type="cellIs" dxfId="676" priority="1302" operator="lessThan">
      <formula>7.4</formula>
    </cfRule>
    <cfRule type="cellIs" dxfId="675" priority="1303" operator="between">
      <formula>7.4</formula>
      <formula>8</formula>
    </cfRule>
  </conditionalFormatting>
  <conditionalFormatting sqref="J18">
    <cfRule type="cellIs" dxfId="674" priority="1286" operator="equal">
      <formula>0</formula>
    </cfRule>
    <cfRule type="cellIs" dxfId="673" priority="1290" operator="greaterThan">
      <formula>0.03</formula>
    </cfRule>
    <cfRule type="cellIs" dxfId="672" priority="1291" operator="lessThanOrEqual">
      <formula>0.03</formula>
    </cfRule>
  </conditionalFormatting>
  <conditionalFormatting sqref="K18">
    <cfRule type="cellIs" dxfId="671" priority="1285" operator="equal">
      <formula>0</formula>
    </cfRule>
    <cfRule type="cellIs" dxfId="670" priority="1287" operator="greaterThan">
      <formula>8</formula>
    </cfRule>
    <cfRule type="cellIs" dxfId="669" priority="1288" operator="lessThan">
      <formula>7.4</formula>
    </cfRule>
    <cfRule type="cellIs" dxfId="668" priority="1289" operator="between">
      <formula>7.4</formula>
      <formula>8</formula>
    </cfRule>
  </conditionalFormatting>
  <conditionalFormatting sqref="J18">
    <cfRule type="cellIs" dxfId="667" priority="1279" operator="equal">
      <formula>0</formula>
    </cfRule>
    <cfRule type="cellIs" dxfId="666" priority="1283" operator="greaterThan">
      <formula>0.03</formula>
    </cfRule>
    <cfRule type="cellIs" dxfId="665" priority="1284" operator="lessThanOrEqual">
      <formula>0.03</formula>
    </cfRule>
  </conditionalFormatting>
  <conditionalFormatting sqref="K18">
    <cfRule type="cellIs" dxfId="664" priority="1278" operator="equal">
      <formula>0</formula>
    </cfRule>
    <cfRule type="cellIs" dxfId="663" priority="1280" operator="greaterThan">
      <formula>8</formula>
    </cfRule>
    <cfRule type="cellIs" dxfId="662" priority="1281" operator="lessThan">
      <formula>7.4</formula>
    </cfRule>
    <cfRule type="cellIs" dxfId="661" priority="1282" operator="between">
      <formula>7.4</formula>
      <formula>8</formula>
    </cfRule>
  </conditionalFormatting>
  <conditionalFormatting sqref="J18:K18">
    <cfRule type="cellIs" dxfId="660" priority="1275" operator="equal">
      <formula>0</formula>
    </cfRule>
    <cfRule type="cellIs" dxfId="659" priority="1276" operator="greaterThan">
      <formula>0.03</formula>
    </cfRule>
    <cfRule type="cellIs" dxfId="658" priority="1277" operator="lessThanOrEqual">
      <formula>0.03</formula>
    </cfRule>
  </conditionalFormatting>
  <conditionalFormatting sqref="J18:K18">
    <cfRule type="cellIs" dxfId="657" priority="1272" operator="equal">
      <formula>0</formula>
    </cfRule>
    <cfRule type="cellIs" dxfId="656" priority="1273" operator="greaterThan">
      <formula>0.03</formula>
    </cfRule>
    <cfRule type="cellIs" dxfId="655" priority="1274" operator="lessThanOrEqual">
      <formula>0.03</formula>
    </cfRule>
  </conditionalFormatting>
  <conditionalFormatting sqref="J17">
    <cfRule type="cellIs" dxfId="654" priority="1266" operator="equal">
      <formula>0</formula>
    </cfRule>
    <cfRule type="cellIs" dxfId="653" priority="1270" operator="greaterThan">
      <formula>0.03</formula>
    </cfRule>
    <cfRule type="cellIs" dxfId="652" priority="1271" operator="lessThanOrEqual">
      <formula>0.03</formula>
    </cfRule>
  </conditionalFormatting>
  <conditionalFormatting sqref="K17">
    <cfRule type="cellIs" dxfId="651" priority="1265" operator="equal">
      <formula>0</formula>
    </cfRule>
    <cfRule type="cellIs" dxfId="650" priority="1267" operator="greaterThan">
      <formula>8</formula>
    </cfRule>
    <cfRule type="cellIs" dxfId="649" priority="1268" operator="lessThan">
      <formula>7.4</formula>
    </cfRule>
    <cfRule type="cellIs" dxfId="648" priority="1269" operator="between">
      <formula>7.4</formula>
      <formula>8</formula>
    </cfRule>
  </conditionalFormatting>
  <conditionalFormatting sqref="J17">
    <cfRule type="cellIs" dxfId="647" priority="1259" operator="equal">
      <formula>0</formula>
    </cfRule>
    <cfRule type="cellIs" dxfId="646" priority="1263" operator="greaterThan">
      <formula>0.03</formula>
    </cfRule>
    <cfRule type="cellIs" dxfId="645" priority="1264" operator="lessThanOrEqual">
      <formula>0.03</formula>
    </cfRule>
  </conditionalFormatting>
  <conditionalFormatting sqref="K17">
    <cfRule type="cellIs" dxfId="644" priority="1258" operator="equal">
      <formula>0</formula>
    </cfRule>
    <cfRule type="cellIs" dxfId="643" priority="1260" operator="greaterThan">
      <formula>8</formula>
    </cfRule>
    <cfRule type="cellIs" dxfId="642" priority="1261" operator="lessThan">
      <formula>7.4</formula>
    </cfRule>
    <cfRule type="cellIs" dxfId="641" priority="1262" operator="between">
      <formula>7.4</formula>
      <formula>8</formula>
    </cfRule>
  </conditionalFormatting>
  <conditionalFormatting sqref="J13">
    <cfRule type="cellIs" dxfId="640" priority="580" operator="equal">
      <formula>0</formula>
    </cfRule>
    <cfRule type="cellIs" dxfId="639" priority="584" operator="greaterThan">
      <formula>0.03</formula>
    </cfRule>
    <cfRule type="cellIs" dxfId="638" priority="585" operator="lessThanOrEqual">
      <formula>0.03</formula>
    </cfRule>
  </conditionalFormatting>
  <conditionalFormatting sqref="K13">
    <cfRule type="cellIs" dxfId="637" priority="579" operator="equal">
      <formula>0</formula>
    </cfRule>
    <cfRule type="cellIs" dxfId="636" priority="581" operator="greaterThan">
      <formula>8</formula>
    </cfRule>
    <cfRule type="cellIs" dxfId="635" priority="582" operator="lessThan">
      <formula>7.4</formula>
    </cfRule>
    <cfRule type="cellIs" dxfId="634" priority="583" operator="between">
      <formula>7.4</formula>
      <formula>8</formula>
    </cfRule>
  </conditionalFormatting>
  <conditionalFormatting sqref="J13">
    <cfRule type="cellIs" dxfId="633" priority="587" operator="equal">
      <formula>0</formula>
    </cfRule>
    <cfRule type="cellIs" dxfId="632" priority="591" operator="greaterThan">
      <formula>0.03</formula>
    </cfRule>
    <cfRule type="cellIs" dxfId="631" priority="592" operator="lessThanOrEqual">
      <formula>0.03</formula>
    </cfRule>
  </conditionalFormatting>
  <conditionalFormatting sqref="K13">
    <cfRule type="cellIs" dxfId="630" priority="586" operator="equal">
      <formula>0</formula>
    </cfRule>
    <cfRule type="cellIs" dxfId="629" priority="588" operator="greaterThan">
      <formula>8</formula>
    </cfRule>
    <cfRule type="cellIs" dxfId="628" priority="589" operator="lessThan">
      <formula>7.4</formula>
    </cfRule>
    <cfRule type="cellIs" dxfId="627" priority="590" operator="between">
      <formula>7.4</formula>
      <formula>8</formula>
    </cfRule>
  </conditionalFormatting>
  <conditionalFormatting sqref="J14">
    <cfRule type="cellIs" dxfId="626" priority="573" operator="equal">
      <formula>0</formula>
    </cfRule>
    <cfRule type="cellIs" dxfId="625" priority="577" operator="greaterThan">
      <formula>0.03</formula>
    </cfRule>
    <cfRule type="cellIs" dxfId="624" priority="578" operator="lessThanOrEqual">
      <formula>0.03</formula>
    </cfRule>
  </conditionalFormatting>
  <conditionalFormatting sqref="K14">
    <cfRule type="cellIs" dxfId="623" priority="572" operator="equal">
      <formula>0</formula>
    </cfRule>
    <cfRule type="cellIs" dxfId="622" priority="574" operator="greaterThan">
      <formula>8</formula>
    </cfRule>
    <cfRule type="cellIs" dxfId="621" priority="575" operator="lessThan">
      <formula>7.4</formula>
    </cfRule>
    <cfRule type="cellIs" dxfId="620" priority="576" operator="between">
      <formula>7.4</formula>
      <formula>8</formula>
    </cfRule>
  </conditionalFormatting>
  <conditionalFormatting sqref="J14">
    <cfRule type="cellIs" dxfId="619" priority="566" operator="equal">
      <formula>0</formula>
    </cfRule>
    <cfRule type="cellIs" dxfId="618" priority="570" operator="greaterThan">
      <formula>0.03</formula>
    </cfRule>
    <cfRule type="cellIs" dxfId="617" priority="571" operator="lessThanOrEqual">
      <formula>0.03</formula>
    </cfRule>
  </conditionalFormatting>
  <conditionalFormatting sqref="K14">
    <cfRule type="cellIs" dxfId="616" priority="565" operator="equal">
      <formula>0</formula>
    </cfRule>
    <cfRule type="cellIs" dxfId="615" priority="567" operator="greaterThan">
      <formula>8</formula>
    </cfRule>
    <cfRule type="cellIs" dxfId="614" priority="568" operator="lessThan">
      <formula>7.4</formula>
    </cfRule>
    <cfRule type="cellIs" dxfId="613" priority="569" operator="between">
      <formula>7.4</formula>
      <formula>8</formula>
    </cfRule>
  </conditionalFormatting>
  <conditionalFormatting sqref="J14:K14">
    <cfRule type="cellIs" dxfId="612" priority="562" operator="equal">
      <formula>0</formula>
    </cfRule>
    <cfRule type="cellIs" dxfId="611" priority="563" operator="greaterThan">
      <formula>0.03</formula>
    </cfRule>
    <cfRule type="cellIs" dxfId="610" priority="564" operator="lessThanOrEqual">
      <formula>0.03</formula>
    </cfRule>
  </conditionalFormatting>
  <conditionalFormatting sqref="J14:K14">
    <cfRule type="cellIs" dxfId="609" priority="559" operator="equal">
      <formula>0</formula>
    </cfRule>
    <cfRule type="cellIs" dxfId="608" priority="560" operator="greaterThan">
      <formula>0.03</formula>
    </cfRule>
    <cfRule type="cellIs" dxfId="607" priority="561" operator="lessThanOrEqual">
      <formula>0.03</formula>
    </cfRule>
  </conditionalFormatting>
  <conditionalFormatting sqref="J13">
    <cfRule type="cellIs" dxfId="606" priority="553" operator="equal">
      <formula>0</formula>
    </cfRule>
    <cfRule type="cellIs" dxfId="605" priority="557" operator="greaterThan">
      <formula>0.03</formula>
    </cfRule>
    <cfRule type="cellIs" dxfId="604" priority="558" operator="lessThanOrEqual">
      <formula>0.03</formula>
    </cfRule>
  </conditionalFormatting>
  <conditionalFormatting sqref="K13">
    <cfRule type="cellIs" dxfId="603" priority="552" operator="equal">
      <formula>0</formula>
    </cfRule>
    <cfRule type="cellIs" dxfId="602" priority="554" operator="greaterThan">
      <formula>8</formula>
    </cfRule>
    <cfRule type="cellIs" dxfId="601" priority="555" operator="lessThan">
      <formula>7.4</formula>
    </cfRule>
    <cfRule type="cellIs" dxfId="600" priority="556" operator="between">
      <formula>7.4</formula>
      <formula>8</formula>
    </cfRule>
  </conditionalFormatting>
  <conditionalFormatting sqref="J13">
    <cfRule type="cellIs" dxfId="599" priority="546" operator="equal">
      <formula>0</formula>
    </cfRule>
    <cfRule type="cellIs" dxfId="598" priority="550" operator="greaterThan">
      <formula>0.03</formula>
    </cfRule>
    <cfRule type="cellIs" dxfId="597" priority="551" operator="lessThanOrEqual">
      <formula>0.03</formula>
    </cfRule>
  </conditionalFormatting>
  <conditionalFormatting sqref="K13">
    <cfRule type="cellIs" dxfId="596" priority="545" operator="equal">
      <formula>0</formula>
    </cfRule>
    <cfRule type="cellIs" dxfId="595" priority="547" operator="greaterThan">
      <formula>8</formula>
    </cfRule>
    <cfRule type="cellIs" dxfId="594" priority="548" operator="lessThan">
      <formula>7.4</formula>
    </cfRule>
    <cfRule type="cellIs" dxfId="593" priority="549" operator="between">
      <formula>7.4</formula>
      <formula>8</formula>
    </cfRule>
  </conditionalFormatting>
  <conditionalFormatting sqref="J9">
    <cfRule type="cellIs" dxfId="592" priority="1053" operator="equal">
      <formula>0</formula>
    </cfRule>
    <cfRule type="cellIs" dxfId="591" priority="1057" operator="greaterThan">
      <formula>0.03</formula>
    </cfRule>
    <cfRule type="cellIs" dxfId="590" priority="1058" operator="lessThanOrEqual">
      <formula>0.03</formula>
    </cfRule>
  </conditionalFormatting>
  <conditionalFormatting sqref="K9">
    <cfRule type="cellIs" dxfId="589" priority="1052" operator="equal">
      <formula>0</formula>
    </cfRule>
    <cfRule type="cellIs" dxfId="588" priority="1054" operator="greaterThan">
      <formula>8</formula>
    </cfRule>
    <cfRule type="cellIs" dxfId="587" priority="1055" operator="lessThan">
      <formula>7.4</formula>
    </cfRule>
    <cfRule type="cellIs" dxfId="586" priority="1056" operator="between">
      <formula>7.4</formula>
      <formula>8</formula>
    </cfRule>
  </conditionalFormatting>
  <conditionalFormatting sqref="J9">
    <cfRule type="cellIs" dxfId="585" priority="1060" operator="equal">
      <formula>0</formula>
    </cfRule>
    <cfRule type="cellIs" dxfId="584" priority="1064" operator="greaterThan">
      <formula>0.03</formula>
    </cfRule>
    <cfRule type="cellIs" dxfId="583" priority="1065" operator="lessThanOrEqual">
      <formula>0.03</formula>
    </cfRule>
  </conditionalFormatting>
  <conditionalFormatting sqref="K9">
    <cfRule type="cellIs" dxfId="582" priority="1059" operator="equal">
      <formula>0</formula>
    </cfRule>
    <cfRule type="cellIs" dxfId="581" priority="1061" operator="greaterThan">
      <formula>8</formula>
    </cfRule>
    <cfRule type="cellIs" dxfId="580" priority="1062" operator="lessThan">
      <formula>7.4</formula>
    </cfRule>
    <cfRule type="cellIs" dxfId="579" priority="1063" operator="between">
      <formula>7.4</formula>
      <formula>8</formula>
    </cfRule>
  </conditionalFormatting>
  <conditionalFormatting sqref="J10">
    <cfRule type="cellIs" dxfId="578" priority="1046" operator="equal">
      <formula>0</formula>
    </cfRule>
    <cfRule type="cellIs" dxfId="577" priority="1050" operator="greaterThan">
      <formula>0.03</formula>
    </cfRule>
    <cfRule type="cellIs" dxfId="576" priority="1051" operator="lessThanOrEqual">
      <formula>0.03</formula>
    </cfRule>
  </conditionalFormatting>
  <conditionalFormatting sqref="K10">
    <cfRule type="cellIs" dxfId="575" priority="1045" operator="equal">
      <formula>0</formula>
    </cfRule>
    <cfRule type="cellIs" dxfId="574" priority="1047" operator="greaterThan">
      <formula>8</formula>
    </cfRule>
    <cfRule type="cellIs" dxfId="573" priority="1048" operator="lessThan">
      <formula>7.4</formula>
    </cfRule>
    <cfRule type="cellIs" dxfId="572" priority="1049" operator="between">
      <formula>7.4</formula>
      <formula>8</formula>
    </cfRule>
  </conditionalFormatting>
  <conditionalFormatting sqref="J10">
    <cfRule type="cellIs" dxfId="571" priority="1039" operator="equal">
      <formula>0</formula>
    </cfRule>
    <cfRule type="cellIs" dxfId="570" priority="1043" operator="greaterThan">
      <formula>0.03</formula>
    </cfRule>
    <cfRule type="cellIs" dxfId="569" priority="1044" operator="lessThanOrEqual">
      <formula>0.03</formula>
    </cfRule>
  </conditionalFormatting>
  <conditionalFormatting sqref="K10">
    <cfRule type="cellIs" dxfId="568" priority="1038" operator="equal">
      <formula>0</formula>
    </cfRule>
    <cfRule type="cellIs" dxfId="567" priority="1040" operator="greaterThan">
      <formula>8</formula>
    </cfRule>
    <cfRule type="cellIs" dxfId="566" priority="1041" operator="lessThan">
      <formula>7.4</formula>
    </cfRule>
    <cfRule type="cellIs" dxfId="565" priority="1042" operator="between">
      <formula>7.4</formula>
      <formula>8</formula>
    </cfRule>
  </conditionalFormatting>
  <conditionalFormatting sqref="J10:K10">
    <cfRule type="cellIs" dxfId="564" priority="1035" operator="equal">
      <formula>0</formula>
    </cfRule>
    <cfRule type="cellIs" dxfId="563" priority="1036" operator="greaterThan">
      <formula>0.03</formula>
    </cfRule>
    <cfRule type="cellIs" dxfId="562" priority="1037" operator="lessThanOrEqual">
      <formula>0.03</formula>
    </cfRule>
  </conditionalFormatting>
  <conditionalFormatting sqref="J10:K10">
    <cfRule type="cellIs" dxfId="561" priority="1032" operator="equal">
      <formula>0</formula>
    </cfRule>
    <cfRule type="cellIs" dxfId="560" priority="1033" operator="greaterThan">
      <formula>0.03</formula>
    </cfRule>
    <cfRule type="cellIs" dxfId="559" priority="1034" operator="lessThanOrEqual">
      <formula>0.03</formula>
    </cfRule>
  </conditionalFormatting>
  <conditionalFormatting sqref="J9">
    <cfRule type="cellIs" dxfId="558" priority="1026" operator="equal">
      <formula>0</formula>
    </cfRule>
    <cfRule type="cellIs" dxfId="557" priority="1030" operator="greaterThan">
      <formula>0.03</formula>
    </cfRule>
    <cfRule type="cellIs" dxfId="556" priority="1031" operator="lessThanOrEqual">
      <formula>0.03</formula>
    </cfRule>
  </conditionalFormatting>
  <conditionalFormatting sqref="K9">
    <cfRule type="cellIs" dxfId="555" priority="1025" operator="equal">
      <formula>0</formula>
    </cfRule>
    <cfRule type="cellIs" dxfId="554" priority="1027" operator="greaterThan">
      <formula>8</formula>
    </cfRule>
    <cfRule type="cellIs" dxfId="553" priority="1028" operator="lessThan">
      <formula>7.4</formula>
    </cfRule>
    <cfRule type="cellIs" dxfId="552" priority="1029" operator="between">
      <formula>7.4</formula>
      <formula>8</formula>
    </cfRule>
  </conditionalFormatting>
  <conditionalFormatting sqref="J9">
    <cfRule type="cellIs" dxfId="551" priority="1019" operator="equal">
      <formula>0</formula>
    </cfRule>
    <cfRule type="cellIs" dxfId="550" priority="1023" operator="greaterThan">
      <formula>0.03</formula>
    </cfRule>
    <cfRule type="cellIs" dxfId="549" priority="1024" operator="lessThanOrEqual">
      <formula>0.03</formula>
    </cfRule>
  </conditionalFormatting>
  <conditionalFormatting sqref="K9">
    <cfRule type="cellIs" dxfId="548" priority="1018" operator="equal">
      <formula>0</formula>
    </cfRule>
    <cfRule type="cellIs" dxfId="547" priority="1020" operator="greaterThan">
      <formula>8</formula>
    </cfRule>
    <cfRule type="cellIs" dxfId="546" priority="1021" operator="lessThan">
      <formula>7.4</formula>
    </cfRule>
    <cfRule type="cellIs" dxfId="545" priority="1022" operator="between">
      <formula>7.4</formula>
      <formula>8</formula>
    </cfRule>
  </conditionalFormatting>
  <conditionalFormatting sqref="J38:J39">
    <cfRule type="cellIs" dxfId="544" priority="539" operator="equal">
      <formula>0</formula>
    </cfRule>
    <cfRule type="cellIs" dxfId="543" priority="543" operator="greaterThan">
      <formula>0.03</formula>
    </cfRule>
    <cfRule type="cellIs" dxfId="542" priority="544" operator="lessThanOrEqual">
      <formula>0.03</formula>
    </cfRule>
  </conditionalFormatting>
  <conditionalFormatting sqref="K38:K39">
    <cfRule type="cellIs" dxfId="541" priority="538" operator="equal">
      <formula>0</formula>
    </cfRule>
    <cfRule type="cellIs" dxfId="540" priority="540" operator="greaterThan">
      <formula>8</formula>
    </cfRule>
    <cfRule type="cellIs" dxfId="539" priority="541" operator="lessThan">
      <formula>7.4</formula>
    </cfRule>
    <cfRule type="cellIs" dxfId="538" priority="542" operator="between">
      <formula>7.4</formula>
      <formula>8</formula>
    </cfRule>
  </conditionalFormatting>
  <conditionalFormatting sqref="J40">
    <cfRule type="cellIs" dxfId="537" priority="532" operator="equal">
      <formula>0</formula>
    </cfRule>
    <cfRule type="cellIs" dxfId="536" priority="536" operator="greaterThan">
      <formula>0.03</formula>
    </cfRule>
    <cfRule type="cellIs" dxfId="535" priority="537" operator="lessThanOrEqual">
      <formula>0.03</formula>
    </cfRule>
  </conditionalFormatting>
  <conditionalFormatting sqref="K40">
    <cfRule type="cellIs" dxfId="534" priority="531" operator="equal">
      <formula>0</formula>
    </cfRule>
    <cfRule type="cellIs" dxfId="533" priority="533" operator="greaterThan">
      <formula>8</formula>
    </cfRule>
    <cfRule type="cellIs" dxfId="532" priority="534" operator="lessThan">
      <formula>7.4</formula>
    </cfRule>
    <cfRule type="cellIs" dxfId="531" priority="535" operator="between">
      <formula>7.4</formula>
      <formula>8</formula>
    </cfRule>
  </conditionalFormatting>
  <conditionalFormatting sqref="J56:J62">
    <cfRule type="cellIs" dxfId="530" priority="525" operator="equal">
      <formula>0</formula>
    </cfRule>
    <cfRule type="cellIs" dxfId="529" priority="529" operator="greaterThan">
      <formula>0.03</formula>
    </cfRule>
    <cfRule type="cellIs" dxfId="528" priority="530" operator="lessThanOrEqual">
      <formula>0.03</formula>
    </cfRule>
  </conditionalFormatting>
  <conditionalFormatting sqref="K56:K62">
    <cfRule type="cellIs" dxfId="527" priority="524" operator="equal">
      <formula>0</formula>
    </cfRule>
    <cfRule type="cellIs" dxfId="526" priority="526" operator="greaterThan">
      <formula>8</formula>
    </cfRule>
    <cfRule type="cellIs" dxfId="525" priority="527" operator="lessThan">
      <formula>7.4</formula>
    </cfRule>
    <cfRule type="cellIs" dxfId="524" priority="528" operator="between">
      <formula>7.4</formula>
      <formula>8</formula>
    </cfRule>
  </conditionalFormatting>
  <conditionalFormatting sqref="J56:J62">
    <cfRule type="cellIs" dxfId="523" priority="518" operator="equal">
      <formula>0</formula>
    </cfRule>
    <cfRule type="cellIs" dxfId="522" priority="522" operator="greaterThan">
      <formula>0.03</formula>
    </cfRule>
    <cfRule type="cellIs" dxfId="521" priority="523" operator="lessThanOrEqual">
      <formula>0.03</formula>
    </cfRule>
  </conditionalFormatting>
  <conditionalFormatting sqref="K56:K62">
    <cfRule type="cellIs" dxfId="520" priority="517" operator="equal">
      <formula>0</formula>
    </cfRule>
    <cfRule type="cellIs" dxfId="519" priority="519" operator="greaterThan">
      <formula>8</formula>
    </cfRule>
    <cfRule type="cellIs" dxfId="518" priority="520" operator="lessThan">
      <formula>7.4</formula>
    </cfRule>
    <cfRule type="cellIs" dxfId="517" priority="521" operator="between">
      <formula>7.4</formula>
      <formula>8</formula>
    </cfRule>
  </conditionalFormatting>
  <conditionalFormatting sqref="J63">
    <cfRule type="cellIs" dxfId="516" priority="504" operator="equal">
      <formula>0</formula>
    </cfRule>
    <cfRule type="cellIs" dxfId="515" priority="508" operator="greaterThan">
      <formula>0.03</formula>
    </cfRule>
    <cfRule type="cellIs" dxfId="514" priority="509" operator="lessThanOrEqual">
      <formula>0.03</formula>
    </cfRule>
  </conditionalFormatting>
  <conditionalFormatting sqref="K63">
    <cfRule type="cellIs" dxfId="513" priority="503" operator="equal">
      <formula>0</formula>
    </cfRule>
    <cfRule type="cellIs" dxfId="512" priority="505" operator="greaterThan">
      <formula>8</formula>
    </cfRule>
    <cfRule type="cellIs" dxfId="511" priority="506" operator="lessThan">
      <formula>7.4</formula>
    </cfRule>
    <cfRule type="cellIs" dxfId="510" priority="507" operator="between">
      <formula>7.4</formula>
      <formula>8</formula>
    </cfRule>
  </conditionalFormatting>
  <conditionalFormatting sqref="J63">
    <cfRule type="cellIs" dxfId="509" priority="511" operator="equal">
      <formula>0</formula>
    </cfRule>
    <cfRule type="cellIs" dxfId="508" priority="515" operator="greaterThan">
      <formula>0.03</formula>
    </cfRule>
    <cfRule type="cellIs" dxfId="507" priority="516" operator="lessThanOrEqual">
      <formula>0.03</formula>
    </cfRule>
  </conditionalFormatting>
  <conditionalFormatting sqref="K63">
    <cfRule type="cellIs" dxfId="506" priority="510" operator="equal">
      <formula>0</formula>
    </cfRule>
    <cfRule type="cellIs" dxfId="505" priority="512" operator="greaterThan">
      <formula>8</formula>
    </cfRule>
    <cfRule type="cellIs" dxfId="504" priority="513" operator="lessThan">
      <formula>7.4</formula>
    </cfRule>
    <cfRule type="cellIs" dxfId="503" priority="514" operator="between">
      <formula>7.4</formula>
      <formula>8</formula>
    </cfRule>
  </conditionalFormatting>
  <conditionalFormatting sqref="J63">
    <cfRule type="cellIs" dxfId="502" priority="497" operator="equal">
      <formula>0</formula>
    </cfRule>
    <cfRule type="cellIs" dxfId="501" priority="501" operator="greaterThan">
      <formula>0.03</formula>
    </cfRule>
    <cfRule type="cellIs" dxfId="500" priority="502" operator="lessThanOrEqual">
      <formula>0.03</formula>
    </cfRule>
  </conditionalFormatting>
  <conditionalFormatting sqref="K63">
    <cfRule type="cellIs" dxfId="499" priority="496" operator="equal">
      <formula>0</formula>
    </cfRule>
    <cfRule type="cellIs" dxfId="498" priority="498" operator="greaterThan">
      <formula>8</formula>
    </cfRule>
    <cfRule type="cellIs" dxfId="497" priority="499" operator="lessThan">
      <formula>7.4</formula>
    </cfRule>
    <cfRule type="cellIs" dxfId="496" priority="500" operator="between">
      <formula>7.4</formula>
      <formula>8</formula>
    </cfRule>
  </conditionalFormatting>
  <conditionalFormatting sqref="J63">
    <cfRule type="cellIs" dxfId="495" priority="490" operator="equal">
      <formula>0</formula>
    </cfRule>
    <cfRule type="cellIs" dxfId="494" priority="494" operator="greaterThan">
      <formula>0.03</formula>
    </cfRule>
    <cfRule type="cellIs" dxfId="493" priority="495" operator="lessThanOrEqual">
      <formula>0.03</formula>
    </cfRule>
  </conditionalFormatting>
  <conditionalFormatting sqref="K63">
    <cfRule type="cellIs" dxfId="492" priority="489" operator="equal">
      <formula>0</formula>
    </cfRule>
    <cfRule type="cellIs" dxfId="491" priority="491" operator="greaterThan">
      <formula>8</formula>
    </cfRule>
    <cfRule type="cellIs" dxfId="490" priority="492" operator="lessThan">
      <formula>7.4</formula>
    </cfRule>
    <cfRule type="cellIs" dxfId="489" priority="493" operator="between">
      <formula>7.4</formula>
      <formula>8</formula>
    </cfRule>
  </conditionalFormatting>
  <conditionalFormatting sqref="J64">
    <cfRule type="cellIs" dxfId="488" priority="483" operator="equal">
      <formula>0</formula>
    </cfRule>
    <cfRule type="cellIs" dxfId="487" priority="487" operator="greaterThan">
      <formula>0.03</formula>
    </cfRule>
    <cfRule type="cellIs" dxfId="486" priority="488" operator="lessThanOrEqual">
      <formula>0.03</formula>
    </cfRule>
  </conditionalFormatting>
  <conditionalFormatting sqref="K64">
    <cfRule type="cellIs" dxfId="485" priority="482" operator="equal">
      <formula>0</formula>
    </cfRule>
    <cfRule type="cellIs" dxfId="484" priority="484" operator="greaterThan">
      <formula>8</formula>
    </cfRule>
    <cfRule type="cellIs" dxfId="483" priority="485" operator="lessThan">
      <formula>7.4</formula>
    </cfRule>
    <cfRule type="cellIs" dxfId="482" priority="486" operator="between">
      <formula>7.4</formula>
      <formula>8</formula>
    </cfRule>
  </conditionalFormatting>
  <conditionalFormatting sqref="J64">
    <cfRule type="cellIs" dxfId="481" priority="476" operator="equal">
      <formula>0</formula>
    </cfRule>
    <cfRule type="cellIs" dxfId="480" priority="480" operator="greaterThan">
      <formula>0.03</formula>
    </cfRule>
    <cfRule type="cellIs" dxfId="479" priority="481" operator="lessThanOrEqual">
      <formula>0.03</formula>
    </cfRule>
  </conditionalFormatting>
  <conditionalFormatting sqref="K64">
    <cfRule type="cellIs" dxfId="478" priority="475" operator="equal">
      <formula>0</formula>
    </cfRule>
    <cfRule type="cellIs" dxfId="477" priority="477" operator="greaterThan">
      <formula>8</formula>
    </cfRule>
    <cfRule type="cellIs" dxfId="476" priority="478" operator="lessThan">
      <formula>7.4</formula>
    </cfRule>
    <cfRule type="cellIs" dxfId="475" priority="479" operator="between">
      <formula>7.4</formula>
      <formula>8</formula>
    </cfRule>
  </conditionalFormatting>
  <conditionalFormatting sqref="J64:K64">
    <cfRule type="cellIs" dxfId="474" priority="472" operator="equal">
      <formula>0</formula>
    </cfRule>
    <cfRule type="cellIs" dxfId="473" priority="473" operator="greaterThan">
      <formula>0.03</formula>
    </cfRule>
    <cfRule type="cellIs" dxfId="472" priority="474" operator="lessThanOrEqual">
      <formula>0.03</formula>
    </cfRule>
  </conditionalFormatting>
  <conditionalFormatting sqref="J64:K64">
    <cfRule type="cellIs" dxfId="471" priority="469" operator="equal">
      <formula>0</formula>
    </cfRule>
    <cfRule type="cellIs" dxfId="470" priority="470" operator="greaterThan">
      <formula>0.03</formula>
    </cfRule>
    <cfRule type="cellIs" dxfId="469" priority="471" operator="lessThanOrEqual">
      <formula>0.03</formula>
    </cfRule>
  </conditionalFormatting>
  <conditionalFormatting sqref="J65">
    <cfRule type="cellIs" dxfId="468" priority="456" operator="equal">
      <formula>0</formula>
    </cfRule>
    <cfRule type="cellIs" dxfId="467" priority="460" operator="greaterThan">
      <formula>0.03</formula>
    </cfRule>
    <cfRule type="cellIs" dxfId="466" priority="461" operator="lessThanOrEqual">
      <formula>0.03</formula>
    </cfRule>
  </conditionalFormatting>
  <conditionalFormatting sqref="K65">
    <cfRule type="cellIs" dxfId="465" priority="455" operator="equal">
      <formula>0</formula>
    </cfRule>
    <cfRule type="cellIs" dxfId="464" priority="457" operator="greaterThan">
      <formula>8</formula>
    </cfRule>
    <cfRule type="cellIs" dxfId="463" priority="458" operator="lessThan">
      <formula>7.4</formula>
    </cfRule>
    <cfRule type="cellIs" dxfId="462" priority="459" operator="between">
      <formula>7.4</formula>
      <formula>8</formula>
    </cfRule>
  </conditionalFormatting>
  <conditionalFormatting sqref="J65">
    <cfRule type="cellIs" dxfId="461" priority="463" operator="equal">
      <formula>0</formula>
    </cfRule>
    <cfRule type="cellIs" dxfId="460" priority="467" operator="greaterThan">
      <formula>0.03</formula>
    </cfRule>
    <cfRule type="cellIs" dxfId="459" priority="468" operator="lessThanOrEqual">
      <formula>0.03</formula>
    </cfRule>
  </conditionalFormatting>
  <conditionalFormatting sqref="K65">
    <cfRule type="cellIs" dxfId="458" priority="462" operator="equal">
      <formula>0</formula>
    </cfRule>
    <cfRule type="cellIs" dxfId="457" priority="464" operator="greaterThan">
      <formula>8</formula>
    </cfRule>
    <cfRule type="cellIs" dxfId="456" priority="465" operator="lessThan">
      <formula>7.4</formula>
    </cfRule>
    <cfRule type="cellIs" dxfId="455" priority="466" operator="between">
      <formula>7.4</formula>
      <formula>8</formula>
    </cfRule>
  </conditionalFormatting>
  <conditionalFormatting sqref="J65">
    <cfRule type="cellIs" dxfId="454" priority="449" operator="equal">
      <formula>0</formula>
    </cfRule>
    <cfRule type="cellIs" dxfId="453" priority="453" operator="greaterThan">
      <formula>0.03</formula>
    </cfRule>
    <cfRule type="cellIs" dxfId="452" priority="454" operator="lessThanOrEqual">
      <formula>0.03</formula>
    </cfRule>
  </conditionalFormatting>
  <conditionalFormatting sqref="K65">
    <cfRule type="cellIs" dxfId="451" priority="448" operator="equal">
      <formula>0</formula>
    </cfRule>
    <cfRule type="cellIs" dxfId="450" priority="450" operator="greaterThan">
      <formula>8</formula>
    </cfRule>
    <cfRule type="cellIs" dxfId="449" priority="451" operator="lessThan">
      <formula>7.4</formula>
    </cfRule>
    <cfRule type="cellIs" dxfId="448" priority="452" operator="between">
      <formula>7.4</formula>
      <formula>8</formula>
    </cfRule>
  </conditionalFormatting>
  <conditionalFormatting sqref="J65">
    <cfRule type="cellIs" dxfId="447" priority="442" operator="equal">
      <formula>0</formula>
    </cfRule>
    <cfRule type="cellIs" dxfId="446" priority="446" operator="greaterThan">
      <formula>0.03</formula>
    </cfRule>
    <cfRule type="cellIs" dxfId="445" priority="447" operator="lessThanOrEqual">
      <formula>0.03</formula>
    </cfRule>
  </conditionalFormatting>
  <conditionalFormatting sqref="K65">
    <cfRule type="cellIs" dxfId="444" priority="441" operator="equal">
      <formula>0</formula>
    </cfRule>
    <cfRule type="cellIs" dxfId="443" priority="443" operator="greaterThan">
      <formula>8</formula>
    </cfRule>
    <cfRule type="cellIs" dxfId="442" priority="444" operator="lessThan">
      <formula>7.4</formula>
    </cfRule>
    <cfRule type="cellIs" dxfId="441" priority="445" operator="between">
      <formula>7.4</formula>
      <formula>8</formula>
    </cfRule>
  </conditionalFormatting>
  <conditionalFormatting sqref="J66">
    <cfRule type="cellIs" dxfId="440" priority="435" operator="equal">
      <formula>0</formula>
    </cfRule>
    <cfRule type="cellIs" dxfId="439" priority="439" operator="greaterThan">
      <formula>0.03</formula>
    </cfRule>
    <cfRule type="cellIs" dxfId="438" priority="440" operator="lessThanOrEqual">
      <formula>0.03</formula>
    </cfRule>
  </conditionalFormatting>
  <conditionalFormatting sqref="K66">
    <cfRule type="cellIs" dxfId="437" priority="434" operator="equal">
      <formula>0</formula>
    </cfRule>
    <cfRule type="cellIs" dxfId="436" priority="436" operator="greaterThan">
      <formula>8</formula>
    </cfRule>
    <cfRule type="cellIs" dxfId="435" priority="437" operator="lessThan">
      <formula>7.4</formula>
    </cfRule>
    <cfRule type="cellIs" dxfId="434" priority="438" operator="between">
      <formula>7.4</formula>
      <formula>8</formula>
    </cfRule>
  </conditionalFormatting>
  <conditionalFormatting sqref="J66">
    <cfRule type="cellIs" dxfId="433" priority="428" operator="equal">
      <formula>0</formula>
    </cfRule>
    <cfRule type="cellIs" dxfId="432" priority="432" operator="greaterThan">
      <formula>0.03</formula>
    </cfRule>
    <cfRule type="cellIs" dxfId="431" priority="433" operator="lessThanOrEqual">
      <formula>0.03</formula>
    </cfRule>
  </conditionalFormatting>
  <conditionalFormatting sqref="K66">
    <cfRule type="cellIs" dxfId="430" priority="427" operator="equal">
      <formula>0</formula>
    </cfRule>
    <cfRule type="cellIs" dxfId="429" priority="429" operator="greaterThan">
      <formula>8</formula>
    </cfRule>
    <cfRule type="cellIs" dxfId="428" priority="430" operator="lessThan">
      <formula>7.4</formula>
    </cfRule>
    <cfRule type="cellIs" dxfId="427" priority="431" operator="between">
      <formula>7.4</formula>
      <formula>8</formula>
    </cfRule>
  </conditionalFormatting>
  <conditionalFormatting sqref="J66:K66">
    <cfRule type="cellIs" dxfId="426" priority="424" operator="equal">
      <formula>0</formula>
    </cfRule>
    <cfRule type="cellIs" dxfId="425" priority="425" operator="greaterThan">
      <formula>0.03</formula>
    </cfRule>
    <cfRule type="cellIs" dxfId="424" priority="426" operator="lessThanOrEqual">
      <formula>0.03</formula>
    </cfRule>
  </conditionalFormatting>
  <conditionalFormatting sqref="J66:K66">
    <cfRule type="cellIs" dxfId="423" priority="421" operator="equal">
      <formula>0</formula>
    </cfRule>
    <cfRule type="cellIs" dxfId="422" priority="422" operator="greaterThan">
      <formula>0.03</formula>
    </cfRule>
    <cfRule type="cellIs" dxfId="421" priority="423" operator="lessThanOrEqual">
      <formula>0.03</formula>
    </cfRule>
  </conditionalFormatting>
  <conditionalFormatting sqref="J67">
    <cfRule type="cellIs" dxfId="420" priority="408" operator="equal">
      <formula>0</formula>
    </cfRule>
    <cfRule type="cellIs" dxfId="419" priority="412" operator="greaterThan">
      <formula>0.03</formula>
    </cfRule>
    <cfRule type="cellIs" dxfId="418" priority="413" operator="lessThanOrEqual">
      <formula>0.03</formula>
    </cfRule>
  </conditionalFormatting>
  <conditionalFormatting sqref="K67">
    <cfRule type="cellIs" dxfId="417" priority="407" operator="equal">
      <formula>0</formula>
    </cfRule>
    <cfRule type="cellIs" dxfId="416" priority="409" operator="greaterThan">
      <formula>8</formula>
    </cfRule>
    <cfRule type="cellIs" dxfId="415" priority="410" operator="lessThan">
      <formula>7.4</formula>
    </cfRule>
    <cfRule type="cellIs" dxfId="414" priority="411" operator="between">
      <formula>7.4</formula>
      <formula>8</formula>
    </cfRule>
  </conditionalFormatting>
  <conditionalFormatting sqref="J67">
    <cfRule type="cellIs" dxfId="413" priority="415" operator="equal">
      <formula>0</formula>
    </cfRule>
    <cfRule type="cellIs" dxfId="412" priority="419" operator="greaterThan">
      <formula>0.03</formula>
    </cfRule>
    <cfRule type="cellIs" dxfId="411" priority="420" operator="lessThanOrEqual">
      <formula>0.03</formula>
    </cfRule>
  </conditionalFormatting>
  <conditionalFormatting sqref="K67">
    <cfRule type="cellIs" dxfId="410" priority="414" operator="equal">
      <formula>0</formula>
    </cfRule>
    <cfRule type="cellIs" dxfId="409" priority="416" operator="greaterThan">
      <formula>8</formula>
    </cfRule>
    <cfRule type="cellIs" dxfId="408" priority="417" operator="lessThan">
      <formula>7.4</formula>
    </cfRule>
    <cfRule type="cellIs" dxfId="407" priority="418" operator="between">
      <formula>7.4</formula>
      <formula>8</formula>
    </cfRule>
  </conditionalFormatting>
  <conditionalFormatting sqref="J67">
    <cfRule type="cellIs" dxfId="406" priority="401" operator="equal">
      <formula>0</formula>
    </cfRule>
    <cfRule type="cellIs" dxfId="405" priority="405" operator="greaterThan">
      <formula>0.03</formula>
    </cfRule>
    <cfRule type="cellIs" dxfId="404" priority="406" operator="lessThanOrEqual">
      <formula>0.03</formula>
    </cfRule>
  </conditionalFormatting>
  <conditionalFormatting sqref="K67">
    <cfRule type="cellIs" dxfId="403" priority="400" operator="equal">
      <formula>0</formula>
    </cfRule>
    <cfRule type="cellIs" dxfId="402" priority="402" operator="greaterThan">
      <formula>8</formula>
    </cfRule>
    <cfRule type="cellIs" dxfId="401" priority="403" operator="lessThan">
      <formula>7.4</formula>
    </cfRule>
    <cfRule type="cellIs" dxfId="400" priority="404" operator="between">
      <formula>7.4</formula>
      <formula>8</formula>
    </cfRule>
  </conditionalFormatting>
  <conditionalFormatting sqref="J67">
    <cfRule type="cellIs" dxfId="399" priority="394" operator="equal">
      <formula>0</formula>
    </cfRule>
    <cfRule type="cellIs" dxfId="398" priority="398" operator="greaterThan">
      <formula>0.03</formula>
    </cfRule>
    <cfRule type="cellIs" dxfId="397" priority="399" operator="lessThanOrEqual">
      <formula>0.03</formula>
    </cfRule>
  </conditionalFormatting>
  <conditionalFormatting sqref="K67">
    <cfRule type="cellIs" dxfId="396" priority="393" operator="equal">
      <formula>0</formula>
    </cfRule>
    <cfRule type="cellIs" dxfId="395" priority="395" operator="greaterThan">
      <formula>8</formula>
    </cfRule>
    <cfRule type="cellIs" dxfId="394" priority="396" operator="lessThan">
      <formula>7.4</formula>
    </cfRule>
    <cfRule type="cellIs" dxfId="393" priority="397" operator="between">
      <formula>7.4</formula>
      <formula>8</formula>
    </cfRule>
  </conditionalFormatting>
  <conditionalFormatting sqref="J68">
    <cfRule type="cellIs" dxfId="392" priority="387" operator="equal">
      <formula>0</formula>
    </cfRule>
    <cfRule type="cellIs" dxfId="391" priority="391" operator="greaterThan">
      <formula>0.03</formula>
    </cfRule>
    <cfRule type="cellIs" dxfId="390" priority="392" operator="lessThanOrEqual">
      <formula>0.03</formula>
    </cfRule>
  </conditionalFormatting>
  <conditionalFormatting sqref="K68">
    <cfRule type="cellIs" dxfId="389" priority="386" operator="equal">
      <formula>0</formula>
    </cfRule>
    <cfRule type="cellIs" dxfId="388" priority="388" operator="greaterThan">
      <formula>8</formula>
    </cfRule>
    <cfRule type="cellIs" dxfId="387" priority="389" operator="lessThan">
      <formula>7.4</formula>
    </cfRule>
    <cfRule type="cellIs" dxfId="386" priority="390" operator="between">
      <formula>7.4</formula>
      <formula>8</formula>
    </cfRule>
  </conditionalFormatting>
  <conditionalFormatting sqref="J68">
    <cfRule type="cellIs" dxfId="385" priority="380" operator="equal">
      <formula>0</formula>
    </cfRule>
    <cfRule type="cellIs" dxfId="384" priority="384" operator="greaterThan">
      <formula>0.03</formula>
    </cfRule>
    <cfRule type="cellIs" dxfId="383" priority="385" operator="lessThanOrEqual">
      <formula>0.03</formula>
    </cfRule>
  </conditionalFormatting>
  <conditionalFormatting sqref="K68">
    <cfRule type="cellIs" dxfId="382" priority="379" operator="equal">
      <formula>0</formula>
    </cfRule>
    <cfRule type="cellIs" dxfId="381" priority="381" operator="greaterThan">
      <formula>8</formula>
    </cfRule>
    <cfRule type="cellIs" dxfId="380" priority="382" operator="lessThan">
      <formula>7.4</formula>
    </cfRule>
    <cfRule type="cellIs" dxfId="379" priority="383" operator="between">
      <formula>7.4</formula>
      <formula>8</formula>
    </cfRule>
  </conditionalFormatting>
  <conditionalFormatting sqref="J68:K68">
    <cfRule type="cellIs" dxfId="378" priority="376" operator="equal">
      <formula>0</formula>
    </cfRule>
    <cfRule type="cellIs" dxfId="377" priority="377" operator="greaterThan">
      <formula>0.03</formula>
    </cfRule>
    <cfRule type="cellIs" dxfId="376" priority="378" operator="lessThanOrEqual">
      <formula>0.03</formula>
    </cfRule>
  </conditionalFormatting>
  <conditionalFormatting sqref="J68:K68">
    <cfRule type="cellIs" dxfId="375" priority="373" operator="equal">
      <formula>0</formula>
    </cfRule>
    <cfRule type="cellIs" dxfId="374" priority="374" operator="greaterThan">
      <formula>0.03</formula>
    </cfRule>
    <cfRule type="cellIs" dxfId="373" priority="375" operator="lessThanOrEqual">
      <formula>0.03</formula>
    </cfRule>
  </conditionalFormatting>
  <conditionalFormatting sqref="J69">
    <cfRule type="cellIs" dxfId="372" priority="360" operator="equal">
      <formula>0</formula>
    </cfRule>
    <cfRule type="cellIs" dxfId="371" priority="364" operator="greaterThan">
      <formula>0.03</formula>
    </cfRule>
    <cfRule type="cellIs" dxfId="370" priority="365" operator="lessThanOrEqual">
      <formula>0.03</formula>
    </cfRule>
  </conditionalFormatting>
  <conditionalFormatting sqref="K69">
    <cfRule type="cellIs" dxfId="369" priority="359" operator="equal">
      <formula>0</formula>
    </cfRule>
    <cfRule type="cellIs" dxfId="368" priority="361" operator="greaterThan">
      <formula>8</formula>
    </cfRule>
    <cfRule type="cellIs" dxfId="367" priority="362" operator="lessThan">
      <formula>7.4</formula>
    </cfRule>
    <cfRule type="cellIs" dxfId="366" priority="363" operator="between">
      <formula>7.4</formula>
      <formula>8</formula>
    </cfRule>
  </conditionalFormatting>
  <conditionalFormatting sqref="J69">
    <cfRule type="cellIs" dxfId="365" priority="367" operator="equal">
      <formula>0</formula>
    </cfRule>
    <cfRule type="cellIs" dxfId="364" priority="371" operator="greaterThan">
      <formula>0.03</formula>
    </cfRule>
    <cfRule type="cellIs" dxfId="363" priority="372" operator="lessThanOrEqual">
      <formula>0.03</formula>
    </cfRule>
  </conditionalFormatting>
  <conditionalFormatting sqref="K69">
    <cfRule type="cellIs" dxfId="362" priority="366" operator="equal">
      <formula>0</formula>
    </cfRule>
    <cfRule type="cellIs" dxfId="361" priority="368" operator="greaterThan">
      <formula>8</formula>
    </cfRule>
    <cfRule type="cellIs" dxfId="360" priority="369" operator="lessThan">
      <formula>7.4</formula>
    </cfRule>
    <cfRule type="cellIs" dxfId="359" priority="370" operator="between">
      <formula>7.4</formula>
      <formula>8</formula>
    </cfRule>
  </conditionalFormatting>
  <conditionalFormatting sqref="J69">
    <cfRule type="cellIs" dxfId="358" priority="353" operator="equal">
      <formula>0</formula>
    </cfRule>
    <cfRule type="cellIs" dxfId="357" priority="357" operator="greaterThan">
      <formula>0.03</formula>
    </cfRule>
    <cfRule type="cellIs" dxfId="356" priority="358" operator="lessThanOrEqual">
      <formula>0.03</formula>
    </cfRule>
  </conditionalFormatting>
  <conditionalFormatting sqref="K69">
    <cfRule type="cellIs" dxfId="355" priority="352" operator="equal">
      <formula>0</formula>
    </cfRule>
    <cfRule type="cellIs" dxfId="354" priority="354" operator="greaterThan">
      <formula>8</formula>
    </cfRule>
    <cfRule type="cellIs" dxfId="353" priority="355" operator="lessThan">
      <formula>7.4</formula>
    </cfRule>
    <cfRule type="cellIs" dxfId="352" priority="356" operator="between">
      <formula>7.4</formula>
      <formula>8</formula>
    </cfRule>
  </conditionalFormatting>
  <conditionalFormatting sqref="J69">
    <cfRule type="cellIs" dxfId="351" priority="346" operator="equal">
      <formula>0</formula>
    </cfRule>
    <cfRule type="cellIs" dxfId="350" priority="350" operator="greaterThan">
      <formula>0.03</formula>
    </cfRule>
    <cfRule type="cellIs" dxfId="349" priority="351" operator="lessThanOrEqual">
      <formula>0.03</formula>
    </cfRule>
  </conditionalFormatting>
  <conditionalFormatting sqref="K69">
    <cfRule type="cellIs" dxfId="348" priority="345" operator="equal">
      <formula>0</formula>
    </cfRule>
    <cfRule type="cellIs" dxfId="347" priority="347" operator="greaterThan">
      <formula>8</formula>
    </cfRule>
    <cfRule type="cellIs" dxfId="346" priority="348" operator="lessThan">
      <formula>7.4</formula>
    </cfRule>
    <cfRule type="cellIs" dxfId="345" priority="349" operator="between">
      <formula>7.4</formula>
      <formula>8</formula>
    </cfRule>
  </conditionalFormatting>
  <conditionalFormatting sqref="J70">
    <cfRule type="cellIs" dxfId="344" priority="339" operator="equal">
      <formula>0</formula>
    </cfRule>
    <cfRule type="cellIs" dxfId="343" priority="343" operator="greaterThan">
      <formula>0.03</formula>
    </cfRule>
    <cfRule type="cellIs" dxfId="342" priority="344" operator="lessThanOrEqual">
      <formula>0.03</formula>
    </cfRule>
  </conditionalFormatting>
  <conditionalFormatting sqref="K70">
    <cfRule type="cellIs" dxfId="341" priority="338" operator="equal">
      <formula>0</formula>
    </cfRule>
    <cfRule type="cellIs" dxfId="340" priority="340" operator="greaterThan">
      <formula>8</formula>
    </cfRule>
    <cfRule type="cellIs" dxfId="339" priority="341" operator="lessThan">
      <formula>7.4</formula>
    </cfRule>
    <cfRule type="cellIs" dxfId="338" priority="342" operator="between">
      <formula>7.4</formula>
      <formula>8</formula>
    </cfRule>
  </conditionalFormatting>
  <conditionalFormatting sqref="J70">
    <cfRule type="cellIs" dxfId="337" priority="332" operator="equal">
      <formula>0</formula>
    </cfRule>
    <cfRule type="cellIs" dxfId="336" priority="336" operator="greaterThan">
      <formula>0.03</formula>
    </cfRule>
    <cfRule type="cellIs" dxfId="335" priority="337" operator="lessThanOrEqual">
      <formula>0.03</formula>
    </cfRule>
  </conditionalFormatting>
  <conditionalFormatting sqref="K70">
    <cfRule type="cellIs" dxfId="334" priority="331" operator="equal">
      <formula>0</formula>
    </cfRule>
    <cfRule type="cellIs" dxfId="333" priority="333" operator="greaterThan">
      <formula>8</formula>
    </cfRule>
    <cfRule type="cellIs" dxfId="332" priority="334" operator="lessThan">
      <formula>7.4</formula>
    </cfRule>
    <cfRule type="cellIs" dxfId="331" priority="335" operator="between">
      <formula>7.4</formula>
      <formula>8</formula>
    </cfRule>
  </conditionalFormatting>
  <conditionalFormatting sqref="J70:K70">
    <cfRule type="cellIs" dxfId="330" priority="328" operator="equal">
      <formula>0</formula>
    </cfRule>
    <cfRule type="cellIs" dxfId="329" priority="329" operator="greaterThan">
      <formula>0.03</formula>
    </cfRule>
    <cfRule type="cellIs" dxfId="328" priority="330" operator="lessThanOrEqual">
      <formula>0.03</formula>
    </cfRule>
  </conditionalFormatting>
  <conditionalFormatting sqref="J70:K70">
    <cfRule type="cellIs" dxfId="327" priority="325" operator="equal">
      <formula>0</formula>
    </cfRule>
    <cfRule type="cellIs" dxfId="326" priority="326" operator="greaterThan">
      <formula>0.03</formula>
    </cfRule>
    <cfRule type="cellIs" dxfId="325" priority="327" operator="lessThanOrEqual">
      <formula>0.03</formula>
    </cfRule>
  </conditionalFormatting>
  <conditionalFormatting sqref="J71">
    <cfRule type="cellIs" dxfId="324" priority="312" operator="equal">
      <formula>0</formula>
    </cfRule>
    <cfRule type="cellIs" dxfId="323" priority="316" operator="greaterThan">
      <formula>0.03</formula>
    </cfRule>
    <cfRule type="cellIs" dxfId="322" priority="317" operator="lessThanOrEqual">
      <formula>0.03</formula>
    </cfRule>
  </conditionalFormatting>
  <conditionalFormatting sqref="K71">
    <cfRule type="cellIs" dxfId="321" priority="311" operator="equal">
      <formula>0</formula>
    </cfRule>
    <cfRule type="cellIs" dxfId="320" priority="313" operator="greaterThan">
      <formula>8</formula>
    </cfRule>
    <cfRule type="cellIs" dxfId="319" priority="314" operator="lessThan">
      <formula>7.4</formula>
    </cfRule>
    <cfRule type="cellIs" dxfId="318" priority="315" operator="between">
      <formula>7.4</formula>
      <formula>8</formula>
    </cfRule>
  </conditionalFormatting>
  <conditionalFormatting sqref="J71">
    <cfRule type="cellIs" dxfId="317" priority="319" operator="equal">
      <formula>0</formula>
    </cfRule>
    <cfRule type="cellIs" dxfId="316" priority="323" operator="greaterThan">
      <formula>0.03</formula>
    </cfRule>
    <cfRule type="cellIs" dxfId="315" priority="324" operator="lessThanOrEqual">
      <formula>0.03</formula>
    </cfRule>
  </conditionalFormatting>
  <conditionalFormatting sqref="K71">
    <cfRule type="cellIs" dxfId="314" priority="318" operator="equal">
      <formula>0</formula>
    </cfRule>
    <cfRule type="cellIs" dxfId="313" priority="320" operator="greaterThan">
      <formula>8</formula>
    </cfRule>
    <cfRule type="cellIs" dxfId="312" priority="321" operator="lessThan">
      <formula>7.4</formula>
    </cfRule>
    <cfRule type="cellIs" dxfId="311" priority="322" operator="between">
      <formula>7.4</formula>
      <formula>8</formula>
    </cfRule>
  </conditionalFormatting>
  <conditionalFormatting sqref="J71">
    <cfRule type="cellIs" dxfId="310" priority="305" operator="equal">
      <formula>0</formula>
    </cfRule>
    <cfRule type="cellIs" dxfId="309" priority="309" operator="greaterThan">
      <formula>0.03</formula>
    </cfRule>
    <cfRule type="cellIs" dxfId="308" priority="310" operator="lessThanOrEqual">
      <formula>0.03</formula>
    </cfRule>
  </conditionalFormatting>
  <conditionalFormatting sqref="K71">
    <cfRule type="cellIs" dxfId="307" priority="304" operator="equal">
      <formula>0</formula>
    </cfRule>
    <cfRule type="cellIs" dxfId="306" priority="306" operator="greaterThan">
      <formula>8</formula>
    </cfRule>
    <cfRule type="cellIs" dxfId="305" priority="307" operator="lessThan">
      <formula>7.4</formula>
    </cfRule>
    <cfRule type="cellIs" dxfId="304" priority="308" operator="between">
      <formula>7.4</formula>
      <formula>8</formula>
    </cfRule>
  </conditionalFormatting>
  <conditionalFormatting sqref="J71">
    <cfRule type="cellIs" dxfId="303" priority="298" operator="equal">
      <formula>0</formula>
    </cfRule>
    <cfRule type="cellIs" dxfId="302" priority="302" operator="greaterThan">
      <formula>0.03</formula>
    </cfRule>
    <cfRule type="cellIs" dxfId="301" priority="303" operator="lessThanOrEqual">
      <formula>0.03</formula>
    </cfRule>
  </conditionalFormatting>
  <conditionalFormatting sqref="K71">
    <cfRule type="cellIs" dxfId="300" priority="297" operator="equal">
      <formula>0</formula>
    </cfRule>
    <cfRule type="cellIs" dxfId="299" priority="299" operator="greaterThan">
      <formula>8</formula>
    </cfRule>
    <cfRule type="cellIs" dxfId="298" priority="300" operator="lessThan">
      <formula>7.4</formula>
    </cfRule>
    <cfRule type="cellIs" dxfId="297" priority="301" operator="between">
      <formula>7.4</formula>
      <formula>8</formula>
    </cfRule>
  </conditionalFormatting>
  <conditionalFormatting sqref="J72">
    <cfRule type="cellIs" dxfId="296" priority="291" operator="equal">
      <formula>0</formula>
    </cfRule>
    <cfRule type="cellIs" dxfId="295" priority="295" operator="greaterThan">
      <formula>0.03</formula>
    </cfRule>
    <cfRule type="cellIs" dxfId="294" priority="296" operator="lessThanOrEqual">
      <formula>0.03</formula>
    </cfRule>
  </conditionalFormatting>
  <conditionalFormatting sqref="K72">
    <cfRule type="cellIs" dxfId="293" priority="290" operator="equal">
      <formula>0</formula>
    </cfRule>
    <cfRule type="cellIs" dxfId="292" priority="292" operator="greaterThan">
      <formula>8</formula>
    </cfRule>
    <cfRule type="cellIs" dxfId="291" priority="293" operator="lessThan">
      <formula>7.4</formula>
    </cfRule>
    <cfRule type="cellIs" dxfId="290" priority="294" operator="between">
      <formula>7.4</formula>
      <formula>8</formula>
    </cfRule>
  </conditionalFormatting>
  <conditionalFormatting sqref="J72">
    <cfRule type="cellIs" dxfId="289" priority="284" operator="equal">
      <formula>0</formula>
    </cfRule>
    <cfRule type="cellIs" dxfId="288" priority="288" operator="greaterThan">
      <formula>0.03</formula>
    </cfRule>
    <cfRule type="cellIs" dxfId="287" priority="289" operator="lessThanOrEqual">
      <formula>0.03</formula>
    </cfRule>
  </conditionalFormatting>
  <conditionalFormatting sqref="K72">
    <cfRule type="cellIs" dxfId="286" priority="283" operator="equal">
      <formula>0</formula>
    </cfRule>
    <cfRule type="cellIs" dxfId="285" priority="285" operator="greaterThan">
      <formula>8</formula>
    </cfRule>
    <cfRule type="cellIs" dxfId="284" priority="286" operator="lessThan">
      <formula>7.4</formula>
    </cfRule>
    <cfRule type="cellIs" dxfId="283" priority="287" operator="between">
      <formula>7.4</formula>
      <formula>8</formula>
    </cfRule>
  </conditionalFormatting>
  <conditionalFormatting sqref="J72:K72">
    <cfRule type="cellIs" dxfId="282" priority="280" operator="equal">
      <formula>0</formula>
    </cfRule>
    <cfRule type="cellIs" dxfId="281" priority="281" operator="greaterThan">
      <formula>0.03</formula>
    </cfRule>
    <cfRule type="cellIs" dxfId="280" priority="282" operator="lessThanOrEqual">
      <formula>0.03</formula>
    </cfRule>
  </conditionalFormatting>
  <conditionalFormatting sqref="J72:K72">
    <cfRule type="cellIs" dxfId="279" priority="277" operator="equal">
      <formula>0</formula>
    </cfRule>
    <cfRule type="cellIs" dxfId="278" priority="278" operator="greaterThan">
      <formula>0.03</formula>
    </cfRule>
    <cfRule type="cellIs" dxfId="277" priority="279" operator="lessThanOrEqual">
      <formula>0.03</formula>
    </cfRule>
  </conditionalFormatting>
  <conditionalFormatting sqref="J73">
    <cfRule type="cellIs" dxfId="276" priority="264" operator="equal">
      <formula>0</formula>
    </cfRule>
    <cfRule type="cellIs" dxfId="275" priority="268" operator="greaterThan">
      <formula>0.03</formula>
    </cfRule>
    <cfRule type="cellIs" dxfId="274" priority="269" operator="lessThanOrEqual">
      <formula>0.03</formula>
    </cfRule>
  </conditionalFormatting>
  <conditionalFormatting sqref="K73">
    <cfRule type="cellIs" dxfId="273" priority="263" operator="equal">
      <formula>0</formula>
    </cfRule>
    <cfRule type="cellIs" dxfId="272" priority="265" operator="greaterThan">
      <formula>8</formula>
    </cfRule>
    <cfRule type="cellIs" dxfId="271" priority="266" operator="lessThan">
      <formula>7.4</formula>
    </cfRule>
    <cfRule type="cellIs" dxfId="270" priority="267" operator="between">
      <formula>7.4</formula>
      <formula>8</formula>
    </cfRule>
  </conditionalFormatting>
  <conditionalFormatting sqref="J73">
    <cfRule type="cellIs" dxfId="269" priority="271" operator="equal">
      <formula>0</formula>
    </cfRule>
    <cfRule type="cellIs" dxfId="268" priority="275" operator="greaterThan">
      <formula>0.03</formula>
    </cfRule>
    <cfRule type="cellIs" dxfId="267" priority="276" operator="lessThanOrEqual">
      <formula>0.03</formula>
    </cfRule>
  </conditionalFormatting>
  <conditionalFormatting sqref="K73">
    <cfRule type="cellIs" dxfId="266" priority="270" operator="equal">
      <formula>0</formula>
    </cfRule>
    <cfRule type="cellIs" dxfId="265" priority="272" operator="greaterThan">
      <formula>8</formula>
    </cfRule>
    <cfRule type="cellIs" dxfId="264" priority="273" operator="lessThan">
      <formula>7.4</formula>
    </cfRule>
    <cfRule type="cellIs" dxfId="263" priority="274" operator="between">
      <formula>7.4</formula>
      <formula>8</formula>
    </cfRule>
  </conditionalFormatting>
  <conditionalFormatting sqref="J73">
    <cfRule type="cellIs" dxfId="262" priority="257" operator="equal">
      <formula>0</formula>
    </cfRule>
    <cfRule type="cellIs" dxfId="261" priority="261" operator="greaterThan">
      <formula>0.03</formula>
    </cfRule>
    <cfRule type="cellIs" dxfId="260" priority="262" operator="lessThanOrEqual">
      <formula>0.03</formula>
    </cfRule>
  </conditionalFormatting>
  <conditionalFormatting sqref="K73">
    <cfRule type="cellIs" dxfId="259" priority="256" operator="equal">
      <formula>0</formula>
    </cfRule>
    <cfRule type="cellIs" dxfId="258" priority="258" operator="greaterThan">
      <formula>8</formula>
    </cfRule>
    <cfRule type="cellIs" dxfId="257" priority="259" operator="lessThan">
      <formula>7.4</formula>
    </cfRule>
    <cfRule type="cellIs" dxfId="256" priority="260" operator="between">
      <formula>7.4</formula>
      <formula>8</formula>
    </cfRule>
  </conditionalFormatting>
  <conditionalFormatting sqref="J73">
    <cfRule type="cellIs" dxfId="255" priority="250" operator="equal">
      <formula>0</formula>
    </cfRule>
    <cfRule type="cellIs" dxfId="254" priority="254" operator="greaterThan">
      <formula>0.03</formula>
    </cfRule>
    <cfRule type="cellIs" dxfId="253" priority="255" operator="lessThanOrEqual">
      <formula>0.03</formula>
    </cfRule>
  </conditionalFormatting>
  <conditionalFormatting sqref="K73">
    <cfRule type="cellIs" dxfId="252" priority="249" operator="equal">
      <formula>0</formula>
    </cfRule>
    <cfRule type="cellIs" dxfId="251" priority="251" operator="greaterThan">
      <formula>8</formula>
    </cfRule>
    <cfRule type="cellIs" dxfId="250" priority="252" operator="lessThan">
      <formula>7.4</formula>
    </cfRule>
    <cfRule type="cellIs" dxfId="249" priority="253" operator="between">
      <formula>7.4</formula>
      <formula>8</formula>
    </cfRule>
  </conditionalFormatting>
  <conditionalFormatting sqref="J74">
    <cfRule type="cellIs" dxfId="248" priority="243" operator="equal">
      <formula>0</formula>
    </cfRule>
    <cfRule type="cellIs" dxfId="247" priority="247" operator="greaterThan">
      <formula>0.03</formula>
    </cfRule>
    <cfRule type="cellIs" dxfId="246" priority="248" operator="lessThanOrEqual">
      <formula>0.03</formula>
    </cfRule>
  </conditionalFormatting>
  <conditionalFormatting sqref="K74">
    <cfRule type="cellIs" dxfId="245" priority="242" operator="equal">
      <formula>0</formula>
    </cfRule>
    <cfRule type="cellIs" dxfId="244" priority="244" operator="greaterThan">
      <formula>8</formula>
    </cfRule>
    <cfRule type="cellIs" dxfId="243" priority="245" operator="lessThan">
      <formula>7.4</formula>
    </cfRule>
    <cfRule type="cellIs" dxfId="242" priority="246" operator="between">
      <formula>7.4</formula>
      <formula>8</formula>
    </cfRule>
  </conditionalFormatting>
  <conditionalFormatting sqref="J74">
    <cfRule type="cellIs" dxfId="241" priority="236" operator="equal">
      <formula>0</formula>
    </cfRule>
    <cfRule type="cellIs" dxfId="240" priority="240" operator="greaterThan">
      <formula>0.03</formula>
    </cfRule>
    <cfRule type="cellIs" dxfId="239" priority="241" operator="lessThanOrEqual">
      <formula>0.03</formula>
    </cfRule>
  </conditionalFormatting>
  <conditionalFormatting sqref="K74">
    <cfRule type="cellIs" dxfId="238" priority="235" operator="equal">
      <formula>0</formula>
    </cfRule>
    <cfRule type="cellIs" dxfId="237" priority="237" operator="greaterThan">
      <formula>8</formula>
    </cfRule>
    <cfRule type="cellIs" dxfId="236" priority="238" operator="lessThan">
      <formula>7.4</formula>
    </cfRule>
    <cfRule type="cellIs" dxfId="235" priority="239" operator="between">
      <formula>7.4</formula>
      <formula>8</formula>
    </cfRule>
  </conditionalFormatting>
  <conditionalFormatting sqref="J74:K74">
    <cfRule type="cellIs" dxfId="234" priority="232" operator="equal">
      <formula>0</formula>
    </cfRule>
    <cfRule type="cellIs" dxfId="233" priority="233" operator="greaterThan">
      <formula>0.03</formula>
    </cfRule>
    <cfRule type="cellIs" dxfId="232" priority="234" operator="lessThanOrEqual">
      <formula>0.03</formula>
    </cfRule>
  </conditionalFormatting>
  <conditionalFormatting sqref="J74:K74">
    <cfRule type="cellIs" dxfId="231" priority="229" operator="equal">
      <formula>0</formula>
    </cfRule>
    <cfRule type="cellIs" dxfId="230" priority="230" operator="greaterThan">
      <formula>0.03</formula>
    </cfRule>
    <cfRule type="cellIs" dxfId="229" priority="231" operator="lessThanOrEqual">
      <formula>0.03</formula>
    </cfRule>
  </conditionalFormatting>
  <conditionalFormatting sqref="J75:J84">
    <cfRule type="cellIs" dxfId="228" priority="223" operator="equal">
      <formula>0</formula>
    </cfRule>
    <cfRule type="cellIs" dxfId="227" priority="227" operator="greaterThan">
      <formula>0.03</formula>
    </cfRule>
    <cfRule type="cellIs" dxfId="226" priority="228" operator="lessThanOrEqual">
      <formula>0.03</formula>
    </cfRule>
  </conditionalFormatting>
  <conditionalFormatting sqref="K75:K84">
    <cfRule type="cellIs" dxfId="225" priority="222" operator="equal">
      <formula>0</formula>
    </cfRule>
    <cfRule type="cellIs" dxfId="224" priority="224" operator="greaterThan">
      <formula>8</formula>
    </cfRule>
    <cfRule type="cellIs" dxfId="223" priority="225" operator="lessThan">
      <formula>7.4</formula>
    </cfRule>
    <cfRule type="cellIs" dxfId="222" priority="226" operator="between">
      <formula>7.4</formula>
      <formula>8</formula>
    </cfRule>
  </conditionalFormatting>
  <conditionalFormatting sqref="J75:J84">
    <cfRule type="cellIs" dxfId="221" priority="216" operator="equal">
      <formula>0</formula>
    </cfRule>
    <cfRule type="cellIs" dxfId="220" priority="220" operator="greaterThan">
      <formula>0.03</formula>
    </cfRule>
    <cfRule type="cellIs" dxfId="219" priority="221" operator="lessThanOrEqual">
      <formula>0.03</formula>
    </cfRule>
  </conditionalFormatting>
  <conditionalFormatting sqref="K75:K84">
    <cfRule type="cellIs" dxfId="218" priority="215" operator="equal">
      <formula>0</formula>
    </cfRule>
    <cfRule type="cellIs" dxfId="217" priority="217" operator="greaterThan">
      <formula>8</formula>
    </cfRule>
    <cfRule type="cellIs" dxfId="216" priority="218" operator="lessThan">
      <formula>7.4</formula>
    </cfRule>
    <cfRule type="cellIs" dxfId="215" priority="219" operator="between">
      <formula>7.4</formula>
      <formula>8</formula>
    </cfRule>
  </conditionalFormatting>
  <conditionalFormatting sqref="J85:J94">
    <cfRule type="cellIs" dxfId="214" priority="209" operator="equal">
      <formula>0</formula>
    </cfRule>
    <cfRule type="cellIs" dxfId="213" priority="213" operator="greaterThan">
      <formula>0.03</formula>
    </cfRule>
    <cfRule type="cellIs" dxfId="212" priority="214" operator="lessThanOrEqual">
      <formula>0.03</formula>
    </cfRule>
  </conditionalFormatting>
  <conditionalFormatting sqref="K85:K94">
    <cfRule type="cellIs" dxfId="211" priority="208" operator="equal">
      <formula>0</formula>
    </cfRule>
    <cfRule type="cellIs" dxfId="210" priority="210" operator="greaterThan">
      <formula>8</formula>
    </cfRule>
    <cfRule type="cellIs" dxfId="209" priority="211" operator="lessThan">
      <formula>7.4</formula>
    </cfRule>
    <cfRule type="cellIs" dxfId="208" priority="212" operator="between">
      <formula>7.4</formula>
      <formula>8</formula>
    </cfRule>
  </conditionalFormatting>
  <conditionalFormatting sqref="J85:J94">
    <cfRule type="cellIs" dxfId="207" priority="202" operator="equal">
      <formula>0</formula>
    </cfRule>
    <cfRule type="cellIs" dxfId="206" priority="206" operator="greaterThan">
      <formula>0.03</formula>
    </cfRule>
    <cfRule type="cellIs" dxfId="205" priority="207" operator="lessThanOrEqual">
      <formula>0.03</formula>
    </cfRule>
  </conditionalFormatting>
  <conditionalFormatting sqref="K85:K94">
    <cfRule type="cellIs" dxfId="204" priority="201" operator="equal">
      <formula>0</formula>
    </cfRule>
    <cfRule type="cellIs" dxfId="203" priority="203" operator="greaterThan">
      <formula>8</formula>
    </cfRule>
    <cfRule type="cellIs" dxfId="202" priority="204" operator="lessThan">
      <formula>7.4</formula>
    </cfRule>
    <cfRule type="cellIs" dxfId="201" priority="205" operator="between">
      <formula>7.4</formula>
      <formula>8</formula>
    </cfRule>
  </conditionalFormatting>
  <conditionalFormatting sqref="J95:J104">
    <cfRule type="cellIs" dxfId="200" priority="195" operator="equal">
      <formula>0</formula>
    </cfRule>
    <cfRule type="cellIs" dxfId="199" priority="199" operator="greaterThan">
      <formula>0.03</formula>
    </cfRule>
    <cfRule type="cellIs" dxfId="198" priority="200" operator="lessThanOrEqual">
      <formula>0.03</formula>
    </cfRule>
  </conditionalFormatting>
  <conditionalFormatting sqref="K95:K104">
    <cfRule type="cellIs" dxfId="197" priority="194" operator="equal">
      <formula>0</formula>
    </cfRule>
    <cfRule type="cellIs" dxfId="196" priority="196" operator="greaterThan">
      <formula>8</formula>
    </cfRule>
    <cfRule type="cellIs" dxfId="195" priority="197" operator="lessThan">
      <formula>7.4</formula>
    </cfRule>
    <cfRule type="cellIs" dxfId="194" priority="198" operator="between">
      <formula>7.4</formula>
      <formula>8</formula>
    </cfRule>
  </conditionalFormatting>
  <conditionalFormatting sqref="J95:J104">
    <cfRule type="cellIs" dxfId="193" priority="188" operator="equal">
      <formula>0</formula>
    </cfRule>
    <cfRule type="cellIs" dxfId="192" priority="192" operator="greaterThan">
      <formula>0.03</formula>
    </cfRule>
    <cfRule type="cellIs" dxfId="191" priority="193" operator="lessThanOrEqual">
      <formula>0.03</formula>
    </cfRule>
  </conditionalFormatting>
  <conditionalFormatting sqref="K95:K104">
    <cfRule type="cellIs" dxfId="190" priority="187" operator="equal">
      <formula>0</formula>
    </cfRule>
    <cfRule type="cellIs" dxfId="189" priority="189" operator="greaterThan">
      <formula>8</formula>
    </cfRule>
    <cfRule type="cellIs" dxfId="188" priority="190" operator="lessThan">
      <formula>7.4</formula>
    </cfRule>
    <cfRule type="cellIs" dxfId="187" priority="191" operator="between">
      <formula>7.4</formula>
      <formula>8</formula>
    </cfRule>
  </conditionalFormatting>
  <conditionalFormatting sqref="J105:J109">
    <cfRule type="cellIs" dxfId="186" priority="181" operator="equal">
      <formula>0</formula>
    </cfRule>
    <cfRule type="cellIs" dxfId="185" priority="185" operator="greaterThan">
      <formula>0.03</formula>
    </cfRule>
    <cfRule type="cellIs" dxfId="184" priority="186" operator="lessThanOrEqual">
      <formula>0.03</formula>
    </cfRule>
  </conditionalFormatting>
  <conditionalFormatting sqref="K105:K109">
    <cfRule type="cellIs" dxfId="183" priority="180" operator="equal">
      <formula>0</formula>
    </cfRule>
    <cfRule type="cellIs" dxfId="182" priority="182" operator="greaterThan">
      <formula>8</formula>
    </cfRule>
    <cfRule type="cellIs" dxfId="181" priority="183" operator="lessThan">
      <formula>7.4</formula>
    </cfRule>
    <cfRule type="cellIs" dxfId="180" priority="184" operator="between">
      <formula>7.4</formula>
      <formula>8</formula>
    </cfRule>
  </conditionalFormatting>
  <conditionalFormatting sqref="J105:J109">
    <cfRule type="cellIs" dxfId="179" priority="174" operator="equal">
      <formula>0</formula>
    </cfRule>
    <cfRule type="cellIs" dxfId="178" priority="178" operator="greaterThan">
      <formula>0.03</formula>
    </cfRule>
    <cfRule type="cellIs" dxfId="177" priority="179" operator="lessThanOrEqual">
      <formula>0.03</formula>
    </cfRule>
  </conditionalFormatting>
  <conditionalFormatting sqref="K105:K109">
    <cfRule type="cellIs" dxfId="176" priority="173" operator="equal">
      <formula>0</formula>
    </cfRule>
    <cfRule type="cellIs" dxfId="175" priority="175" operator="greaterThan">
      <formula>8</formula>
    </cfRule>
    <cfRule type="cellIs" dxfId="174" priority="176" operator="lessThan">
      <formula>7.4</formula>
    </cfRule>
    <cfRule type="cellIs" dxfId="173" priority="177" operator="between">
      <formula>7.4</formula>
      <formula>8</formula>
    </cfRule>
  </conditionalFormatting>
  <conditionalFormatting sqref="J143">
    <cfRule type="cellIs" dxfId="172" priority="167" operator="equal">
      <formula>0</formula>
    </cfRule>
    <cfRule type="cellIs" dxfId="171" priority="171" operator="greaterThan">
      <formula>0.03</formula>
    </cfRule>
    <cfRule type="cellIs" dxfId="170" priority="172" operator="lessThanOrEqual">
      <formula>0.03</formula>
    </cfRule>
  </conditionalFormatting>
  <conditionalFormatting sqref="K143">
    <cfRule type="cellIs" dxfId="169" priority="166" operator="equal">
      <formula>0</formula>
    </cfRule>
    <cfRule type="cellIs" dxfId="168" priority="168" operator="greaterThan">
      <formula>8</formula>
    </cfRule>
    <cfRule type="cellIs" dxfId="167" priority="169" operator="lessThan">
      <formula>7.4</formula>
    </cfRule>
    <cfRule type="cellIs" dxfId="166" priority="170" operator="between">
      <formula>7.4</formula>
      <formula>8</formula>
    </cfRule>
  </conditionalFormatting>
  <conditionalFormatting sqref="J143">
    <cfRule type="cellIs" dxfId="165" priority="160" operator="equal">
      <formula>0</formula>
    </cfRule>
    <cfRule type="cellIs" dxfId="164" priority="164" operator="greaterThan">
      <formula>0.03</formula>
    </cfRule>
    <cfRule type="cellIs" dxfId="163" priority="165" operator="lessThanOrEqual">
      <formula>0.03</formula>
    </cfRule>
  </conditionalFormatting>
  <conditionalFormatting sqref="K143">
    <cfRule type="cellIs" dxfId="162" priority="159" operator="equal">
      <formula>0</formula>
    </cfRule>
    <cfRule type="cellIs" dxfId="161" priority="161" operator="greaterThan">
      <formula>8</formula>
    </cfRule>
    <cfRule type="cellIs" dxfId="160" priority="162" operator="lessThan">
      <formula>7.4</formula>
    </cfRule>
    <cfRule type="cellIs" dxfId="159" priority="163" operator="between">
      <formula>7.4</formula>
      <formula>8</formula>
    </cfRule>
  </conditionalFormatting>
  <conditionalFormatting sqref="J144">
    <cfRule type="cellIs" dxfId="158" priority="153" operator="equal">
      <formula>0</formula>
    </cfRule>
    <cfRule type="cellIs" dxfId="157" priority="157" operator="greaterThan">
      <formula>0.03</formula>
    </cfRule>
    <cfRule type="cellIs" dxfId="156" priority="158" operator="lessThanOrEqual">
      <formula>0.03</formula>
    </cfRule>
  </conditionalFormatting>
  <conditionalFormatting sqref="K144">
    <cfRule type="cellIs" dxfId="155" priority="152" operator="equal">
      <formula>0</formula>
    </cfRule>
    <cfRule type="cellIs" dxfId="154" priority="154" operator="greaterThan">
      <formula>8</formula>
    </cfRule>
    <cfRule type="cellIs" dxfId="153" priority="155" operator="lessThan">
      <formula>7.4</formula>
    </cfRule>
    <cfRule type="cellIs" dxfId="152" priority="156" operator="between">
      <formula>7.4</formula>
      <formula>8</formula>
    </cfRule>
  </conditionalFormatting>
  <conditionalFormatting sqref="J144">
    <cfRule type="cellIs" dxfId="151" priority="146" operator="equal">
      <formula>0</formula>
    </cfRule>
    <cfRule type="cellIs" dxfId="150" priority="150" operator="greaterThan">
      <formula>0.03</formula>
    </cfRule>
    <cfRule type="cellIs" dxfId="149" priority="151" operator="lessThanOrEqual">
      <formula>0.03</formula>
    </cfRule>
  </conditionalFormatting>
  <conditionalFormatting sqref="K144">
    <cfRule type="cellIs" dxfId="148" priority="145" operator="equal">
      <formula>0</formula>
    </cfRule>
    <cfRule type="cellIs" dxfId="147" priority="147" operator="greaterThan">
      <formula>8</formula>
    </cfRule>
    <cfRule type="cellIs" dxfId="146" priority="148" operator="lessThan">
      <formula>7.4</formula>
    </cfRule>
    <cfRule type="cellIs" dxfId="145" priority="149" operator="between">
      <formula>7.4</formula>
      <formula>8</formula>
    </cfRule>
  </conditionalFormatting>
  <conditionalFormatting sqref="J145">
    <cfRule type="cellIs" dxfId="144" priority="139" operator="equal">
      <formula>0</formula>
    </cfRule>
    <cfRule type="cellIs" dxfId="143" priority="143" operator="greaterThan">
      <formula>0.03</formula>
    </cfRule>
    <cfRule type="cellIs" dxfId="142" priority="144" operator="lessThanOrEqual">
      <formula>0.03</formula>
    </cfRule>
  </conditionalFormatting>
  <conditionalFormatting sqref="K145">
    <cfRule type="cellIs" dxfId="141" priority="138" operator="equal">
      <formula>0</formula>
    </cfRule>
    <cfRule type="cellIs" dxfId="140" priority="140" operator="greaterThan">
      <formula>8</formula>
    </cfRule>
    <cfRule type="cellIs" dxfId="139" priority="141" operator="lessThan">
      <formula>7.4</formula>
    </cfRule>
    <cfRule type="cellIs" dxfId="138" priority="142" operator="between">
      <formula>7.4</formula>
      <formula>8</formula>
    </cfRule>
  </conditionalFormatting>
  <conditionalFormatting sqref="J145">
    <cfRule type="cellIs" dxfId="137" priority="132" operator="equal">
      <formula>0</formula>
    </cfRule>
    <cfRule type="cellIs" dxfId="136" priority="136" operator="greaterThan">
      <formula>0.03</formula>
    </cfRule>
    <cfRule type="cellIs" dxfId="135" priority="137" operator="lessThanOrEqual">
      <formula>0.03</formula>
    </cfRule>
  </conditionalFormatting>
  <conditionalFormatting sqref="K145">
    <cfRule type="cellIs" dxfId="134" priority="131" operator="equal">
      <formula>0</formula>
    </cfRule>
    <cfRule type="cellIs" dxfId="133" priority="133" operator="greaterThan">
      <formula>8</formula>
    </cfRule>
    <cfRule type="cellIs" dxfId="132" priority="134" operator="lessThan">
      <formula>7.4</formula>
    </cfRule>
    <cfRule type="cellIs" dxfId="131" priority="135" operator="between">
      <formula>7.4</formula>
      <formula>8</formula>
    </cfRule>
  </conditionalFormatting>
  <conditionalFormatting sqref="J146">
    <cfRule type="cellIs" dxfId="130" priority="125" operator="equal">
      <formula>0</formula>
    </cfRule>
    <cfRule type="cellIs" dxfId="129" priority="129" operator="greaterThan">
      <formula>0.03</formula>
    </cfRule>
    <cfRule type="cellIs" dxfId="128" priority="130" operator="lessThanOrEqual">
      <formula>0.03</formula>
    </cfRule>
  </conditionalFormatting>
  <conditionalFormatting sqref="K146">
    <cfRule type="cellIs" dxfId="127" priority="124" operator="equal">
      <formula>0</formula>
    </cfRule>
    <cfRule type="cellIs" dxfId="126" priority="126" operator="greaterThan">
      <formula>8</formula>
    </cfRule>
    <cfRule type="cellIs" dxfId="125" priority="127" operator="lessThan">
      <formula>7.4</formula>
    </cfRule>
    <cfRule type="cellIs" dxfId="124" priority="128" operator="between">
      <formula>7.4</formula>
      <formula>8</formula>
    </cfRule>
  </conditionalFormatting>
  <conditionalFormatting sqref="J146">
    <cfRule type="cellIs" dxfId="123" priority="118" operator="equal">
      <formula>0</formula>
    </cfRule>
    <cfRule type="cellIs" dxfId="122" priority="122" operator="greaterThan">
      <formula>0.03</formula>
    </cfRule>
    <cfRule type="cellIs" dxfId="121" priority="123" operator="lessThanOrEqual">
      <formula>0.03</formula>
    </cfRule>
  </conditionalFormatting>
  <conditionalFormatting sqref="K146">
    <cfRule type="cellIs" dxfId="120" priority="117" operator="equal">
      <formula>0</formula>
    </cfRule>
    <cfRule type="cellIs" dxfId="119" priority="119" operator="greaterThan">
      <formula>8</formula>
    </cfRule>
    <cfRule type="cellIs" dxfId="118" priority="120" operator="lessThan">
      <formula>7.4</formula>
    </cfRule>
    <cfRule type="cellIs" dxfId="117" priority="121" operator="between">
      <formula>7.4</formula>
      <formula>8</formula>
    </cfRule>
  </conditionalFormatting>
  <conditionalFormatting sqref="J113">
    <cfRule type="cellIs" dxfId="116" priority="112" operator="greaterThan">
      <formula>0.03</formula>
    </cfRule>
    <cfRule type="cellIs" dxfId="115" priority="113" operator="lessThanOrEqual">
      <formula>0.03</formula>
    </cfRule>
  </conditionalFormatting>
  <conditionalFormatting sqref="K113">
    <cfRule type="cellIs" dxfId="114" priority="114" operator="between">
      <formula>7.6</formula>
      <formula>8</formula>
    </cfRule>
    <cfRule type="cellIs" dxfId="113" priority="115" operator="greaterThan">
      <formula>8</formula>
    </cfRule>
    <cfRule type="cellIs" dxfId="112" priority="116" operator="lessThan">
      <formula>7.6</formula>
    </cfRule>
  </conditionalFormatting>
  <conditionalFormatting sqref="J112">
    <cfRule type="cellIs" dxfId="111" priority="107" operator="greaterThan">
      <formula>0.03</formula>
    </cfRule>
    <cfRule type="cellIs" dxfId="110" priority="108" operator="lessThanOrEqual">
      <formula>0.03</formula>
    </cfRule>
  </conditionalFormatting>
  <conditionalFormatting sqref="K112">
    <cfRule type="cellIs" dxfId="109" priority="109" operator="between">
      <formula>7.6</formula>
      <formula>8</formula>
    </cfRule>
    <cfRule type="cellIs" dxfId="108" priority="110" operator="greaterThan">
      <formula>8</formula>
    </cfRule>
    <cfRule type="cellIs" dxfId="107" priority="111" operator="lessThan">
      <formula>7.6</formula>
    </cfRule>
  </conditionalFormatting>
  <conditionalFormatting sqref="J111">
    <cfRule type="cellIs" dxfId="106" priority="102" operator="greaterThan">
      <formula>0.03</formula>
    </cfRule>
    <cfRule type="cellIs" dxfId="105" priority="103" operator="lessThanOrEqual">
      <formula>0.03</formula>
    </cfRule>
  </conditionalFormatting>
  <conditionalFormatting sqref="K111">
    <cfRule type="cellIs" dxfId="104" priority="104" operator="between">
      <formula>7.6</formula>
      <formula>8</formula>
    </cfRule>
    <cfRule type="cellIs" dxfId="103" priority="105" operator="greaterThan">
      <formula>8</formula>
    </cfRule>
    <cfRule type="cellIs" dxfId="102" priority="106" operator="lessThan">
      <formula>7.6</formula>
    </cfRule>
  </conditionalFormatting>
  <conditionalFormatting sqref="J110">
    <cfRule type="cellIs" dxfId="101" priority="96" operator="equal">
      <formula>0</formula>
    </cfRule>
    <cfRule type="cellIs" dxfId="100" priority="100" operator="greaterThan">
      <formula>0.03</formula>
    </cfRule>
    <cfRule type="cellIs" dxfId="99" priority="101" operator="lessThanOrEqual">
      <formula>0.03</formula>
    </cfRule>
  </conditionalFormatting>
  <conditionalFormatting sqref="K110">
    <cfRule type="cellIs" dxfId="98" priority="95" operator="equal">
      <formula>0</formula>
    </cfRule>
    <cfRule type="cellIs" dxfId="97" priority="97" operator="greaterThan">
      <formula>8</formula>
    </cfRule>
    <cfRule type="cellIs" dxfId="96" priority="98" operator="lessThan">
      <formula>7.4</formula>
    </cfRule>
    <cfRule type="cellIs" dxfId="95" priority="99" operator="between">
      <formula>7.4</formula>
      <formula>8</formula>
    </cfRule>
  </conditionalFormatting>
  <conditionalFormatting sqref="J110">
    <cfRule type="cellIs" dxfId="94" priority="89" operator="equal">
      <formula>0</formula>
    </cfRule>
    <cfRule type="cellIs" dxfId="93" priority="93" operator="greaterThan">
      <formula>0.03</formula>
    </cfRule>
    <cfRule type="cellIs" dxfId="92" priority="94" operator="lessThanOrEqual">
      <formula>0.03</formula>
    </cfRule>
  </conditionalFormatting>
  <conditionalFormatting sqref="K110">
    <cfRule type="cellIs" dxfId="91" priority="88" operator="equal">
      <formula>0</formula>
    </cfRule>
    <cfRule type="cellIs" dxfId="90" priority="90" operator="greaterThan">
      <formula>8</formula>
    </cfRule>
    <cfRule type="cellIs" dxfId="89" priority="91" operator="lessThan">
      <formula>7.4</formula>
    </cfRule>
    <cfRule type="cellIs" dxfId="88" priority="92" operator="between">
      <formula>7.4</formula>
      <formula>8</formula>
    </cfRule>
  </conditionalFormatting>
  <conditionalFormatting sqref="J117">
    <cfRule type="cellIs" dxfId="87" priority="83" operator="greaterThan">
      <formula>0.03</formula>
    </cfRule>
    <cfRule type="cellIs" dxfId="86" priority="84" operator="lessThanOrEqual">
      <formula>0.03</formula>
    </cfRule>
  </conditionalFormatting>
  <conditionalFormatting sqref="K117">
    <cfRule type="cellIs" dxfId="85" priority="85" operator="between">
      <formula>7.6</formula>
      <formula>8</formula>
    </cfRule>
    <cfRule type="cellIs" dxfId="84" priority="86" operator="greaterThan">
      <formula>8</formula>
    </cfRule>
    <cfRule type="cellIs" dxfId="83" priority="87" operator="lessThan">
      <formula>7.6</formula>
    </cfRule>
  </conditionalFormatting>
  <conditionalFormatting sqref="J116">
    <cfRule type="cellIs" dxfId="82" priority="78" operator="greaterThan">
      <formula>0.03</formula>
    </cfRule>
    <cfRule type="cellIs" dxfId="81" priority="79" operator="lessThanOrEqual">
      <formula>0.03</formula>
    </cfRule>
  </conditionalFormatting>
  <conditionalFormatting sqref="K116">
    <cfRule type="cellIs" dxfId="80" priority="80" operator="between">
      <formula>7.6</formula>
      <formula>8</formula>
    </cfRule>
    <cfRule type="cellIs" dxfId="79" priority="81" operator="greaterThan">
      <formula>8</formula>
    </cfRule>
    <cfRule type="cellIs" dxfId="78" priority="82" operator="lessThan">
      <formula>7.6</formula>
    </cfRule>
  </conditionalFormatting>
  <conditionalFormatting sqref="J115">
    <cfRule type="cellIs" dxfId="77" priority="73" operator="greaterThan">
      <formula>0.03</formula>
    </cfRule>
    <cfRule type="cellIs" dxfId="76" priority="74" operator="lessThanOrEqual">
      <formula>0.03</formula>
    </cfRule>
  </conditionalFormatting>
  <conditionalFormatting sqref="K115">
    <cfRule type="cellIs" dxfId="75" priority="75" operator="between">
      <formula>7.6</formula>
      <formula>8</formula>
    </cfRule>
    <cfRule type="cellIs" dxfId="74" priority="76" operator="greaterThan">
      <formula>8</formula>
    </cfRule>
    <cfRule type="cellIs" dxfId="73" priority="77" operator="lessThan">
      <formula>7.6</formula>
    </cfRule>
  </conditionalFormatting>
  <conditionalFormatting sqref="J114">
    <cfRule type="cellIs" dxfId="72" priority="67" operator="equal">
      <formula>0</formula>
    </cfRule>
    <cfRule type="cellIs" dxfId="71" priority="71" operator="greaterThan">
      <formula>0.03</formula>
    </cfRule>
    <cfRule type="cellIs" dxfId="70" priority="72" operator="lessThanOrEqual">
      <formula>0.03</formula>
    </cfRule>
  </conditionalFormatting>
  <conditionalFormatting sqref="K114">
    <cfRule type="cellIs" dxfId="69" priority="66" operator="equal">
      <formula>0</formula>
    </cfRule>
    <cfRule type="cellIs" dxfId="68" priority="68" operator="greaterThan">
      <formula>8</formula>
    </cfRule>
    <cfRule type="cellIs" dxfId="67" priority="69" operator="lessThan">
      <formula>7.4</formula>
    </cfRule>
    <cfRule type="cellIs" dxfId="66" priority="70" operator="between">
      <formula>7.4</formula>
      <formula>8</formula>
    </cfRule>
  </conditionalFormatting>
  <conditionalFormatting sqref="J114">
    <cfRule type="cellIs" dxfId="65" priority="60" operator="equal">
      <formula>0</formula>
    </cfRule>
    <cfRule type="cellIs" dxfId="64" priority="64" operator="greaterThan">
      <formula>0.03</formula>
    </cfRule>
    <cfRule type="cellIs" dxfId="63" priority="65" operator="lessThanOrEqual">
      <formula>0.03</formula>
    </cfRule>
  </conditionalFormatting>
  <conditionalFormatting sqref="K114">
    <cfRule type="cellIs" dxfId="62" priority="59" operator="equal">
      <formula>0</formula>
    </cfRule>
    <cfRule type="cellIs" dxfId="61" priority="61" operator="greaterThan">
      <formula>8</formula>
    </cfRule>
    <cfRule type="cellIs" dxfId="60" priority="62" operator="lessThan">
      <formula>7.4</formula>
    </cfRule>
    <cfRule type="cellIs" dxfId="59" priority="63" operator="between">
      <formula>7.4</formula>
      <formula>8</formula>
    </cfRule>
  </conditionalFormatting>
  <conditionalFormatting sqref="J121">
    <cfRule type="cellIs" dxfId="58" priority="54" operator="greaterThan">
      <formula>0.03</formula>
    </cfRule>
    <cfRule type="cellIs" dxfId="57" priority="55" operator="lessThanOrEqual">
      <formula>0.03</formula>
    </cfRule>
  </conditionalFormatting>
  <conditionalFormatting sqref="K121">
    <cfRule type="cellIs" dxfId="56" priority="56" operator="between">
      <formula>7.6</formula>
      <formula>8</formula>
    </cfRule>
    <cfRule type="cellIs" dxfId="55" priority="57" operator="greaterThan">
      <formula>8</formula>
    </cfRule>
    <cfRule type="cellIs" dxfId="54" priority="58" operator="lessThan">
      <formula>7.6</formula>
    </cfRule>
  </conditionalFormatting>
  <conditionalFormatting sqref="J120">
    <cfRule type="cellIs" dxfId="53" priority="49" operator="greaterThan">
      <formula>0.03</formula>
    </cfRule>
    <cfRule type="cellIs" dxfId="52" priority="50" operator="lessThanOrEqual">
      <formula>0.03</formula>
    </cfRule>
  </conditionalFormatting>
  <conditionalFormatting sqref="K120">
    <cfRule type="cellIs" dxfId="51" priority="51" operator="between">
      <formula>7.6</formula>
      <formula>8</formula>
    </cfRule>
    <cfRule type="cellIs" dxfId="50" priority="52" operator="greaterThan">
      <formula>8</formula>
    </cfRule>
    <cfRule type="cellIs" dxfId="49" priority="53" operator="lessThan">
      <formula>7.6</formula>
    </cfRule>
  </conditionalFormatting>
  <conditionalFormatting sqref="J119">
    <cfRule type="cellIs" dxfId="48" priority="44" operator="greaterThan">
      <formula>0.03</formula>
    </cfRule>
    <cfRule type="cellIs" dxfId="47" priority="45" operator="lessThanOrEqual">
      <formula>0.03</formula>
    </cfRule>
  </conditionalFormatting>
  <conditionalFormatting sqref="K119">
    <cfRule type="cellIs" dxfId="46" priority="46" operator="between">
      <formula>7.6</formula>
      <formula>8</formula>
    </cfRule>
    <cfRule type="cellIs" dxfId="45" priority="47" operator="greaterThan">
      <formula>8</formula>
    </cfRule>
    <cfRule type="cellIs" dxfId="44" priority="48" operator="lessThan">
      <formula>7.6</formula>
    </cfRule>
  </conditionalFormatting>
  <conditionalFormatting sqref="J118">
    <cfRule type="cellIs" dxfId="43" priority="38" operator="equal">
      <formula>0</formula>
    </cfRule>
    <cfRule type="cellIs" dxfId="42" priority="42" operator="greaterThan">
      <formula>0.03</formula>
    </cfRule>
    <cfRule type="cellIs" dxfId="41" priority="43" operator="lessThanOrEqual">
      <formula>0.03</formula>
    </cfRule>
  </conditionalFormatting>
  <conditionalFormatting sqref="K118">
    <cfRule type="cellIs" dxfId="40" priority="37" operator="equal">
      <formula>0</formula>
    </cfRule>
    <cfRule type="cellIs" dxfId="39" priority="39" operator="greaterThan">
      <formula>8</formula>
    </cfRule>
    <cfRule type="cellIs" dxfId="38" priority="40" operator="lessThan">
      <formula>7.4</formula>
    </cfRule>
    <cfRule type="cellIs" dxfId="37" priority="41" operator="between">
      <formula>7.4</formula>
      <formula>8</formula>
    </cfRule>
  </conditionalFormatting>
  <conditionalFormatting sqref="J118">
    <cfRule type="cellIs" dxfId="36" priority="31" operator="equal">
      <formula>0</formula>
    </cfRule>
    <cfRule type="cellIs" dxfId="35" priority="35" operator="greaterThan">
      <formula>0.03</formula>
    </cfRule>
    <cfRule type="cellIs" dxfId="34" priority="36" operator="lessThanOrEqual">
      <formula>0.03</formula>
    </cfRule>
  </conditionalFormatting>
  <conditionalFormatting sqref="K118">
    <cfRule type="cellIs" dxfId="33" priority="30" operator="equal">
      <formula>0</formula>
    </cfRule>
    <cfRule type="cellIs" dxfId="32" priority="32" operator="greaterThan">
      <formula>8</formula>
    </cfRule>
    <cfRule type="cellIs" dxfId="31" priority="33" operator="lessThan">
      <formula>7.4</formula>
    </cfRule>
    <cfRule type="cellIs" dxfId="30" priority="34" operator="between">
      <formula>7.4</formula>
      <formula>8</formula>
    </cfRule>
  </conditionalFormatting>
  <conditionalFormatting sqref="J125">
    <cfRule type="cellIs" dxfId="29" priority="25" operator="greaterThan">
      <formula>0.03</formula>
    </cfRule>
    <cfRule type="cellIs" dxfId="28" priority="26" operator="lessThanOrEqual">
      <formula>0.03</formula>
    </cfRule>
  </conditionalFormatting>
  <conditionalFormatting sqref="K125">
    <cfRule type="cellIs" dxfId="27" priority="27" operator="between">
      <formula>7.6</formula>
      <formula>8</formula>
    </cfRule>
    <cfRule type="cellIs" dxfId="26" priority="28" operator="greaterThan">
      <formula>8</formula>
    </cfRule>
    <cfRule type="cellIs" dxfId="25" priority="29" operator="lessThan">
      <formula>7.6</formula>
    </cfRule>
  </conditionalFormatting>
  <conditionalFormatting sqref="J124">
    <cfRule type="cellIs" dxfId="24" priority="20" operator="greaterThan">
      <formula>0.03</formula>
    </cfRule>
    <cfRule type="cellIs" dxfId="23" priority="21" operator="lessThanOrEqual">
      <formula>0.03</formula>
    </cfRule>
  </conditionalFormatting>
  <conditionalFormatting sqref="K124">
    <cfRule type="cellIs" dxfId="22" priority="22" operator="between">
      <formula>7.6</formula>
      <formula>8</formula>
    </cfRule>
    <cfRule type="cellIs" dxfId="21" priority="23" operator="greaterThan">
      <formula>8</formula>
    </cfRule>
    <cfRule type="cellIs" dxfId="20" priority="24" operator="lessThan">
      <formula>7.6</formula>
    </cfRule>
  </conditionalFormatting>
  <conditionalFormatting sqref="J123">
    <cfRule type="cellIs" dxfId="19" priority="15" operator="greaterThan">
      <formula>0.03</formula>
    </cfRule>
    <cfRule type="cellIs" dxfId="18" priority="16" operator="lessThanOrEqual">
      <formula>0.03</formula>
    </cfRule>
  </conditionalFormatting>
  <conditionalFormatting sqref="K123">
    <cfRule type="cellIs" dxfId="17" priority="17" operator="between">
      <formula>7.6</formula>
      <formula>8</formula>
    </cfRule>
    <cfRule type="cellIs" dxfId="16" priority="18" operator="greaterThan">
      <formula>8</formula>
    </cfRule>
    <cfRule type="cellIs" dxfId="15" priority="19" operator="lessThan">
      <formula>7.6</formula>
    </cfRule>
  </conditionalFormatting>
  <conditionalFormatting sqref="J122">
    <cfRule type="cellIs" dxfId="14" priority="9" operator="equal">
      <formula>0</formula>
    </cfRule>
    <cfRule type="cellIs" dxfId="13" priority="13" operator="greaterThan">
      <formula>0.03</formula>
    </cfRule>
    <cfRule type="cellIs" dxfId="12" priority="14" operator="lessThanOrEqual">
      <formula>0.03</formula>
    </cfRule>
  </conditionalFormatting>
  <conditionalFormatting sqref="K122">
    <cfRule type="cellIs" dxfId="11" priority="8" operator="equal">
      <formula>0</formula>
    </cfRule>
    <cfRule type="cellIs" dxfId="10" priority="10" operator="greaterThan">
      <formula>8</formula>
    </cfRule>
    <cfRule type="cellIs" dxfId="9" priority="11" operator="lessThan">
      <formula>7.4</formula>
    </cfRule>
    <cfRule type="cellIs" dxfId="8" priority="12" operator="between">
      <formula>7.4</formula>
      <formula>8</formula>
    </cfRule>
  </conditionalFormatting>
  <conditionalFormatting sqref="J122">
    <cfRule type="cellIs" dxfId="7" priority="2" operator="equal">
      <formula>0</formula>
    </cfRule>
    <cfRule type="cellIs" dxfId="6" priority="6" operator="greaterThan">
      <formula>0.03</formula>
    </cfRule>
    <cfRule type="cellIs" dxfId="5" priority="7" operator="lessThanOrEqual">
      <formula>0.03</formula>
    </cfRule>
  </conditionalFormatting>
  <conditionalFormatting sqref="K122">
    <cfRule type="cellIs" dxfId="4" priority="1" operator="equal">
      <formula>0</formula>
    </cfRule>
    <cfRule type="cellIs" dxfId="3" priority="3" operator="greaterThan">
      <formula>8</formula>
    </cfRule>
    <cfRule type="cellIs" dxfId="2" priority="4" operator="lessThan">
      <formula>7.4</formula>
    </cfRule>
    <cfRule type="cellIs" dxfId="1" priority="5" operator="between">
      <formula>7.4</formula>
      <formula>8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allgemein!$B$3:$B$13</xm:f>
          </x14:formula1>
          <xm:sqref>L2:L7 L11 L15 L21 L13 L19 L17 L9 L23:L63 L65 L67 L69 L71 L73 L75:L110 L143:L146 L114 L118 L122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workbookViewId="0">
      <selection activeCell="C14" sqref="C14"/>
    </sheetView>
  </sheetViews>
  <sheetFormatPr baseColWidth="10" defaultRowHeight="12.75" x14ac:dyDescent="0.2"/>
  <sheetData>
    <row r="2" spans="2:3" x14ac:dyDescent="0.2">
      <c r="B2" s="37" t="s">
        <v>19</v>
      </c>
      <c r="C2" s="37" t="s">
        <v>20</v>
      </c>
    </row>
    <row r="3" spans="2:3" x14ac:dyDescent="0.2">
      <c r="B3" s="37" t="s">
        <v>9</v>
      </c>
      <c r="C3">
        <v>1</v>
      </c>
    </row>
    <row r="4" spans="2:3" x14ac:dyDescent="0.2">
      <c r="B4" s="37" t="s">
        <v>8</v>
      </c>
      <c r="C4">
        <v>2</v>
      </c>
    </row>
    <row r="5" spans="2:3" x14ac:dyDescent="0.2">
      <c r="B5" s="37" t="s">
        <v>10</v>
      </c>
      <c r="C5">
        <v>3</v>
      </c>
    </row>
    <row r="6" spans="2:3" x14ac:dyDescent="0.2">
      <c r="B6" s="37" t="s">
        <v>39</v>
      </c>
      <c r="C6">
        <v>4</v>
      </c>
    </row>
    <row r="7" spans="2:3" x14ac:dyDescent="0.2">
      <c r="B7" s="37" t="s">
        <v>14</v>
      </c>
      <c r="C7">
        <v>12</v>
      </c>
    </row>
    <row r="8" spans="2:3" x14ac:dyDescent="0.2">
      <c r="B8" s="37" t="s">
        <v>22</v>
      </c>
      <c r="C8">
        <v>1</v>
      </c>
    </row>
    <row r="9" spans="2:3" x14ac:dyDescent="0.2">
      <c r="B9" s="37" t="s">
        <v>25</v>
      </c>
      <c r="C9">
        <v>1</v>
      </c>
    </row>
    <row r="10" spans="2:3" x14ac:dyDescent="0.2">
      <c r="B10" s="37" t="s">
        <v>26</v>
      </c>
      <c r="C10">
        <v>1</v>
      </c>
    </row>
    <row r="11" spans="2:3" x14ac:dyDescent="0.2">
      <c r="B11" s="37" t="s">
        <v>23</v>
      </c>
      <c r="C11">
        <v>1</v>
      </c>
    </row>
    <row r="12" spans="2:3" x14ac:dyDescent="0.2">
      <c r="B12" s="37" t="s">
        <v>24</v>
      </c>
      <c r="C12">
        <v>1</v>
      </c>
    </row>
    <row r="13" spans="2:3" x14ac:dyDescent="0.2">
      <c r="B13" s="37" t="s">
        <v>40</v>
      </c>
      <c r="C13">
        <v>1</v>
      </c>
    </row>
  </sheetData>
  <conditionalFormatting sqref="C14">
    <cfRule type="cellIs" dxfId="0" priority="1" operator="greaterThan">
      <formula>0.03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05"/>
  <sheetViews>
    <sheetView workbookViewId="0">
      <pane ySplit="2" topLeftCell="A3" activePane="bottomLeft" state="frozen"/>
      <selection pane="bottomLeft" activeCell="G7" sqref="G7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34.28515625" style="51" customWidth="1"/>
    <col min="17" max="17" width="45.5703125" customWidth="1"/>
    <col min="18" max="18" width="8.7109375" customWidth="1"/>
    <col min="19" max="19" width="12" style="9" customWidth="1"/>
    <col min="20" max="20" width="12.42578125" style="9" customWidth="1"/>
    <col min="21" max="50" width="11.28515625" style="9"/>
  </cols>
  <sheetData>
    <row r="1" spans="2:20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49"/>
    </row>
    <row r="2" spans="2:20" ht="32.25" customHeight="1" x14ac:dyDescent="0.2">
      <c r="B2" s="4" t="s">
        <v>0</v>
      </c>
      <c r="C2" s="4" t="s">
        <v>7</v>
      </c>
      <c r="D2" s="23" t="s">
        <v>27</v>
      </c>
      <c r="E2" s="8" t="s">
        <v>21</v>
      </c>
      <c r="F2" s="26" t="s">
        <v>16</v>
      </c>
      <c r="G2" s="5" t="s">
        <v>12</v>
      </c>
      <c r="H2" s="5" t="s">
        <v>13</v>
      </c>
      <c r="I2" s="5" t="s">
        <v>6</v>
      </c>
      <c r="J2" s="35" t="s">
        <v>5</v>
      </c>
      <c r="K2" s="42" t="s">
        <v>15</v>
      </c>
      <c r="L2" s="5" t="s">
        <v>4</v>
      </c>
      <c r="M2" s="5" t="s">
        <v>17</v>
      </c>
      <c r="N2" s="5" t="s">
        <v>18</v>
      </c>
      <c r="O2" s="5" t="s">
        <v>1</v>
      </c>
      <c r="P2" s="292" t="s">
        <v>2</v>
      </c>
      <c r="Q2" s="293"/>
      <c r="R2" s="4" t="s">
        <v>3</v>
      </c>
      <c r="S2" s="16" t="s">
        <v>11</v>
      </c>
      <c r="T2" s="16">
        <v>2017</v>
      </c>
    </row>
    <row r="3" spans="2:20" x14ac:dyDescent="0.2">
      <c r="B3" s="55" t="s">
        <v>29</v>
      </c>
      <c r="C3" s="55"/>
      <c r="D3" s="56">
        <v>22.6</v>
      </c>
      <c r="E3" s="56">
        <v>0.2</v>
      </c>
      <c r="F3" s="57">
        <v>178</v>
      </c>
      <c r="G3" s="58"/>
      <c r="H3" s="58">
        <v>1.897</v>
      </c>
      <c r="I3" s="58">
        <v>1.885</v>
      </c>
      <c r="J3" s="59">
        <f>H3-I3</f>
        <v>1.2000000000000011E-2</v>
      </c>
      <c r="K3" s="60">
        <f>(F3*(273.15+D3)/273.15)/(M3*N3)</f>
        <v>7.7090975654402349</v>
      </c>
      <c r="L3" s="58" t="s">
        <v>25</v>
      </c>
      <c r="M3" s="61">
        <f>VLOOKUP(L3,allgemein!$B$3:$C$13,2,FALSE)</f>
        <v>1</v>
      </c>
      <c r="N3" s="62">
        <v>25</v>
      </c>
      <c r="O3" s="55"/>
      <c r="P3" s="63" t="s">
        <v>36</v>
      </c>
      <c r="Q3" s="22"/>
      <c r="R3" s="6"/>
    </row>
    <row r="4" spans="2:20" x14ac:dyDescent="0.2">
      <c r="C4" s="13"/>
      <c r="D4" s="32">
        <v>22.4</v>
      </c>
      <c r="E4" s="32">
        <v>0.1</v>
      </c>
      <c r="F4" s="33">
        <v>178</v>
      </c>
      <c r="G4" s="15"/>
      <c r="H4" s="15">
        <v>1.9</v>
      </c>
      <c r="I4" s="15">
        <v>1.89</v>
      </c>
      <c r="J4" s="36">
        <f t="shared" ref="J4:J16" si="0">H4-I4</f>
        <v>1.0000000000000009E-2</v>
      </c>
      <c r="K4" s="43">
        <f>(F4*(273.15+D4)/273.15)/(M5*N5)</f>
        <v>7.7038843126487278</v>
      </c>
      <c r="L4" s="15" t="s">
        <v>25</v>
      </c>
      <c r="M4" s="34">
        <f>VLOOKUP(L4,allgemein!$B$3:$C$13,2,FALSE)</f>
        <v>1</v>
      </c>
      <c r="N4" s="14">
        <v>25</v>
      </c>
      <c r="O4" s="13"/>
      <c r="P4" s="50" t="s">
        <v>37</v>
      </c>
      <c r="Q4" s="13"/>
      <c r="R4" s="6"/>
    </row>
    <row r="5" spans="2:20" x14ac:dyDescent="0.2">
      <c r="B5" s="55" t="s">
        <v>30</v>
      </c>
      <c r="C5" s="55"/>
      <c r="D5" s="56">
        <v>22.3</v>
      </c>
      <c r="E5" s="56">
        <v>0</v>
      </c>
      <c r="F5" s="57">
        <v>177</v>
      </c>
      <c r="G5" s="58"/>
      <c r="H5" s="58">
        <v>1.88</v>
      </c>
      <c r="I5" s="58">
        <v>1.8720000000000001</v>
      </c>
      <c r="J5" s="59">
        <f t="shared" si="0"/>
        <v>7.9999999999997851E-3</v>
      </c>
      <c r="K5" s="60">
        <f>(F5*(273.15+D5)/273.15)/(M7*N7)</f>
        <v>7.658012081274026</v>
      </c>
      <c r="L5" s="58" t="s">
        <v>25</v>
      </c>
      <c r="M5" s="61">
        <f>VLOOKUP(L5,allgemein!$B$3:$C$13,2,FALSE)</f>
        <v>1</v>
      </c>
      <c r="N5" s="62">
        <v>25</v>
      </c>
      <c r="O5" s="55"/>
      <c r="P5" s="63" t="s">
        <v>36</v>
      </c>
      <c r="Q5" s="38"/>
      <c r="R5" s="6"/>
    </row>
    <row r="6" spans="2:20" x14ac:dyDescent="0.2">
      <c r="B6" s="13"/>
      <c r="C6" s="13"/>
      <c r="D6" s="32">
        <v>22.4</v>
      </c>
      <c r="E6" s="32">
        <v>0.2</v>
      </c>
      <c r="F6" s="33">
        <v>176</v>
      </c>
      <c r="G6" s="15"/>
      <c r="H6" s="15">
        <v>1.8859999999999999</v>
      </c>
      <c r="I6" s="15">
        <v>1.879</v>
      </c>
      <c r="J6" s="36">
        <f t="shared" si="0"/>
        <v>6.9999999999998952E-3</v>
      </c>
      <c r="K6" s="43">
        <f t="shared" ref="K6:K16" si="1">(F6*(273.15+D6)/273.15)/(M6*N6)</f>
        <v>7.6173238147537976</v>
      </c>
      <c r="L6" s="15" t="s">
        <v>25</v>
      </c>
      <c r="M6" s="34">
        <f>VLOOKUP(L6,allgemein!$B$3:$C$13,2,FALSE)</f>
        <v>1</v>
      </c>
      <c r="N6" s="14">
        <v>25</v>
      </c>
      <c r="O6" s="13"/>
      <c r="P6" s="50" t="s">
        <v>37</v>
      </c>
      <c r="Q6" s="13"/>
      <c r="R6" s="6"/>
    </row>
    <row r="7" spans="2:20" x14ac:dyDescent="0.2">
      <c r="B7" s="55" t="s">
        <v>31</v>
      </c>
      <c r="C7" s="55"/>
      <c r="D7" s="56">
        <v>22.3</v>
      </c>
      <c r="E7" s="56">
        <v>0.4</v>
      </c>
      <c r="F7" s="57">
        <v>176</v>
      </c>
      <c r="G7" s="58"/>
      <c r="H7" s="58">
        <v>1.8540000000000001</v>
      </c>
      <c r="I7" s="58">
        <v>1.847</v>
      </c>
      <c r="J7" s="59">
        <f t="shared" si="0"/>
        <v>7.0000000000001172E-3</v>
      </c>
      <c r="K7" s="60">
        <f t="shared" si="1"/>
        <v>7.6147464762950765</v>
      </c>
      <c r="L7" s="58" t="s">
        <v>25</v>
      </c>
      <c r="M7" s="61">
        <f>VLOOKUP(L7,allgemein!$B$3:$C$13,2,FALSE)</f>
        <v>1</v>
      </c>
      <c r="N7" s="62">
        <v>25</v>
      </c>
      <c r="O7" s="55"/>
      <c r="P7" s="63" t="s">
        <v>36</v>
      </c>
      <c r="Q7" s="13"/>
      <c r="R7" s="6"/>
    </row>
    <row r="8" spans="2:20" x14ac:dyDescent="0.2">
      <c r="C8" s="13"/>
      <c r="D8" s="32">
        <v>22.4</v>
      </c>
      <c r="E8" s="32">
        <v>0.2</v>
      </c>
      <c r="F8" s="33">
        <v>177</v>
      </c>
      <c r="G8" s="15"/>
      <c r="H8" s="15">
        <v>1.8620000000000001</v>
      </c>
      <c r="I8" s="15">
        <v>1.855</v>
      </c>
      <c r="J8" s="36">
        <f t="shared" si="0"/>
        <v>7.0000000000001172E-3</v>
      </c>
      <c r="K8" s="43">
        <f t="shared" si="1"/>
        <v>7.6606040637012622</v>
      </c>
      <c r="L8" s="15" t="s">
        <v>25</v>
      </c>
      <c r="M8" s="34">
        <f>VLOOKUP(L8,allgemein!$B$3:$C$13,2,FALSE)</f>
        <v>1</v>
      </c>
      <c r="N8" s="14">
        <v>25</v>
      </c>
      <c r="O8" s="13"/>
      <c r="P8" s="50" t="s">
        <v>37</v>
      </c>
      <c r="Q8" s="13"/>
      <c r="R8" s="6"/>
    </row>
    <row r="9" spans="2:20" x14ac:dyDescent="0.2">
      <c r="B9" s="55" t="s">
        <v>32</v>
      </c>
      <c r="C9" s="55"/>
      <c r="D9" s="56">
        <v>24.3</v>
      </c>
      <c r="E9" s="56">
        <v>0.7</v>
      </c>
      <c r="F9" s="57">
        <v>285</v>
      </c>
      <c r="G9" s="58"/>
      <c r="H9" s="58">
        <v>1.847</v>
      </c>
      <c r="I9" s="58">
        <v>1.8340000000000001</v>
      </c>
      <c r="J9" s="59">
        <f t="shared" si="0"/>
        <v>1.2999999999999901E-2</v>
      </c>
      <c r="K9" s="60">
        <f t="shared" si="1"/>
        <v>7.7588550247116972</v>
      </c>
      <c r="L9" s="58" t="s">
        <v>9</v>
      </c>
      <c r="M9" s="61">
        <f>VLOOKUP(L9,allgemein!$B$3:$C$13,2,FALSE)</f>
        <v>1</v>
      </c>
      <c r="N9" s="62">
        <v>40</v>
      </c>
      <c r="O9" s="55"/>
      <c r="P9" s="63"/>
      <c r="Q9" s="13"/>
      <c r="R9" s="6"/>
    </row>
    <row r="10" spans="2:20" x14ac:dyDescent="0.2">
      <c r="B10" s="13"/>
      <c r="C10" s="13"/>
      <c r="D10" s="32">
        <v>22.4</v>
      </c>
      <c r="E10" s="32">
        <v>0.3</v>
      </c>
      <c r="F10" s="33">
        <v>286</v>
      </c>
      <c r="G10" s="15"/>
      <c r="H10" s="15">
        <v>1.851</v>
      </c>
      <c r="I10" s="15">
        <v>1.8380000000000001</v>
      </c>
      <c r="J10" s="36">
        <f t="shared" si="0"/>
        <v>1.2999999999999901E-2</v>
      </c>
      <c r="K10" s="43">
        <f t="shared" si="1"/>
        <v>7.7363444993593262</v>
      </c>
      <c r="L10" s="15" t="s">
        <v>9</v>
      </c>
      <c r="M10" s="34">
        <f>VLOOKUP(L10,allgemein!$B$3:$C$13,2,FALSE)</f>
        <v>1</v>
      </c>
      <c r="N10" s="14">
        <v>40</v>
      </c>
      <c r="O10" s="13"/>
      <c r="P10" s="50" t="s">
        <v>37</v>
      </c>
      <c r="Q10" s="13"/>
      <c r="R10" s="6"/>
    </row>
    <row r="11" spans="2:20" x14ac:dyDescent="0.2">
      <c r="B11" s="55" t="s">
        <v>33</v>
      </c>
      <c r="C11" s="55"/>
      <c r="D11" s="55">
        <v>24.4</v>
      </c>
      <c r="E11" s="62">
        <v>1.2</v>
      </c>
      <c r="F11" s="55">
        <v>285</v>
      </c>
      <c r="G11" s="55"/>
      <c r="H11" s="55">
        <v>1.8540000000000001</v>
      </c>
      <c r="I11" s="55">
        <v>1.843</v>
      </c>
      <c r="J11" s="59">
        <f t="shared" si="0"/>
        <v>1.1000000000000121E-2</v>
      </c>
      <c r="K11" s="60">
        <f t="shared" si="1"/>
        <v>7.7614634816035135</v>
      </c>
      <c r="L11" s="58" t="s">
        <v>9</v>
      </c>
      <c r="M11" s="61">
        <f>VLOOKUP(L11,allgemein!$B$3:$C$13,2,FALSE)</f>
        <v>1</v>
      </c>
      <c r="N11" s="62">
        <v>40</v>
      </c>
      <c r="O11" s="55"/>
      <c r="P11" s="63"/>
      <c r="Q11" s="13"/>
      <c r="R11" s="6"/>
    </row>
    <row r="12" spans="2:20" x14ac:dyDescent="0.2">
      <c r="B12" s="13"/>
      <c r="C12" s="13"/>
      <c r="D12" s="32">
        <v>22.6</v>
      </c>
      <c r="E12" s="32">
        <v>0.6</v>
      </c>
      <c r="F12" s="33">
        <v>285</v>
      </c>
      <c r="G12" s="15"/>
      <c r="H12" s="15">
        <v>1.8720000000000001</v>
      </c>
      <c r="I12" s="15">
        <v>1.86</v>
      </c>
      <c r="J12" s="36">
        <f t="shared" si="0"/>
        <v>1.2000000000000011E-2</v>
      </c>
      <c r="K12" s="43">
        <f t="shared" si="1"/>
        <v>7.7145112575507966</v>
      </c>
      <c r="L12" s="15" t="s">
        <v>9</v>
      </c>
      <c r="M12" s="34">
        <f>VLOOKUP(L12,allgemein!$B$3:$C$13,2,FALSE)</f>
        <v>1</v>
      </c>
      <c r="N12" s="14">
        <v>40</v>
      </c>
      <c r="O12" s="13"/>
      <c r="P12" s="50" t="s">
        <v>37</v>
      </c>
      <c r="Q12" s="13"/>
      <c r="R12" s="6"/>
    </row>
    <row r="13" spans="2:20" x14ac:dyDescent="0.2">
      <c r="B13" s="55" t="s">
        <v>34</v>
      </c>
      <c r="C13" s="55"/>
      <c r="D13" s="55">
        <v>24.6</v>
      </c>
      <c r="E13" s="62">
        <v>0.9</v>
      </c>
      <c r="F13" s="55">
        <v>286</v>
      </c>
      <c r="G13" s="55"/>
      <c r="H13" s="55">
        <v>1.845</v>
      </c>
      <c r="I13" s="55">
        <v>1.8340000000000001</v>
      </c>
      <c r="J13" s="59">
        <f t="shared" si="0"/>
        <v>1.0999999999999899E-2</v>
      </c>
      <c r="K13" s="60">
        <f t="shared" si="1"/>
        <v>7.7939319055464038</v>
      </c>
      <c r="L13" s="58" t="s">
        <v>9</v>
      </c>
      <c r="M13" s="61">
        <f>VLOOKUP(L13,allgemein!$B$3:$C$13,2,FALSE)</f>
        <v>1</v>
      </c>
      <c r="N13" s="62">
        <v>40</v>
      </c>
      <c r="O13" s="55"/>
      <c r="P13" s="64"/>
      <c r="Q13" s="13"/>
      <c r="R13" s="6"/>
    </row>
    <row r="14" spans="2:20" x14ac:dyDescent="0.2">
      <c r="B14" s="13"/>
      <c r="C14" s="13"/>
      <c r="D14" s="32">
        <v>22.9</v>
      </c>
      <c r="E14" s="32">
        <v>0.5</v>
      </c>
      <c r="F14" s="33">
        <v>285</v>
      </c>
      <c r="G14" s="15"/>
      <c r="H14" s="15">
        <v>1.8660000000000001</v>
      </c>
      <c r="I14" s="15">
        <v>1.857</v>
      </c>
      <c r="J14" s="36">
        <f t="shared" si="0"/>
        <v>9.000000000000119E-3</v>
      </c>
      <c r="K14" s="43">
        <f t="shared" si="1"/>
        <v>7.7223366282262491</v>
      </c>
      <c r="L14" s="15" t="s">
        <v>9</v>
      </c>
      <c r="M14" s="34">
        <f>VLOOKUP(L14,allgemein!$B$3:$C$13,2,FALSE)</f>
        <v>1</v>
      </c>
      <c r="N14" s="14">
        <v>40</v>
      </c>
      <c r="O14" s="13"/>
      <c r="P14" s="50" t="s">
        <v>37</v>
      </c>
      <c r="Q14" s="13"/>
      <c r="R14" s="6"/>
    </row>
    <row r="15" spans="2:20" x14ac:dyDescent="0.2">
      <c r="B15" s="55" t="s">
        <v>35</v>
      </c>
      <c r="C15" s="55"/>
      <c r="D15" s="55">
        <v>24.8</v>
      </c>
      <c r="E15" s="62">
        <v>1</v>
      </c>
      <c r="F15" s="55">
        <v>286</v>
      </c>
      <c r="G15" s="55"/>
      <c r="H15" s="55">
        <v>1.8540000000000001</v>
      </c>
      <c r="I15" s="55">
        <v>1.8420000000000001</v>
      </c>
      <c r="J15" s="59">
        <f t="shared" si="0"/>
        <v>1.2000000000000011E-2</v>
      </c>
      <c r="K15" s="60">
        <f t="shared" si="1"/>
        <v>7.7991671242906833</v>
      </c>
      <c r="L15" s="58" t="s">
        <v>9</v>
      </c>
      <c r="M15" s="61">
        <f>VLOOKUP(L15,allgemein!$B$3:$C$13,2,FALSE)</f>
        <v>1</v>
      </c>
      <c r="N15" s="62">
        <v>40</v>
      </c>
      <c r="O15" s="55"/>
      <c r="P15" s="64"/>
      <c r="Q15" s="13"/>
      <c r="R15" s="6"/>
    </row>
    <row r="16" spans="2:20" x14ac:dyDescent="0.2">
      <c r="B16" s="13"/>
      <c r="C16" s="13"/>
      <c r="D16" s="32">
        <v>23.5</v>
      </c>
      <c r="E16" s="32">
        <v>0.3</v>
      </c>
      <c r="F16" s="33">
        <v>285</v>
      </c>
      <c r="G16" s="15"/>
      <c r="H16" s="15">
        <v>1.8640000000000001</v>
      </c>
      <c r="I16" s="15">
        <v>1.851</v>
      </c>
      <c r="J16" s="36">
        <f t="shared" si="0"/>
        <v>1.3000000000000123E-2</v>
      </c>
      <c r="K16" s="43">
        <f t="shared" si="1"/>
        <v>7.7379873695771568</v>
      </c>
      <c r="L16" s="15" t="s">
        <v>9</v>
      </c>
      <c r="M16" s="34">
        <f>VLOOKUP(L16,allgemein!$B$3:$C$13,2,FALSE)</f>
        <v>1</v>
      </c>
      <c r="N16" s="14">
        <v>40</v>
      </c>
      <c r="O16" s="13"/>
      <c r="P16" s="50" t="s">
        <v>37</v>
      </c>
      <c r="Q16" s="13"/>
      <c r="R16" s="6"/>
    </row>
    <row r="17" spans="2:18" x14ac:dyDescent="0.2">
      <c r="B17" s="13"/>
      <c r="C17" s="13"/>
      <c r="D17" s="32"/>
      <c r="E17" s="32"/>
      <c r="F17" s="33"/>
      <c r="G17" s="15"/>
      <c r="H17" s="15"/>
      <c r="I17" s="15"/>
      <c r="J17" s="36"/>
      <c r="K17" s="43"/>
      <c r="L17" s="15"/>
      <c r="M17" s="34"/>
      <c r="N17" s="14"/>
      <c r="O17" s="13"/>
      <c r="P17" s="53"/>
      <c r="Q17" s="13"/>
      <c r="R17" s="6"/>
    </row>
    <row r="18" spans="2:18" x14ac:dyDescent="0.2">
      <c r="B18" s="13"/>
      <c r="C18" s="13"/>
      <c r="D18" s="32"/>
      <c r="E18" s="32"/>
      <c r="F18" s="33"/>
      <c r="G18" s="15"/>
      <c r="H18" s="15"/>
      <c r="I18" s="15"/>
      <c r="J18" s="36"/>
      <c r="K18" s="43"/>
      <c r="L18" s="15"/>
      <c r="M18" s="34"/>
      <c r="N18" s="14"/>
      <c r="O18" s="13"/>
      <c r="P18" s="50"/>
      <c r="Q18" s="6"/>
      <c r="R18" s="6"/>
    </row>
    <row r="19" spans="2:18" x14ac:dyDescent="0.2">
      <c r="B19" s="13"/>
      <c r="C19" s="13"/>
      <c r="D19" s="32"/>
      <c r="E19" s="32"/>
      <c r="F19" s="33"/>
      <c r="G19" s="15"/>
      <c r="H19" s="15"/>
      <c r="I19" s="15"/>
      <c r="J19" s="36"/>
      <c r="K19" s="43"/>
      <c r="L19" s="15"/>
      <c r="M19" s="34"/>
      <c r="N19" s="14"/>
      <c r="O19" s="13"/>
      <c r="P19" s="54"/>
      <c r="Q19" s="6"/>
      <c r="R19" s="6"/>
    </row>
    <row r="20" spans="2:18" x14ac:dyDescent="0.2">
      <c r="B20" s="13"/>
      <c r="C20" s="13"/>
      <c r="D20" s="32"/>
      <c r="E20" s="32"/>
      <c r="F20" s="33"/>
      <c r="G20" s="15"/>
      <c r="H20" s="15"/>
      <c r="I20" s="15"/>
      <c r="J20" s="36"/>
      <c r="K20" s="43"/>
      <c r="L20" s="15"/>
      <c r="M20" s="34"/>
      <c r="N20" s="14"/>
      <c r="O20" s="13"/>
      <c r="P20" s="54"/>
      <c r="Q20" s="6"/>
      <c r="R20" s="6"/>
    </row>
    <row r="21" spans="2:18" x14ac:dyDescent="0.2">
      <c r="B21" s="13"/>
      <c r="C21" s="13"/>
      <c r="D21" s="32"/>
      <c r="E21" s="32"/>
      <c r="F21" s="33"/>
      <c r="G21" s="15"/>
      <c r="H21" s="15"/>
      <c r="I21" s="15"/>
      <c r="J21" s="36"/>
      <c r="K21" s="43"/>
      <c r="L21" s="15"/>
      <c r="M21" s="34"/>
      <c r="N21" s="14"/>
      <c r="O21" s="13"/>
      <c r="P21" s="54"/>
      <c r="Q21" s="6"/>
      <c r="R21" s="6"/>
    </row>
    <row r="22" spans="2:18" x14ac:dyDescent="0.2">
      <c r="B22" s="13"/>
      <c r="C22" s="13"/>
      <c r="D22" s="32"/>
      <c r="E22" s="32"/>
      <c r="F22" s="33"/>
      <c r="G22" s="15"/>
      <c r="H22" s="15"/>
      <c r="I22" s="15"/>
      <c r="J22" s="36"/>
      <c r="K22" s="43"/>
      <c r="L22" s="15"/>
      <c r="M22" s="34"/>
      <c r="N22" s="14"/>
      <c r="O22" s="13"/>
      <c r="P22" s="54"/>
      <c r="Q22" s="6"/>
      <c r="R22" s="6"/>
    </row>
    <row r="23" spans="2:18" x14ac:dyDescent="0.2">
      <c r="B23" s="13"/>
      <c r="C23" s="13"/>
      <c r="D23" s="32"/>
      <c r="E23" s="32"/>
      <c r="F23" s="33"/>
      <c r="G23" s="15"/>
      <c r="H23" s="15"/>
      <c r="I23" s="15"/>
      <c r="J23" s="36"/>
      <c r="K23" s="43"/>
      <c r="L23" s="15"/>
      <c r="M23" s="34"/>
      <c r="N23" s="14"/>
      <c r="O23" s="13"/>
      <c r="P23" s="54"/>
      <c r="Q23" s="6"/>
      <c r="R23" s="6"/>
    </row>
    <row r="24" spans="2:18" x14ac:dyDescent="0.2">
      <c r="B24" s="13"/>
      <c r="C24" s="13"/>
      <c r="D24" s="32"/>
      <c r="E24" s="32"/>
      <c r="F24" s="33"/>
      <c r="G24" s="15"/>
      <c r="H24" s="15"/>
      <c r="I24" s="15"/>
      <c r="J24" s="36"/>
      <c r="K24" s="43"/>
      <c r="L24" s="15"/>
      <c r="M24" s="34"/>
      <c r="N24" s="14"/>
      <c r="O24" s="13"/>
      <c r="P24" s="54"/>
      <c r="Q24" s="6"/>
      <c r="R24" s="6"/>
    </row>
    <row r="25" spans="2:18" x14ac:dyDescent="0.2">
      <c r="B25" s="13"/>
      <c r="C25" s="13"/>
      <c r="D25" s="32"/>
      <c r="E25" s="32"/>
      <c r="F25" s="33"/>
      <c r="G25" s="15"/>
      <c r="H25" s="15"/>
      <c r="I25" s="15"/>
      <c r="J25" s="36"/>
      <c r="K25" s="43"/>
      <c r="L25" s="15"/>
      <c r="M25" s="34"/>
      <c r="N25" s="14"/>
      <c r="O25" s="13"/>
      <c r="P25" s="54"/>
      <c r="Q25" s="6"/>
      <c r="R25" s="6"/>
    </row>
    <row r="26" spans="2:18" x14ac:dyDescent="0.2">
      <c r="B26" s="13"/>
      <c r="C26" s="13"/>
      <c r="D26" s="32"/>
      <c r="E26" s="32"/>
      <c r="F26" s="33"/>
      <c r="G26" s="15"/>
      <c r="H26" s="15"/>
      <c r="I26" s="15"/>
      <c r="J26" s="36"/>
      <c r="K26" s="43"/>
      <c r="L26" s="15"/>
      <c r="M26" s="34"/>
      <c r="N26" s="14"/>
      <c r="O26" s="13"/>
      <c r="P26" s="54"/>
      <c r="Q26" s="6"/>
      <c r="R26" s="6"/>
    </row>
    <row r="27" spans="2:18" x14ac:dyDescent="0.2">
      <c r="B27" s="13"/>
      <c r="C27" s="13"/>
      <c r="D27" s="32"/>
      <c r="E27" s="32"/>
      <c r="F27" s="33"/>
      <c r="G27" s="15"/>
      <c r="H27" s="15"/>
      <c r="I27" s="15"/>
      <c r="J27" s="36"/>
      <c r="K27" s="43"/>
      <c r="L27" s="15"/>
      <c r="M27" s="34"/>
      <c r="N27" s="14"/>
      <c r="O27" s="13"/>
      <c r="P27" s="54"/>
      <c r="Q27" s="6"/>
      <c r="R27" s="6"/>
    </row>
    <row r="28" spans="2:18" x14ac:dyDescent="0.2">
      <c r="B28" s="13"/>
      <c r="C28" s="13"/>
      <c r="D28" s="32"/>
      <c r="E28" s="32"/>
      <c r="F28" s="33"/>
      <c r="G28" s="15"/>
      <c r="H28" s="15"/>
      <c r="I28" s="15"/>
      <c r="J28" s="36"/>
      <c r="K28" s="43"/>
      <c r="L28" s="15"/>
      <c r="M28" s="34"/>
      <c r="N28" s="14"/>
      <c r="O28" s="13"/>
      <c r="P28" s="54"/>
      <c r="Q28" s="6"/>
      <c r="R28" s="6"/>
    </row>
    <row r="29" spans="2:18" x14ac:dyDescent="0.2">
      <c r="B29" s="13"/>
      <c r="C29" s="13"/>
      <c r="D29" s="32"/>
      <c r="E29" s="32"/>
      <c r="F29" s="33"/>
      <c r="G29" s="15"/>
      <c r="H29" s="15"/>
      <c r="I29" s="15"/>
      <c r="J29" s="36"/>
      <c r="K29" s="43"/>
      <c r="L29" s="15"/>
      <c r="M29" s="34"/>
      <c r="N29" s="14"/>
      <c r="O29" s="13"/>
      <c r="P29" s="54"/>
      <c r="Q29" s="6"/>
      <c r="R29" s="6"/>
    </row>
    <row r="30" spans="2:18" x14ac:dyDescent="0.2">
      <c r="B30" s="13"/>
      <c r="C30" s="13"/>
      <c r="D30" s="32"/>
      <c r="E30" s="32"/>
      <c r="F30" s="33"/>
      <c r="G30" s="15"/>
      <c r="H30" s="15"/>
      <c r="I30" s="15"/>
      <c r="J30" s="36"/>
      <c r="K30" s="43"/>
      <c r="L30" s="15"/>
      <c r="M30" s="34"/>
      <c r="N30" s="14"/>
      <c r="O30" s="13"/>
      <c r="P30" s="54"/>
      <c r="Q30" s="6"/>
      <c r="R30" s="6"/>
    </row>
    <row r="31" spans="2:18" x14ac:dyDescent="0.2">
      <c r="B31" s="13"/>
      <c r="C31" s="13"/>
      <c r="D31" s="32"/>
      <c r="E31" s="32"/>
      <c r="F31" s="33"/>
      <c r="G31" s="15"/>
      <c r="H31" s="15"/>
      <c r="I31" s="15"/>
      <c r="J31" s="36"/>
      <c r="K31" s="43"/>
      <c r="L31" s="15"/>
      <c r="M31" s="34"/>
      <c r="N31" s="14"/>
      <c r="O31" s="13"/>
      <c r="P31" s="54"/>
      <c r="Q31" s="6"/>
      <c r="R31" s="6"/>
    </row>
    <row r="32" spans="2:18" x14ac:dyDescent="0.2">
      <c r="B32" s="13"/>
      <c r="C32" s="13"/>
      <c r="D32" s="32"/>
      <c r="E32" s="32"/>
      <c r="F32" s="33"/>
      <c r="G32" s="15"/>
      <c r="H32" s="15"/>
      <c r="I32" s="15"/>
      <c r="J32" s="36"/>
      <c r="K32" s="43"/>
      <c r="L32" s="15"/>
      <c r="M32" s="34"/>
      <c r="N32" s="14"/>
      <c r="O32" s="13"/>
      <c r="P32" s="54"/>
      <c r="Q32" s="6"/>
      <c r="R32" s="6"/>
    </row>
    <row r="33" spans="2:18" x14ac:dyDescent="0.2">
      <c r="B33" s="13"/>
      <c r="C33" s="13"/>
      <c r="D33" s="32"/>
      <c r="E33" s="32"/>
      <c r="F33" s="33"/>
      <c r="G33" s="15"/>
      <c r="H33" s="15"/>
      <c r="I33" s="15"/>
      <c r="J33" s="36"/>
      <c r="K33" s="43"/>
      <c r="L33" s="15"/>
      <c r="M33" s="34"/>
      <c r="N33" s="14"/>
      <c r="O33" s="13"/>
      <c r="P33" s="54"/>
      <c r="Q33" s="6"/>
      <c r="R33" s="6"/>
    </row>
    <row r="34" spans="2:18" x14ac:dyDescent="0.2">
      <c r="B34" s="13"/>
      <c r="C34" s="13"/>
      <c r="D34" s="32"/>
      <c r="E34" s="32"/>
      <c r="F34" s="33"/>
      <c r="G34" s="15"/>
      <c r="H34" s="15"/>
      <c r="I34" s="15"/>
      <c r="J34" s="36"/>
      <c r="K34" s="43"/>
      <c r="L34" s="15"/>
      <c r="M34" s="34"/>
      <c r="N34" s="14"/>
      <c r="O34" s="13"/>
      <c r="P34" s="54"/>
      <c r="Q34" s="6"/>
      <c r="R34" s="6"/>
    </row>
    <row r="35" spans="2:18" x14ac:dyDescent="0.2">
      <c r="B35" s="13"/>
      <c r="C35" s="13"/>
      <c r="D35" s="32"/>
      <c r="E35" s="32"/>
      <c r="F35" s="33"/>
      <c r="G35" s="15"/>
      <c r="H35" s="15"/>
      <c r="I35" s="15"/>
      <c r="J35" s="36"/>
      <c r="K35" s="43"/>
      <c r="L35" s="15"/>
      <c r="M35" s="34"/>
      <c r="N35" s="14"/>
      <c r="O35" s="13"/>
      <c r="P35" s="54"/>
      <c r="Q35" s="6"/>
      <c r="R35" s="6"/>
    </row>
    <row r="36" spans="2:18" x14ac:dyDescent="0.2">
      <c r="B36" s="13"/>
      <c r="C36" s="13"/>
      <c r="D36" s="32"/>
      <c r="E36" s="32"/>
      <c r="F36" s="33"/>
      <c r="G36" s="15"/>
      <c r="H36" s="15"/>
      <c r="I36" s="15"/>
      <c r="J36" s="36"/>
      <c r="K36" s="43"/>
      <c r="L36" s="15"/>
      <c r="M36" s="34"/>
      <c r="N36" s="14"/>
      <c r="O36" s="13"/>
      <c r="P36" s="54"/>
      <c r="Q36" s="6"/>
      <c r="R36" s="6"/>
    </row>
    <row r="37" spans="2:18" x14ac:dyDescent="0.2">
      <c r="B37" s="13"/>
      <c r="C37" s="13"/>
      <c r="D37" s="32"/>
      <c r="E37" s="32"/>
      <c r="F37" s="33"/>
      <c r="G37" s="15"/>
      <c r="H37" s="15"/>
      <c r="I37" s="15"/>
      <c r="J37" s="36"/>
      <c r="K37" s="43"/>
      <c r="L37" s="15"/>
      <c r="M37" s="34"/>
      <c r="N37" s="14"/>
      <c r="O37" s="13"/>
      <c r="P37" s="54"/>
      <c r="Q37" s="6"/>
      <c r="R37" s="6"/>
    </row>
    <row r="38" spans="2:18" x14ac:dyDescent="0.2">
      <c r="B38" s="13"/>
      <c r="C38" s="13"/>
      <c r="D38" s="32"/>
      <c r="E38" s="32"/>
      <c r="F38" s="33"/>
      <c r="G38" s="15"/>
      <c r="H38" s="15"/>
      <c r="I38" s="15"/>
      <c r="J38" s="36"/>
      <c r="K38" s="43"/>
      <c r="L38" s="15"/>
      <c r="M38" s="34"/>
      <c r="N38" s="14"/>
      <c r="O38" s="13"/>
      <c r="P38" s="50"/>
      <c r="Q38" s="6"/>
      <c r="R38" s="6"/>
    </row>
    <row r="39" spans="2:18" x14ac:dyDescent="0.2">
      <c r="B39" s="13"/>
      <c r="C39" s="13"/>
      <c r="D39" s="32"/>
      <c r="E39" s="32"/>
      <c r="F39" s="33"/>
      <c r="G39" s="15"/>
      <c r="H39" s="15"/>
      <c r="I39" s="15"/>
      <c r="J39" s="36"/>
      <c r="K39" s="43"/>
      <c r="L39" s="15"/>
      <c r="M39" s="34"/>
      <c r="N39" s="14"/>
      <c r="O39" s="13"/>
      <c r="P39" s="50"/>
      <c r="Q39" s="6"/>
      <c r="R39" s="6"/>
    </row>
    <row r="40" spans="2:18" x14ac:dyDescent="0.2">
      <c r="B40" s="13"/>
      <c r="C40" s="13"/>
      <c r="D40" s="32"/>
      <c r="E40" s="32"/>
      <c r="F40" s="33"/>
      <c r="G40" s="15"/>
      <c r="H40" s="15"/>
      <c r="I40" s="15"/>
      <c r="J40" s="36"/>
      <c r="K40" s="43"/>
      <c r="L40" s="15"/>
      <c r="M40" s="34"/>
      <c r="N40" s="14"/>
      <c r="O40" s="13"/>
      <c r="P40" s="50"/>
      <c r="Q40" s="6"/>
      <c r="R40" s="6"/>
    </row>
    <row r="41" spans="2:18" x14ac:dyDescent="0.2">
      <c r="B41" s="13"/>
      <c r="C41" s="13"/>
      <c r="D41" s="32"/>
      <c r="E41" s="32"/>
      <c r="F41" s="33"/>
      <c r="G41" s="15"/>
      <c r="H41" s="15"/>
      <c r="I41" s="15"/>
      <c r="J41" s="36"/>
      <c r="K41" s="43"/>
      <c r="L41" s="15"/>
      <c r="M41" s="34"/>
      <c r="N41" s="14"/>
      <c r="O41" s="13"/>
      <c r="P41" s="54"/>
      <c r="Q41" s="6"/>
      <c r="R41" s="6"/>
    </row>
    <row r="42" spans="2:18" x14ac:dyDescent="0.2">
      <c r="B42" s="13"/>
      <c r="C42" s="13"/>
      <c r="D42" s="32"/>
      <c r="E42" s="32"/>
      <c r="F42" s="33"/>
      <c r="G42" s="15"/>
      <c r="H42" s="15"/>
      <c r="I42" s="15"/>
      <c r="J42" s="36"/>
      <c r="K42" s="43"/>
      <c r="L42" s="15"/>
      <c r="M42" s="34"/>
      <c r="N42" s="14"/>
      <c r="O42" s="13"/>
      <c r="P42" s="52"/>
      <c r="Q42" s="6"/>
      <c r="R42" s="6"/>
    </row>
    <row r="43" spans="2:18" x14ac:dyDescent="0.2">
      <c r="B43" s="13"/>
      <c r="C43" s="13"/>
      <c r="D43" s="32"/>
      <c r="E43" s="32"/>
      <c r="F43" s="33"/>
      <c r="G43" s="15"/>
      <c r="H43" s="15"/>
      <c r="I43" s="15"/>
      <c r="J43" s="36"/>
      <c r="K43" s="43"/>
      <c r="L43" s="15"/>
      <c r="M43" s="34"/>
      <c r="N43" s="14"/>
      <c r="O43" s="13"/>
      <c r="P43" s="50"/>
      <c r="Q43" s="6"/>
      <c r="R43" s="6"/>
    </row>
    <row r="44" spans="2:18" x14ac:dyDescent="0.2">
      <c r="B44" s="13"/>
      <c r="C44" s="13"/>
      <c r="D44" s="32"/>
      <c r="E44" s="32"/>
      <c r="F44" s="33"/>
      <c r="G44" s="15"/>
      <c r="H44" s="15"/>
      <c r="I44" s="15"/>
      <c r="J44" s="36"/>
      <c r="K44" s="43"/>
      <c r="L44" s="15"/>
      <c r="M44" s="34"/>
      <c r="N44" s="14"/>
      <c r="O44" s="13"/>
      <c r="P44" s="53"/>
      <c r="Q44" s="6"/>
      <c r="R44" s="6"/>
    </row>
    <row r="45" spans="2:18" x14ac:dyDescent="0.2">
      <c r="B45" s="13"/>
      <c r="C45" s="13"/>
      <c r="D45" s="32"/>
      <c r="E45" s="32"/>
      <c r="F45" s="33"/>
      <c r="G45" s="15"/>
      <c r="H45" s="15"/>
      <c r="I45" s="15"/>
      <c r="J45" s="36"/>
      <c r="K45" s="43"/>
      <c r="L45" s="15"/>
      <c r="M45" s="34"/>
      <c r="N45" s="14"/>
      <c r="O45" s="13"/>
      <c r="P45" s="53"/>
      <c r="Q45" s="6"/>
      <c r="R45" s="6"/>
    </row>
    <row r="46" spans="2:18" x14ac:dyDescent="0.2">
      <c r="B46" s="13"/>
      <c r="C46" s="13"/>
      <c r="D46" s="32"/>
      <c r="E46" s="32"/>
      <c r="F46" s="33"/>
      <c r="G46" s="15"/>
      <c r="H46" s="15"/>
      <c r="I46" s="15"/>
      <c r="J46" s="36"/>
      <c r="K46" s="43"/>
      <c r="L46" s="15"/>
      <c r="M46" s="34"/>
      <c r="N46" s="14"/>
      <c r="O46" s="13"/>
      <c r="P46" s="53"/>
      <c r="Q46" s="6"/>
      <c r="R46" s="6"/>
    </row>
    <row r="47" spans="2:18" x14ac:dyDescent="0.2">
      <c r="B47" s="13"/>
      <c r="C47" s="13"/>
      <c r="D47" s="32"/>
      <c r="E47" s="32"/>
      <c r="F47" s="33"/>
      <c r="G47" s="15"/>
      <c r="H47" s="15"/>
      <c r="I47" s="15"/>
      <c r="J47" s="36"/>
      <c r="K47" s="43"/>
      <c r="L47" s="15"/>
      <c r="M47" s="34"/>
      <c r="N47" s="14"/>
      <c r="O47" s="13"/>
      <c r="P47" s="53"/>
      <c r="Q47" s="6"/>
      <c r="R47" s="6"/>
    </row>
    <row r="48" spans="2:18" x14ac:dyDescent="0.2">
      <c r="B48" s="13"/>
      <c r="C48" s="13"/>
      <c r="D48" s="32"/>
      <c r="E48" s="32"/>
      <c r="F48" s="33"/>
      <c r="G48" s="15"/>
      <c r="H48" s="15"/>
      <c r="I48" s="15"/>
      <c r="J48" s="36"/>
      <c r="K48" s="43"/>
      <c r="L48" s="15"/>
      <c r="M48" s="34"/>
      <c r="N48" s="14"/>
      <c r="O48" s="13"/>
      <c r="P48" s="53"/>
      <c r="Q48" s="6"/>
      <c r="R48" s="6"/>
    </row>
    <row r="49" spans="2:18" x14ac:dyDescent="0.2">
      <c r="B49" s="13"/>
      <c r="C49" s="13"/>
      <c r="D49" s="32"/>
      <c r="E49" s="32"/>
      <c r="F49" s="33"/>
      <c r="G49" s="15"/>
      <c r="H49" s="15"/>
      <c r="I49" s="15"/>
      <c r="J49" s="36"/>
      <c r="K49" s="43"/>
      <c r="L49" s="15"/>
      <c r="M49" s="34"/>
      <c r="N49" s="14"/>
      <c r="O49" s="13"/>
      <c r="P49" s="53"/>
      <c r="Q49" s="6"/>
      <c r="R49" s="6"/>
    </row>
    <row r="50" spans="2:18" x14ac:dyDescent="0.2">
      <c r="B50" s="13"/>
      <c r="C50" s="13"/>
      <c r="D50" s="32"/>
      <c r="E50" s="32"/>
      <c r="F50" s="33"/>
      <c r="G50" s="15"/>
      <c r="H50" s="15"/>
      <c r="I50" s="15"/>
      <c r="J50" s="36"/>
      <c r="K50" s="43"/>
      <c r="L50" s="15"/>
      <c r="M50" s="34"/>
      <c r="N50" s="14"/>
      <c r="O50" s="13"/>
      <c r="P50" s="53"/>
      <c r="Q50" s="6"/>
      <c r="R50" s="6"/>
    </row>
    <row r="51" spans="2:18" x14ac:dyDescent="0.2">
      <c r="B51" s="13"/>
      <c r="C51" s="13"/>
      <c r="D51" s="32"/>
      <c r="E51" s="32"/>
      <c r="F51" s="33"/>
      <c r="G51" s="15"/>
      <c r="H51" s="15"/>
      <c r="I51" s="15"/>
      <c r="J51" s="36"/>
      <c r="K51" s="43"/>
      <c r="L51" s="15"/>
      <c r="M51" s="34"/>
      <c r="N51" s="14"/>
      <c r="O51" s="13"/>
      <c r="P51" s="53"/>
      <c r="Q51" s="6"/>
      <c r="R51" s="6"/>
    </row>
    <row r="52" spans="2:18" x14ac:dyDescent="0.2">
      <c r="B52" s="13"/>
      <c r="C52" s="13"/>
      <c r="D52" s="32"/>
      <c r="E52" s="32"/>
      <c r="F52" s="33"/>
      <c r="G52" s="15"/>
      <c r="H52" s="15"/>
      <c r="I52" s="15"/>
      <c r="J52" s="36"/>
      <c r="K52" s="43"/>
      <c r="L52" s="15"/>
      <c r="M52" s="34"/>
      <c r="N52" s="14"/>
      <c r="O52" s="13"/>
      <c r="P52" s="52"/>
      <c r="Q52" s="6"/>
      <c r="R52" s="6"/>
    </row>
    <row r="53" spans="2:18" x14ac:dyDescent="0.2">
      <c r="B53" s="13"/>
      <c r="C53" s="13"/>
      <c r="D53" s="32"/>
      <c r="E53" s="32"/>
      <c r="F53" s="33"/>
      <c r="G53" s="15"/>
      <c r="H53" s="15"/>
      <c r="I53" s="15"/>
      <c r="J53" s="36"/>
      <c r="K53" s="43"/>
      <c r="L53" s="15"/>
      <c r="M53" s="34"/>
      <c r="N53" s="14"/>
      <c r="O53" s="13"/>
      <c r="P53" s="52"/>
      <c r="Q53" s="6"/>
      <c r="R53" s="6"/>
    </row>
    <row r="54" spans="2:18" x14ac:dyDescent="0.2">
      <c r="B54" s="6"/>
      <c r="C54" s="6"/>
      <c r="D54" s="32"/>
      <c r="E54" s="32"/>
      <c r="F54" s="33"/>
      <c r="G54" s="40"/>
      <c r="H54" s="15"/>
      <c r="I54" s="15"/>
      <c r="J54" s="36"/>
      <c r="K54" s="43"/>
      <c r="L54" s="15"/>
      <c r="M54" s="34"/>
      <c r="N54" s="14"/>
      <c r="O54" s="13"/>
      <c r="P54" s="54"/>
      <c r="Q54" s="6"/>
      <c r="R54" s="6"/>
    </row>
    <row r="55" spans="2:18" x14ac:dyDescent="0.2">
      <c r="B55" s="13"/>
      <c r="C55" s="6"/>
      <c r="D55" s="32"/>
      <c r="E55" s="32"/>
      <c r="F55" s="33"/>
      <c r="G55" s="40"/>
      <c r="H55" s="15"/>
      <c r="I55" s="15"/>
      <c r="J55" s="36"/>
      <c r="K55" s="43"/>
      <c r="L55" s="15"/>
      <c r="M55" s="34"/>
      <c r="N55" s="14"/>
      <c r="O55" s="13"/>
      <c r="P55" s="54"/>
      <c r="Q55" s="6"/>
      <c r="R55" s="6"/>
    </row>
    <row r="56" spans="2:18" x14ac:dyDescent="0.2">
      <c r="B56" s="6"/>
      <c r="C56" s="6"/>
      <c r="D56" s="32"/>
      <c r="E56" s="32"/>
      <c r="F56" s="33"/>
      <c r="G56" s="40"/>
      <c r="H56" s="15"/>
      <c r="I56" s="15"/>
      <c r="J56" s="36"/>
      <c r="K56" s="43"/>
      <c r="L56" s="15"/>
      <c r="M56" s="34"/>
      <c r="N56" s="14"/>
      <c r="O56" s="13"/>
      <c r="P56" s="54"/>
      <c r="Q56" s="6"/>
      <c r="R56" s="6"/>
    </row>
    <row r="57" spans="2:18" x14ac:dyDescent="0.2">
      <c r="B57" s="6"/>
      <c r="C57" s="6"/>
      <c r="D57" s="32"/>
      <c r="E57" s="32"/>
      <c r="F57" s="33"/>
      <c r="G57" s="40"/>
      <c r="H57" s="15"/>
      <c r="I57" s="15"/>
      <c r="J57" s="36"/>
      <c r="K57" s="43"/>
      <c r="L57" s="15"/>
      <c r="M57" s="34"/>
      <c r="N57" s="14"/>
      <c r="O57" s="13"/>
      <c r="P57" s="54"/>
      <c r="Q57" s="6"/>
      <c r="R57" s="6"/>
    </row>
    <row r="58" spans="2:18" x14ac:dyDescent="0.2">
      <c r="B58" s="6"/>
      <c r="C58" s="6"/>
      <c r="D58" s="32"/>
      <c r="E58" s="32"/>
      <c r="F58" s="33"/>
      <c r="G58" s="40"/>
      <c r="H58" s="15"/>
      <c r="I58" s="15"/>
      <c r="J58" s="36"/>
      <c r="K58" s="43"/>
      <c r="L58" s="15"/>
      <c r="M58" s="34"/>
      <c r="N58" s="14"/>
      <c r="O58" s="13"/>
      <c r="P58" s="54"/>
      <c r="Q58" s="6"/>
      <c r="R58" s="6"/>
    </row>
    <row r="59" spans="2:18" x14ac:dyDescent="0.2">
      <c r="B59" s="6"/>
      <c r="C59" s="6"/>
      <c r="D59" s="32"/>
      <c r="E59" s="32"/>
      <c r="F59" s="33"/>
      <c r="G59" s="40"/>
      <c r="H59" s="15"/>
      <c r="I59" s="15"/>
      <c r="J59" s="36"/>
      <c r="K59" s="43"/>
      <c r="L59" s="15"/>
      <c r="M59" s="34"/>
      <c r="N59" s="14"/>
      <c r="O59" s="13"/>
      <c r="P59" s="54"/>
      <c r="Q59" s="6"/>
      <c r="R59" s="6"/>
    </row>
    <row r="60" spans="2:18" x14ac:dyDescent="0.2">
      <c r="B60" s="6"/>
      <c r="C60" s="6"/>
      <c r="D60" s="32"/>
      <c r="E60" s="32"/>
      <c r="F60" s="33"/>
      <c r="G60" s="40"/>
      <c r="H60" s="15"/>
      <c r="I60" s="15"/>
      <c r="J60" s="36"/>
      <c r="K60" s="43"/>
      <c r="L60" s="15"/>
      <c r="M60" s="34"/>
      <c r="N60" s="14"/>
      <c r="O60" s="13"/>
      <c r="P60" s="54"/>
      <c r="Q60" s="6"/>
      <c r="R60" s="6"/>
    </row>
    <row r="61" spans="2:18" x14ac:dyDescent="0.2">
      <c r="B61" s="6"/>
      <c r="C61" s="6"/>
      <c r="D61" s="32"/>
      <c r="E61" s="32"/>
      <c r="F61" s="33"/>
      <c r="G61" s="40"/>
      <c r="H61" s="15"/>
      <c r="I61" s="15"/>
      <c r="J61" s="36"/>
      <c r="K61" s="43"/>
      <c r="L61" s="15"/>
      <c r="M61" s="34"/>
      <c r="N61" s="14"/>
      <c r="O61" s="13"/>
      <c r="P61" s="54"/>
      <c r="Q61" s="6"/>
      <c r="R61" s="6"/>
    </row>
    <row r="62" spans="2:18" x14ac:dyDescent="0.2">
      <c r="B62" s="6"/>
      <c r="C62" s="6"/>
      <c r="D62" s="32"/>
      <c r="E62" s="32"/>
      <c r="F62" s="33"/>
      <c r="G62" s="40"/>
      <c r="H62" s="15"/>
      <c r="I62" s="15"/>
      <c r="J62" s="36"/>
      <c r="K62" s="43"/>
      <c r="L62" s="15"/>
      <c r="M62" s="34"/>
      <c r="N62" s="14"/>
      <c r="O62" s="13"/>
      <c r="P62" s="54"/>
      <c r="Q62" s="6"/>
      <c r="R62" s="6"/>
    </row>
    <row r="63" spans="2:18" x14ac:dyDescent="0.2">
      <c r="B63" s="6"/>
      <c r="C63" s="6"/>
      <c r="D63" s="32"/>
      <c r="E63" s="32"/>
      <c r="F63" s="33"/>
      <c r="G63" s="40"/>
      <c r="H63" s="15"/>
      <c r="I63" s="15"/>
      <c r="J63" s="36"/>
      <c r="K63" s="43"/>
      <c r="L63" s="15"/>
      <c r="M63" s="34"/>
      <c r="N63" s="14"/>
      <c r="O63" s="13"/>
      <c r="P63" s="54"/>
      <c r="Q63" s="6"/>
      <c r="R63" s="6"/>
    </row>
    <row r="64" spans="2:18" x14ac:dyDescent="0.2">
      <c r="B64" s="6"/>
      <c r="C64" s="6"/>
      <c r="D64" s="32"/>
      <c r="E64" s="32"/>
      <c r="F64" s="33"/>
      <c r="G64" s="40"/>
      <c r="H64" s="15"/>
      <c r="I64" s="15"/>
      <c r="J64" s="36"/>
      <c r="K64" s="43"/>
      <c r="L64" s="15"/>
      <c r="M64" s="34"/>
      <c r="N64" s="14"/>
      <c r="O64" s="13"/>
      <c r="P64" s="54"/>
      <c r="Q64" s="6"/>
      <c r="R64" s="6"/>
    </row>
    <row r="65" spans="2:18" x14ac:dyDescent="0.2">
      <c r="B65" s="6"/>
      <c r="C65" s="6"/>
      <c r="D65" s="32"/>
      <c r="E65" s="32"/>
      <c r="F65" s="33"/>
      <c r="G65" s="40"/>
      <c r="H65" s="7"/>
      <c r="I65" s="7"/>
      <c r="J65" s="36"/>
      <c r="K65" s="43"/>
      <c r="L65" s="15"/>
      <c r="M65" s="34"/>
      <c r="N65" s="14"/>
      <c r="O65" s="13"/>
      <c r="P65" s="54"/>
      <c r="Q65" s="6"/>
      <c r="R65" s="6"/>
    </row>
    <row r="66" spans="2:18" x14ac:dyDescent="0.2">
      <c r="B66" s="6"/>
      <c r="C66" s="6"/>
      <c r="D66" s="32"/>
      <c r="E66" s="32"/>
      <c r="F66" s="33"/>
      <c r="G66" s="40"/>
      <c r="H66" s="7"/>
      <c r="I66" s="7"/>
      <c r="J66" s="36"/>
      <c r="K66" s="43"/>
      <c r="L66" s="15"/>
      <c r="M66" s="34"/>
      <c r="N66" s="14"/>
      <c r="O66" s="13"/>
      <c r="P66" s="54"/>
      <c r="Q66" s="6"/>
      <c r="R66" s="6"/>
    </row>
    <row r="67" spans="2:18" x14ac:dyDescent="0.2">
      <c r="B67" s="6"/>
      <c r="C67" s="6"/>
      <c r="D67" s="32"/>
      <c r="E67" s="32"/>
      <c r="F67" s="33"/>
      <c r="G67" s="40"/>
      <c r="H67" s="7"/>
      <c r="I67" s="7"/>
      <c r="J67" s="36"/>
      <c r="K67" s="43"/>
      <c r="L67" s="15"/>
      <c r="M67" s="34"/>
      <c r="N67" s="14"/>
      <c r="O67" s="5"/>
      <c r="P67" s="54"/>
      <c r="Q67" s="6"/>
      <c r="R67" s="6"/>
    </row>
    <row r="68" spans="2:18" x14ac:dyDescent="0.2">
      <c r="B68" s="6"/>
      <c r="C68" s="6"/>
      <c r="D68" s="32"/>
      <c r="E68" s="32"/>
      <c r="F68" s="33"/>
      <c r="G68" s="40"/>
      <c r="H68" s="7"/>
      <c r="I68" s="7"/>
      <c r="J68" s="36"/>
      <c r="K68" s="43"/>
      <c r="L68" s="15"/>
      <c r="M68" s="34"/>
      <c r="N68" s="14"/>
      <c r="O68" s="5"/>
      <c r="P68" s="54"/>
      <c r="Q68" s="6"/>
      <c r="R68" s="6"/>
    </row>
    <row r="69" spans="2:18" x14ac:dyDescent="0.2">
      <c r="B69" s="6"/>
      <c r="C69" s="6"/>
      <c r="D69" s="32"/>
      <c r="E69" s="32"/>
      <c r="F69" s="33"/>
      <c r="G69" s="40"/>
      <c r="H69" s="7"/>
      <c r="I69" s="7"/>
      <c r="J69" s="36"/>
      <c r="K69" s="43"/>
      <c r="L69" s="15"/>
      <c r="M69" s="34"/>
      <c r="N69" s="14"/>
      <c r="O69" s="5"/>
      <c r="P69" s="54"/>
      <c r="Q69" s="6"/>
      <c r="R69" s="6"/>
    </row>
    <row r="70" spans="2:18" x14ac:dyDescent="0.2">
      <c r="B70" s="6"/>
      <c r="C70" s="6"/>
      <c r="D70" s="32"/>
      <c r="E70" s="32"/>
      <c r="F70" s="33"/>
      <c r="G70" s="40"/>
      <c r="H70" s="7"/>
      <c r="I70" s="7"/>
      <c r="J70" s="36"/>
      <c r="K70" s="43"/>
      <c r="L70" s="15"/>
      <c r="M70" s="34"/>
      <c r="N70" s="14"/>
      <c r="O70" s="5"/>
      <c r="P70" s="54"/>
      <c r="Q70" s="6"/>
      <c r="R70" s="6"/>
    </row>
    <row r="71" spans="2:18" x14ac:dyDescent="0.2">
      <c r="B71" s="6"/>
      <c r="C71" s="6"/>
      <c r="D71" s="32"/>
      <c r="E71" s="32"/>
      <c r="F71" s="33"/>
      <c r="G71" s="40"/>
      <c r="H71" s="7"/>
      <c r="I71" s="7"/>
      <c r="J71" s="36"/>
      <c r="K71" s="43"/>
      <c r="L71" s="15"/>
      <c r="M71" s="34"/>
      <c r="N71" s="14"/>
      <c r="O71" s="5"/>
      <c r="P71" s="54"/>
      <c r="Q71" s="6"/>
      <c r="R71" s="6"/>
    </row>
    <row r="72" spans="2:18" x14ac:dyDescent="0.2">
      <c r="B72" s="6"/>
      <c r="C72" s="6"/>
      <c r="D72" s="32"/>
      <c r="E72" s="32"/>
      <c r="F72" s="33"/>
      <c r="G72" s="40"/>
      <c r="H72" s="7"/>
      <c r="I72" s="7"/>
      <c r="J72" s="36"/>
      <c r="K72" s="43"/>
      <c r="L72" s="15"/>
      <c r="M72" s="34"/>
      <c r="N72" s="14"/>
      <c r="O72" s="5"/>
      <c r="P72" s="54"/>
      <c r="Q72" s="6"/>
      <c r="R72" s="6"/>
    </row>
    <row r="73" spans="2:18" x14ac:dyDescent="0.2">
      <c r="B73" s="6"/>
      <c r="C73" s="6"/>
      <c r="D73" s="32"/>
      <c r="E73" s="32"/>
      <c r="F73" s="33"/>
      <c r="G73" s="40"/>
      <c r="H73" s="7"/>
      <c r="I73" s="7"/>
      <c r="J73" s="36"/>
      <c r="K73" s="43"/>
      <c r="L73" s="15"/>
      <c r="M73" s="34"/>
      <c r="N73" s="14"/>
      <c r="O73" s="5"/>
      <c r="P73" s="54"/>
      <c r="Q73" s="6"/>
      <c r="R73" s="6"/>
    </row>
    <row r="74" spans="2:18" x14ac:dyDescent="0.2">
      <c r="B74" s="6"/>
      <c r="C74" s="6"/>
      <c r="D74" s="32"/>
      <c r="E74" s="32"/>
      <c r="F74" s="33"/>
      <c r="G74" s="40"/>
      <c r="H74" s="7"/>
      <c r="I74" s="7"/>
      <c r="J74" s="36"/>
      <c r="K74" s="43"/>
      <c r="L74" s="15"/>
      <c r="M74" s="34"/>
      <c r="N74" s="14"/>
      <c r="O74" s="5"/>
      <c r="P74" s="54"/>
      <c r="Q74" s="6"/>
      <c r="R74" s="6"/>
    </row>
    <row r="75" spans="2:18" x14ac:dyDescent="0.2">
      <c r="B75" s="6"/>
      <c r="C75" s="6"/>
      <c r="D75" s="32"/>
      <c r="E75" s="32"/>
      <c r="F75" s="33"/>
      <c r="G75" s="40"/>
      <c r="H75" s="7"/>
      <c r="I75" s="7"/>
      <c r="J75" s="36"/>
      <c r="K75" s="43"/>
      <c r="L75" s="15"/>
      <c r="M75" s="34"/>
      <c r="N75" s="14"/>
      <c r="O75" s="5"/>
      <c r="P75" s="54"/>
      <c r="Q75" s="6"/>
      <c r="R75" s="6"/>
    </row>
    <row r="76" spans="2:18" x14ac:dyDescent="0.2">
      <c r="B76" s="6"/>
      <c r="C76" s="6"/>
      <c r="D76" s="32"/>
      <c r="E76" s="32"/>
      <c r="F76" s="33"/>
      <c r="G76" s="40"/>
      <c r="H76" s="7"/>
      <c r="I76" s="7"/>
      <c r="J76" s="36"/>
      <c r="K76" s="43"/>
      <c r="L76" s="15"/>
      <c r="M76" s="34"/>
      <c r="N76" s="14"/>
      <c r="O76" s="5"/>
      <c r="P76" s="54"/>
      <c r="Q76" s="6"/>
      <c r="R76" s="6"/>
    </row>
    <row r="77" spans="2:18" x14ac:dyDescent="0.2">
      <c r="B77" s="6"/>
      <c r="C77" s="6"/>
      <c r="D77" s="32"/>
      <c r="E77" s="32"/>
      <c r="F77" s="33"/>
      <c r="G77" s="40"/>
      <c r="H77" s="7"/>
      <c r="I77" s="7"/>
      <c r="J77" s="36"/>
      <c r="K77" s="43"/>
      <c r="L77" s="15"/>
      <c r="M77" s="34"/>
      <c r="N77" s="14"/>
      <c r="O77" s="5"/>
      <c r="P77" s="54"/>
      <c r="Q77" s="6"/>
      <c r="R77" s="6"/>
    </row>
    <row r="78" spans="2:18" x14ac:dyDescent="0.2">
      <c r="B78" s="6"/>
      <c r="C78" s="6"/>
      <c r="D78" s="32"/>
      <c r="E78" s="32"/>
      <c r="F78" s="33"/>
      <c r="G78" s="40"/>
      <c r="H78" s="7"/>
      <c r="I78" s="7"/>
      <c r="J78" s="36"/>
      <c r="K78" s="43"/>
      <c r="L78" s="15"/>
      <c r="M78" s="34"/>
      <c r="N78" s="14"/>
      <c r="O78" s="5"/>
      <c r="P78" s="54"/>
      <c r="Q78" s="6"/>
      <c r="R78" s="6"/>
    </row>
    <row r="79" spans="2:18" s="9" customFormat="1" x14ac:dyDescent="0.2">
      <c r="B79" s="10"/>
      <c r="C79" s="11"/>
      <c r="D79" s="25"/>
      <c r="E79" s="47"/>
      <c r="F79" s="27"/>
      <c r="G79" s="12"/>
      <c r="H79" s="20"/>
      <c r="I79" s="18"/>
      <c r="J79" s="18"/>
      <c r="K79" s="44"/>
      <c r="L79" s="11"/>
      <c r="M79" s="11"/>
      <c r="N79" s="11"/>
      <c r="O79" s="11"/>
      <c r="P79" s="49"/>
    </row>
    <row r="80" spans="2:18" s="9" customFormat="1" x14ac:dyDescent="0.2">
      <c r="B80" s="10"/>
      <c r="C80" s="11"/>
      <c r="D80" s="25"/>
      <c r="E80" s="47"/>
      <c r="F80" s="27"/>
      <c r="G80" s="12"/>
      <c r="H80" s="20"/>
      <c r="I80" s="18"/>
      <c r="J80" s="18"/>
      <c r="K80" s="44"/>
      <c r="L80" s="11"/>
      <c r="M80" s="11"/>
      <c r="N80" s="11"/>
      <c r="O80" s="11"/>
      <c r="P80" s="49"/>
    </row>
    <row r="81" spans="2:16" s="9" customFormat="1" x14ac:dyDescent="0.2">
      <c r="B81" s="10"/>
      <c r="C81" s="11"/>
      <c r="D81" s="25"/>
      <c r="E81" s="47"/>
      <c r="F81" s="27"/>
      <c r="G81" s="12"/>
      <c r="H81" s="20"/>
      <c r="I81" s="18"/>
      <c r="J81" s="18"/>
      <c r="K81" s="44"/>
      <c r="L81" s="11"/>
      <c r="M81" s="11"/>
      <c r="N81" s="11"/>
      <c r="O81" s="11"/>
      <c r="P81" s="49"/>
    </row>
    <row r="82" spans="2:16" s="9" customFormat="1" x14ac:dyDescent="0.2">
      <c r="B82" s="10"/>
      <c r="C82" s="11"/>
      <c r="D82" s="25"/>
      <c r="E82" s="47"/>
      <c r="F82" s="27"/>
      <c r="G82" s="12"/>
      <c r="H82" s="20"/>
      <c r="I82" s="18"/>
      <c r="J82" s="18"/>
      <c r="K82" s="44"/>
      <c r="L82" s="11"/>
      <c r="M82" s="11"/>
      <c r="N82" s="11"/>
      <c r="O82" s="11"/>
      <c r="P82" s="49"/>
    </row>
    <row r="83" spans="2:16" s="9" customFormat="1" x14ac:dyDescent="0.2">
      <c r="B83" s="10"/>
      <c r="C83" s="11"/>
      <c r="D83" s="25"/>
      <c r="E83" s="47"/>
      <c r="F83" s="27"/>
      <c r="G83" s="12"/>
      <c r="H83" s="20"/>
      <c r="I83" s="18"/>
      <c r="J83" s="18"/>
      <c r="K83" s="44"/>
      <c r="L83" s="11"/>
      <c r="M83" s="11"/>
      <c r="N83" s="11"/>
      <c r="O83" s="11"/>
      <c r="P83" s="49"/>
    </row>
    <row r="84" spans="2:16" s="9" customFormat="1" x14ac:dyDescent="0.2">
      <c r="B84" s="10"/>
      <c r="C84" s="11"/>
      <c r="D84" s="25"/>
      <c r="E84" s="47"/>
      <c r="F84" s="27"/>
      <c r="G84" s="12"/>
      <c r="H84" s="20"/>
      <c r="I84" s="18"/>
      <c r="J84" s="18"/>
      <c r="K84" s="44"/>
      <c r="L84" s="11"/>
      <c r="M84" s="11"/>
      <c r="N84" s="11"/>
      <c r="O84" s="11"/>
      <c r="P84" s="49"/>
    </row>
    <row r="85" spans="2:16" s="9" customFormat="1" x14ac:dyDescent="0.2">
      <c r="B85" s="10"/>
      <c r="C85" s="11"/>
      <c r="D85" s="25"/>
      <c r="E85" s="47"/>
      <c r="F85" s="27"/>
      <c r="G85" s="12"/>
      <c r="H85" s="20"/>
      <c r="I85" s="18"/>
      <c r="J85" s="18"/>
      <c r="K85" s="44"/>
      <c r="L85" s="11"/>
      <c r="M85" s="11"/>
      <c r="N85" s="11"/>
      <c r="O85" s="11"/>
      <c r="P85" s="49"/>
    </row>
    <row r="86" spans="2:16" s="9" customFormat="1" x14ac:dyDescent="0.2">
      <c r="B86" s="10"/>
      <c r="C86" s="11"/>
      <c r="D86" s="25"/>
      <c r="E86" s="47"/>
      <c r="F86" s="27"/>
      <c r="G86" s="12"/>
      <c r="H86" s="20"/>
      <c r="I86" s="18"/>
      <c r="J86" s="18"/>
      <c r="K86" s="44"/>
      <c r="L86" s="11"/>
      <c r="M86" s="11"/>
      <c r="N86" s="11"/>
      <c r="O86" s="11"/>
      <c r="P86" s="49"/>
    </row>
    <row r="87" spans="2:16" s="9" customFormat="1" x14ac:dyDescent="0.2">
      <c r="B87" s="10"/>
      <c r="C87" s="11"/>
      <c r="D87" s="25"/>
      <c r="E87" s="47"/>
      <c r="F87" s="27"/>
      <c r="G87" s="12"/>
      <c r="H87" s="20"/>
      <c r="I87" s="18"/>
      <c r="J87" s="18"/>
      <c r="K87" s="44"/>
      <c r="L87" s="11"/>
      <c r="M87" s="11"/>
      <c r="N87" s="11"/>
      <c r="O87" s="11"/>
      <c r="P87" s="49"/>
    </row>
    <row r="88" spans="2:16" s="9" customFormat="1" x14ac:dyDescent="0.2">
      <c r="B88" s="10"/>
      <c r="C88" s="11"/>
      <c r="D88" s="25"/>
      <c r="E88" s="47"/>
      <c r="F88" s="27"/>
      <c r="G88" s="12"/>
      <c r="H88" s="20"/>
      <c r="I88" s="18"/>
      <c r="J88" s="18"/>
      <c r="K88" s="44"/>
      <c r="L88" s="11"/>
      <c r="M88" s="11"/>
      <c r="N88" s="11"/>
      <c r="O88" s="11"/>
      <c r="P88" s="49"/>
    </row>
    <row r="89" spans="2:16" s="9" customFormat="1" x14ac:dyDescent="0.2">
      <c r="B89" s="10"/>
      <c r="C89" s="11"/>
      <c r="D89" s="25"/>
      <c r="E89" s="47"/>
      <c r="F89" s="27"/>
      <c r="G89" s="12"/>
      <c r="H89" s="20"/>
      <c r="I89" s="18"/>
      <c r="J89" s="18"/>
      <c r="K89" s="44"/>
      <c r="L89" s="11"/>
      <c r="M89" s="11"/>
      <c r="N89" s="11"/>
      <c r="O89" s="11"/>
      <c r="P89" s="49"/>
    </row>
    <row r="90" spans="2:16" s="9" customFormat="1" x14ac:dyDescent="0.2">
      <c r="B90" s="10"/>
      <c r="C90" s="11"/>
      <c r="D90" s="25"/>
      <c r="E90" s="47"/>
      <c r="F90" s="27"/>
      <c r="G90" s="12"/>
      <c r="H90" s="20"/>
      <c r="I90" s="18"/>
      <c r="J90" s="18"/>
      <c r="K90" s="44"/>
      <c r="L90" s="11"/>
      <c r="M90" s="11"/>
      <c r="N90" s="11"/>
      <c r="O90" s="11"/>
      <c r="P90" s="49"/>
    </row>
    <row r="91" spans="2:16" s="9" customFormat="1" x14ac:dyDescent="0.2">
      <c r="B91" s="10"/>
      <c r="C91" s="11"/>
      <c r="D91" s="25"/>
      <c r="E91" s="47"/>
      <c r="F91" s="27"/>
      <c r="G91" s="12"/>
      <c r="H91" s="20"/>
      <c r="I91" s="18"/>
      <c r="J91" s="18"/>
      <c r="K91" s="44"/>
      <c r="L91" s="11"/>
      <c r="M91" s="11"/>
      <c r="N91" s="11"/>
      <c r="O91" s="11"/>
      <c r="P91" s="49"/>
    </row>
    <row r="92" spans="2:16" s="9" customFormat="1" x14ac:dyDescent="0.2">
      <c r="B92" s="10"/>
      <c r="C92" s="11"/>
      <c r="D92" s="25"/>
      <c r="E92" s="47"/>
      <c r="F92" s="27"/>
      <c r="G92" s="12"/>
      <c r="H92" s="20"/>
      <c r="I92" s="18"/>
      <c r="J92" s="18"/>
      <c r="K92" s="44"/>
      <c r="L92" s="11"/>
      <c r="M92" s="11"/>
      <c r="N92" s="11"/>
      <c r="O92" s="11"/>
      <c r="P92" s="49"/>
    </row>
    <row r="93" spans="2:16" s="9" customFormat="1" x14ac:dyDescent="0.2">
      <c r="B93" s="10"/>
      <c r="C93" s="11"/>
      <c r="D93" s="25"/>
      <c r="E93" s="47"/>
      <c r="F93" s="27"/>
      <c r="G93" s="12"/>
      <c r="H93" s="20"/>
      <c r="I93" s="18"/>
      <c r="J93" s="18"/>
      <c r="K93" s="44"/>
      <c r="L93" s="11"/>
      <c r="M93" s="11"/>
      <c r="N93" s="11"/>
      <c r="O93" s="11"/>
      <c r="P93" s="49"/>
    </row>
    <row r="94" spans="2:16" s="9" customFormat="1" x14ac:dyDescent="0.2">
      <c r="B94" s="10"/>
      <c r="C94" s="11"/>
      <c r="D94" s="25"/>
      <c r="E94" s="47"/>
      <c r="F94" s="27"/>
      <c r="G94" s="12"/>
      <c r="H94" s="20"/>
      <c r="I94" s="18"/>
      <c r="J94" s="18"/>
      <c r="K94" s="44"/>
      <c r="L94" s="11"/>
      <c r="M94" s="11"/>
      <c r="N94" s="11"/>
      <c r="O94" s="11"/>
      <c r="P94" s="49"/>
    </row>
    <row r="95" spans="2:16" s="9" customFormat="1" x14ac:dyDescent="0.2">
      <c r="B95" s="10"/>
      <c r="C95" s="11"/>
      <c r="D95" s="25"/>
      <c r="E95" s="47"/>
      <c r="F95" s="27"/>
      <c r="G95" s="12"/>
      <c r="H95" s="20"/>
      <c r="I95" s="18"/>
      <c r="J95" s="18"/>
      <c r="K95" s="44"/>
      <c r="L95" s="11"/>
      <c r="M95" s="11"/>
      <c r="N95" s="11"/>
      <c r="O95" s="11"/>
      <c r="P95" s="49"/>
    </row>
    <row r="96" spans="2:16" s="9" customFormat="1" x14ac:dyDescent="0.2">
      <c r="B96" s="10"/>
      <c r="C96" s="11"/>
      <c r="D96" s="25"/>
      <c r="E96" s="47"/>
      <c r="F96" s="27"/>
      <c r="G96" s="12"/>
      <c r="H96" s="20"/>
      <c r="I96" s="18"/>
      <c r="J96" s="18"/>
      <c r="K96" s="44"/>
      <c r="L96" s="11"/>
      <c r="M96" s="11"/>
      <c r="N96" s="11"/>
      <c r="O96" s="11"/>
      <c r="P96" s="49"/>
    </row>
    <row r="97" spans="2:16" s="9" customFormat="1" x14ac:dyDescent="0.2">
      <c r="B97" s="10"/>
      <c r="C97" s="11"/>
      <c r="D97" s="25"/>
      <c r="E97" s="47"/>
      <c r="F97" s="27"/>
      <c r="G97" s="12"/>
      <c r="H97" s="20"/>
      <c r="I97" s="18"/>
      <c r="J97" s="18"/>
      <c r="K97" s="44"/>
      <c r="L97" s="11"/>
      <c r="M97" s="11"/>
      <c r="N97" s="11"/>
      <c r="O97" s="11"/>
      <c r="P97" s="49"/>
    </row>
    <row r="98" spans="2:16" s="9" customFormat="1" x14ac:dyDescent="0.2">
      <c r="B98" s="10"/>
      <c r="C98" s="11"/>
      <c r="D98" s="25"/>
      <c r="E98" s="47"/>
      <c r="F98" s="27"/>
      <c r="G98" s="12"/>
      <c r="H98" s="20"/>
      <c r="I98" s="18"/>
      <c r="J98" s="18"/>
      <c r="K98" s="44"/>
      <c r="L98" s="11"/>
      <c r="M98" s="11"/>
      <c r="N98" s="11"/>
      <c r="O98" s="11"/>
      <c r="P98" s="49"/>
    </row>
    <row r="99" spans="2:16" s="9" customFormat="1" x14ac:dyDescent="0.2">
      <c r="B99" s="10"/>
      <c r="C99" s="11"/>
      <c r="D99" s="25"/>
      <c r="E99" s="47"/>
      <c r="F99" s="27"/>
      <c r="G99" s="12"/>
      <c r="H99" s="20"/>
      <c r="I99" s="18"/>
      <c r="J99" s="18"/>
      <c r="K99" s="44"/>
      <c r="L99" s="11"/>
      <c r="M99" s="11"/>
      <c r="N99" s="11"/>
      <c r="O99" s="11"/>
      <c r="P99" s="49"/>
    </row>
    <row r="100" spans="2:16" s="9" customFormat="1" x14ac:dyDescent="0.2">
      <c r="B100" s="10"/>
      <c r="C100" s="11"/>
      <c r="D100" s="25"/>
      <c r="E100" s="47"/>
      <c r="F100" s="27"/>
      <c r="G100" s="12"/>
      <c r="H100" s="20"/>
      <c r="I100" s="18"/>
      <c r="J100" s="18"/>
      <c r="K100" s="44"/>
      <c r="L100" s="11"/>
      <c r="M100" s="11"/>
      <c r="N100" s="11"/>
      <c r="O100" s="11"/>
      <c r="P100" s="49"/>
    </row>
    <row r="101" spans="2:16" s="9" customFormat="1" x14ac:dyDescent="0.2">
      <c r="B101" s="10"/>
      <c r="C101" s="11"/>
      <c r="D101" s="25"/>
      <c r="E101" s="47"/>
      <c r="F101" s="27"/>
      <c r="G101" s="12"/>
      <c r="H101" s="20"/>
      <c r="I101" s="18"/>
      <c r="J101" s="18"/>
      <c r="K101" s="44"/>
      <c r="L101" s="11"/>
      <c r="M101" s="11"/>
      <c r="N101" s="11"/>
      <c r="O101" s="11"/>
      <c r="P101" s="49"/>
    </row>
    <row r="102" spans="2:16" s="9" customFormat="1" x14ac:dyDescent="0.2">
      <c r="B102" s="10"/>
      <c r="C102" s="11"/>
      <c r="D102" s="25"/>
      <c r="E102" s="47"/>
      <c r="F102" s="27"/>
      <c r="G102" s="12"/>
      <c r="H102" s="20"/>
      <c r="I102" s="18"/>
      <c r="J102" s="18"/>
      <c r="K102" s="44"/>
      <c r="L102" s="11"/>
      <c r="M102" s="11"/>
      <c r="N102" s="11"/>
      <c r="O102" s="11"/>
      <c r="P102" s="49"/>
    </row>
    <row r="103" spans="2:16" s="9" customFormat="1" x14ac:dyDescent="0.2">
      <c r="B103" s="10"/>
      <c r="C103" s="11"/>
      <c r="D103" s="25"/>
      <c r="E103" s="47"/>
      <c r="F103" s="27"/>
      <c r="G103" s="12"/>
      <c r="H103" s="20"/>
      <c r="I103" s="18"/>
      <c r="J103" s="18"/>
      <c r="K103" s="44"/>
      <c r="L103" s="11"/>
      <c r="M103" s="11"/>
      <c r="N103" s="11"/>
      <c r="O103" s="11"/>
      <c r="P103" s="49"/>
    </row>
    <row r="104" spans="2:16" s="9" customFormat="1" x14ac:dyDescent="0.2">
      <c r="B104" s="10"/>
      <c r="C104" s="11"/>
      <c r="D104" s="25"/>
      <c r="E104" s="47"/>
      <c r="F104" s="27"/>
      <c r="G104" s="12"/>
      <c r="H104" s="20"/>
      <c r="I104" s="18"/>
      <c r="J104" s="18"/>
      <c r="K104" s="44"/>
      <c r="L104" s="11"/>
      <c r="M104" s="11"/>
      <c r="N104" s="11"/>
      <c r="O104" s="11"/>
      <c r="P104" s="49"/>
    </row>
    <row r="105" spans="2:16" s="9" customFormat="1" x14ac:dyDescent="0.2">
      <c r="B105" s="10"/>
      <c r="C105" s="11"/>
      <c r="D105" s="25"/>
      <c r="E105" s="47"/>
      <c r="F105" s="27"/>
      <c r="G105" s="12"/>
      <c r="H105" s="20"/>
      <c r="I105" s="18"/>
      <c r="J105" s="18"/>
      <c r="K105" s="44"/>
      <c r="L105" s="11"/>
      <c r="M105" s="11"/>
      <c r="N105" s="11"/>
      <c r="O105" s="11"/>
      <c r="P105" s="49"/>
    </row>
    <row r="106" spans="2:16" s="9" customFormat="1" x14ac:dyDescent="0.2">
      <c r="B106" s="10"/>
      <c r="C106" s="11"/>
      <c r="D106" s="25"/>
      <c r="E106" s="47"/>
      <c r="F106" s="27"/>
      <c r="G106" s="12"/>
      <c r="H106" s="20"/>
      <c r="I106" s="18"/>
      <c r="J106" s="18"/>
      <c r="K106" s="44"/>
      <c r="L106" s="11"/>
      <c r="M106" s="11"/>
      <c r="N106" s="11"/>
      <c r="O106" s="11"/>
      <c r="P106" s="49"/>
    </row>
    <row r="107" spans="2:16" s="9" customFormat="1" x14ac:dyDescent="0.2">
      <c r="B107" s="10"/>
      <c r="C107" s="11"/>
      <c r="D107" s="25"/>
      <c r="E107" s="47"/>
      <c r="F107" s="27"/>
      <c r="G107" s="12"/>
      <c r="H107" s="20"/>
      <c r="I107" s="18"/>
      <c r="J107" s="18"/>
      <c r="K107" s="44"/>
      <c r="L107" s="11"/>
      <c r="M107" s="11"/>
      <c r="N107" s="11"/>
      <c r="O107" s="11"/>
      <c r="P107" s="49"/>
    </row>
    <row r="108" spans="2:16" s="9" customFormat="1" x14ac:dyDescent="0.2">
      <c r="B108" s="10"/>
      <c r="C108" s="11"/>
      <c r="D108" s="25"/>
      <c r="E108" s="47"/>
      <c r="F108" s="27"/>
      <c r="G108" s="12"/>
      <c r="H108" s="20"/>
      <c r="I108" s="18"/>
      <c r="J108" s="18"/>
      <c r="K108" s="44"/>
      <c r="L108" s="11"/>
      <c r="M108" s="11"/>
      <c r="N108" s="11"/>
      <c r="O108" s="11"/>
      <c r="P108" s="49"/>
    </row>
    <row r="109" spans="2:16" s="9" customFormat="1" x14ac:dyDescent="0.2">
      <c r="B109" s="10"/>
      <c r="C109" s="11"/>
      <c r="D109" s="25"/>
      <c r="E109" s="47"/>
      <c r="F109" s="27"/>
      <c r="G109" s="12"/>
      <c r="H109" s="20"/>
      <c r="I109" s="18"/>
      <c r="J109" s="18"/>
      <c r="K109" s="44"/>
      <c r="L109" s="11"/>
      <c r="M109" s="11"/>
      <c r="N109" s="11"/>
      <c r="O109" s="11"/>
      <c r="P109" s="49"/>
    </row>
    <row r="110" spans="2:16" s="9" customFormat="1" x14ac:dyDescent="0.2">
      <c r="B110" s="10"/>
      <c r="C110" s="11"/>
      <c r="D110" s="25"/>
      <c r="E110" s="47"/>
      <c r="F110" s="27"/>
      <c r="G110" s="12"/>
      <c r="H110" s="20"/>
      <c r="I110" s="18"/>
      <c r="J110" s="18"/>
      <c r="K110" s="44"/>
      <c r="L110" s="11"/>
      <c r="M110" s="11"/>
      <c r="N110" s="11"/>
      <c r="O110" s="11"/>
      <c r="P110" s="49"/>
    </row>
    <row r="111" spans="2:16" s="9" customFormat="1" x14ac:dyDescent="0.2">
      <c r="B111" s="10"/>
      <c r="C111" s="11"/>
      <c r="D111" s="25"/>
      <c r="E111" s="47"/>
      <c r="F111" s="27"/>
      <c r="G111" s="12"/>
      <c r="H111" s="20"/>
      <c r="I111" s="18"/>
      <c r="J111" s="18"/>
      <c r="K111" s="44"/>
      <c r="L111" s="11"/>
      <c r="M111" s="11"/>
      <c r="N111" s="11"/>
      <c r="O111" s="11"/>
      <c r="P111" s="49"/>
    </row>
    <row r="112" spans="2:16" s="9" customFormat="1" x14ac:dyDescent="0.2">
      <c r="B112" s="10"/>
      <c r="C112" s="11"/>
      <c r="D112" s="25"/>
      <c r="E112" s="47"/>
      <c r="F112" s="27"/>
      <c r="G112" s="12"/>
      <c r="H112" s="20"/>
      <c r="I112" s="18"/>
      <c r="J112" s="18"/>
      <c r="K112" s="44"/>
      <c r="L112" s="11"/>
      <c r="M112" s="11"/>
      <c r="N112" s="11"/>
      <c r="O112" s="11"/>
      <c r="P112" s="49"/>
    </row>
    <row r="113" spans="2:16" s="9" customFormat="1" x14ac:dyDescent="0.2">
      <c r="B113" s="10"/>
      <c r="C113" s="11"/>
      <c r="D113" s="25"/>
      <c r="E113" s="47"/>
      <c r="F113" s="27"/>
      <c r="G113" s="12"/>
      <c r="H113" s="20"/>
      <c r="I113" s="18"/>
      <c r="J113" s="18"/>
      <c r="K113" s="44"/>
      <c r="L113" s="11"/>
      <c r="M113" s="11"/>
      <c r="N113" s="11"/>
      <c r="O113" s="11"/>
      <c r="P113" s="49"/>
    </row>
    <row r="114" spans="2:16" s="9" customFormat="1" x14ac:dyDescent="0.2">
      <c r="B114" s="10"/>
      <c r="C114" s="11"/>
      <c r="D114" s="25"/>
      <c r="E114" s="47"/>
      <c r="F114" s="27"/>
      <c r="G114" s="12"/>
      <c r="H114" s="20"/>
      <c r="I114" s="18"/>
      <c r="J114" s="18"/>
      <c r="K114" s="44"/>
      <c r="L114" s="11"/>
      <c r="M114" s="11"/>
      <c r="N114" s="11"/>
      <c r="O114" s="11"/>
      <c r="P114" s="49"/>
    </row>
    <row r="115" spans="2:16" s="9" customFormat="1" x14ac:dyDescent="0.2">
      <c r="B115" s="10"/>
      <c r="C115" s="11"/>
      <c r="D115" s="25"/>
      <c r="E115" s="47"/>
      <c r="F115" s="27"/>
      <c r="G115" s="12"/>
      <c r="H115" s="20"/>
      <c r="I115" s="18"/>
      <c r="J115" s="18"/>
      <c r="K115" s="44"/>
      <c r="L115" s="11"/>
      <c r="M115" s="11"/>
      <c r="N115" s="11"/>
      <c r="O115" s="11"/>
      <c r="P115" s="49"/>
    </row>
    <row r="116" spans="2:16" s="9" customFormat="1" x14ac:dyDescent="0.2">
      <c r="B116" s="10"/>
      <c r="C116" s="11"/>
      <c r="D116" s="25"/>
      <c r="E116" s="47"/>
      <c r="F116" s="27"/>
      <c r="G116" s="12"/>
      <c r="H116" s="20"/>
      <c r="I116" s="18"/>
      <c r="J116" s="18"/>
      <c r="K116" s="44"/>
      <c r="L116" s="11"/>
      <c r="M116" s="11"/>
      <c r="N116" s="11"/>
      <c r="O116" s="11"/>
      <c r="P116" s="49"/>
    </row>
    <row r="117" spans="2:16" s="9" customFormat="1" x14ac:dyDescent="0.2">
      <c r="B117" s="10"/>
      <c r="C117" s="11"/>
      <c r="D117" s="25"/>
      <c r="E117" s="47"/>
      <c r="F117" s="27"/>
      <c r="G117" s="12"/>
      <c r="H117" s="20"/>
      <c r="I117" s="18"/>
      <c r="J117" s="18"/>
      <c r="K117" s="44"/>
      <c r="L117" s="11"/>
      <c r="M117" s="11"/>
      <c r="N117" s="11"/>
      <c r="O117" s="11"/>
      <c r="P117" s="49"/>
    </row>
    <row r="118" spans="2:16" s="9" customFormat="1" x14ac:dyDescent="0.2">
      <c r="B118" s="10"/>
      <c r="C118" s="11"/>
      <c r="D118" s="25"/>
      <c r="E118" s="47"/>
      <c r="F118" s="27"/>
      <c r="G118" s="12"/>
      <c r="H118" s="20"/>
      <c r="I118" s="18"/>
      <c r="J118" s="18"/>
      <c r="K118" s="44"/>
      <c r="L118" s="11"/>
      <c r="M118" s="11"/>
      <c r="N118" s="11"/>
      <c r="O118" s="11"/>
      <c r="P118" s="49"/>
    </row>
    <row r="119" spans="2:16" s="9" customFormat="1" x14ac:dyDescent="0.2">
      <c r="B119" s="10"/>
      <c r="C119" s="11"/>
      <c r="D119" s="25"/>
      <c r="E119" s="47"/>
      <c r="F119" s="27"/>
      <c r="G119" s="12"/>
      <c r="H119" s="20"/>
      <c r="I119" s="18"/>
      <c r="J119" s="18"/>
      <c r="K119" s="44"/>
      <c r="L119" s="11"/>
      <c r="M119" s="11"/>
      <c r="N119" s="11"/>
      <c r="O119" s="11"/>
      <c r="P119" s="49"/>
    </row>
    <row r="120" spans="2:16" s="9" customFormat="1" x14ac:dyDescent="0.2">
      <c r="B120" s="10"/>
      <c r="C120" s="11"/>
      <c r="D120" s="25"/>
      <c r="E120" s="47"/>
      <c r="F120" s="27"/>
      <c r="G120" s="12"/>
      <c r="H120" s="20"/>
      <c r="I120" s="18"/>
      <c r="J120" s="18"/>
      <c r="K120" s="44"/>
      <c r="L120" s="11"/>
      <c r="M120" s="11"/>
      <c r="N120" s="11"/>
      <c r="O120" s="11"/>
      <c r="P120" s="49"/>
    </row>
    <row r="121" spans="2:16" s="9" customFormat="1" x14ac:dyDescent="0.2">
      <c r="B121" s="10"/>
      <c r="C121" s="11"/>
      <c r="D121" s="25"/>
      <c r="E121" s="47"/>
      <c r="F121" s="27"/>
      <c r="G121" s="12"/>
      <c r="H121" s="20"/>
      <c r="I121" s="18"/>
      <c r="J121" s="18"/>
      <c r="K121" s="44"/>
      <c r="L121" s="11"/>
      <c r="M121" s="11"/>
      <c r="N121" s="11"/>
      <c r="O121" s="11"/>
      <c r="P121" s="49"/>
    </row>
    <row r="122" spans="2:16" s="9" customFormat="1" x14ac:dyDescent="0.2">
      <c r="B122" s="10"/>
      <c r="C122" s="11"/>
      <c r="D122" s="25"/>
      <c r="E122" s="47"/>
      <c r="F122" s="27"/>
      <c r="G122" s="12"/>
      <c r="H122" s="20"/>
      <c r="I122" s="18"/>
      <c r="J122" s="18"/>
      <c r="K122" s="44"/>
      <c r="L122" s="11"/>
      <c r="M122" s="11"/>
      <c r="N122" s="11"/>
      <c r="O122" s="11"/>
      <c r="P122" s="49"/>
    </row>
    <row r="123" spans="2:16" s="9" customFormat="1" x14ac:dyDescent="0.2">
      <c r="B123" s="10"/>
      <c r="C123" s="11"/>
      <c r="D123" s="25"/>
      <c r="E123" s="47"/>
      <c r="F123" s="27"/>
      <c r="G123" s="12"/>
      <c r="H123" s="20"/>
      <c r="I123" s="18"/>
      <c r="J123" s="18"/>
      <c r="K123" s="44"/>
      <c r="L123" s="11"/>
      <c r="M123" s="11"/>
      <c r="N123" s="11"/>
      <c r="O123" s="11"/>
      <c r="P123" s="49"/>
    </row>
    <row r="124" spans="2:16" s="9" customFormat="1" x14ac:dyDescent="0.2">
      <c r="B124" s="10"/>
      <c r="C124" s="11"/>
      <c r="D124" s="25"/>
      <c r="E124" s="47"/>
      <c r="F124" s="27"/>
      <c r="G124" s="12"/>
      <c r="H124" s="20"/>
      <c r="I124" s="18"/>
      <c r="J124" s="18"/>
      <c r="K124" s="44"/>
      <c r="L124" s="11"/>
      <c r="M124" s="11"/>
      <c r="N124" s="11"/>
      <c r="O124" s="11"/>
      <c r="P124" s="49"/>
    </row>
    <row r="125" spans="2:16" s="9" customFormat="1" x14ac:dyDescent="0.2">
      <c r="B125" s="10"/>
      <c r="C125" s="11"/>
      <c r="D125" s="25"/>
      <c r="E125" s="47"/>
      <c r="F125" s="27"/>
      <c r="G125" s="12"/>
      <c r="H125" s="20"/>
      <c r="I125" s="18"/>
      <c r="J125" s="18"/>
      <c r="K125" s="44"/>
      <c r="L125" s="11"/>
      <c r="M125" s="11"/>
      <c r="N125" s="11"/>
      <c r="O125" s="11"/>
      <c r="P125" s="49"/>
    </row>
    <row r="126" spans="2:16" s="9" customFormat="1" x14ac:dyDescent="0.2">
      <c r="B126" s="10"/>
      <c r="C126" s="11"/>
      <c r="D126" s="25"/>
      <c r="E126" s="47"/>
      <c r="F126" s="27"/>
      <c r="G126" s="12"/>
      <c r="H126" s="20"/>
      <c r="I126" s="18"/>
      <c r="J126" s="18"/>
      <c r="K126" s="44"/>
      <c r="L126" s="11"/>
      <c r="M126" s="11"/>
      <c r="N126" s="11"/>
      <c r="O126" s="11"/>
      <c r="P126" s="49"/>
    </row>
    <row r="127" spans="2:16" s="9" customFormat="1" x14ac:dyDescent="0.2">
      <c r="B127" s="10"/>
      <c r="C127" s="11"/>
      <c r="D127" s="25"/>
      <c r="E127" s="47"/>
      <c r="F127" s="27"/>
      <c r="G127" s="12"/>
      <c r="H127" s="20"/>
      <c r="I127" s="18"/>
      <c r="J127" s="18"/>
      <c r="K127" s="44"/>
      <c r="L127" s="11"/>
      <c r="M127" s="11"/>
      <c r="N127" s="11"/>
      <c r="O127" s="11"/>
      <c r="P127" s="49"/>
    </row>
    <row r="128" spans="2:16" s="9" customFormat="1" x14ac:dyDescent="0.2">
      <c r="B128" s="10"/>
      <c r="C128" s="11"/>
      <c r="D128" s="25"/>
      <c r="E128" s="47"/>
      <c r="F128" s="27"/>
      <c r="G128" s="12"/>
      <c r="H128" s="20"/>
      <c r="I128" s="18"/>
      <c r="J128" s="18"/>
      <c r="K128" s="44"/>
      <c r="L128" s="11"/>
      <c r="M128" s="11"/>
      <c r="N128" s="11"/>
      <c r="O128" s="11"/>
      <c r="P128" s="49"/>
    </row>
    <row r="129" spans="2:16" s="9" customFormat="1" x14ac:dyDescent="0.2">
      <c r="B129" s="10"/>
      <c r="C129" s="11"/>
      <c r="D129" s="25"/>
      <c r="E129" s="47"/>
      <c r="F129" s="27"/>
      <c r="G129" s="12"/>
      <c r="H129" s="20"/>
      <c r="I129" s="18"/>
      <c r="J129" s="18"/>
      <c r="K129" s="44"/>
      <c r="L129" s="11"/>
      <c r="M129" s="11"/>
      <c r="N129" s="11"/>
      <c r="O129" s="11"/>
      <c r="P129" s="49"/>
    </row>
    <row r="130" spans="2:16" s="9" customFormat="1" x14ac:dyDescent="0.2">
      <c r="B130" s="10"/>
      <c r="C130" s="11"/>
      <c r="D130" s="25"/>
      <c r="E130" s="47"/>
      <c r="F130" s="27"/>
      <c r="G130" s="12"/>
      <c r="H130" s="20"/>
      <c r="I130" s="18"/>
      <c r="J130" s="18"/>
      <c r="K130" s="44"/>
      <c r="L130" s="11"/>
      <c r="M130" s="11"/>
      <c r="N130" s="11"/>
      <c r="O130" s="11"/>
      <c r="P130" s="49"/>
    </row>
    <row r="131" spans="2:16" s="9" customFormat="1" x14ac:dyDescent="0.2">
      <c r="B131" s="10"/>
      <c r="C131" s="11"/>
      <c r="D131" s="25"/>
      <c r="E131" s="47"/>
      <c r="F131" s="27"/>
      <c r="G131" s="12"/>
      <c r="H131" s="20"/>
      <c r="I131" s="18"/>
      <c r="J131" s="18"/>
      <c r="K131" s="44"/>
      <c r="L131" s="11"/>
      <c r="M131" s="11"/>
      <c r="N131" s="11"/>
      <c r="O131" s="11"/>
      <c r="P131" s="49"/>
    </row>
    <row r="132" spans="2:16" s="9" customFormat="1" x14ac:dyDescent="0.2">
      <c r="B132" s="10"/>
      <c r="C132" s="11"/>
      <c r="D132" s="25"/>
      <c r="E132" s="47"/>
      <c r="F132" s="27"/>
      <c r="G132" s="12"/>
      <c r="H132" s="20"/>
      <c r="I132" s="18"/>
      <c r="J132" s="18"/>
      <c r="K132" s="44"/>
      <c r="L132" s="11"/>
      <c r="M132" s="11"/>
      <c r="N132" s="11"/>
      <c r="O132" s="11"/>
      <c r="P132" s="49"/>
    </row>
    <row r="133" spans="2:16" s="9" customFormat="1" x14ac:dyDescent="0.2">
      <c r="B133" s="10"/>
      <c r="C133" s="11"/>
      <c r="D133" s="25"/>
      <c r="E133" s="47"/>
      <c r="F133" s="27"/>
      <c r="G133" s="12"/>
      <c r="H133" s="20"/>
      <c r="I133" s="18"/>
      <c r="J133" s="18"/>
      <c r="K133" s="44"/>
      <c r="L133" s="11"/>
      <c r="M133" s="11"/>
      <c r="N133" s="11"/>
      <c r="O133" s="11"/>
      <c r="P133" s="49"/>
    </row>
    <row r="134" spans="2:16" s="9" customFormat="1" x14ac:dyDescent="0.2">
      <c r="B134" s="10"/>
      <c r="C134" s="11"/>
      <c r="D134" s="25"/>
      <c r="E134" s="47"/>
      <c r="F134" s="27"/>
      <c r="G134" s="12"/>
      <c r="H134" s="20"/>
      <c r="I134" s="18"/>
      <c r="J134" s="18"/>
      <c r="K134" s="44"/>
      <c r="L134" s="11"/>
      <c r="M134" s="11"/>
      <c r="N134" s="11"/>
      <c r="O134" s="11"/>
      <c r="P134" s="49"/>
    </row>
    <row r="135" spans="2:16" s="9" customFormat="1" x14ac:dyDescent="0.2">
      <c r="B135" s="10"/>
      <c r="C135" s="11"/>
      <c r="D135" s="25"/>
      <c r="E135" s="47"/>
      <c r="F135" s="27"/>
      <c r="G135" s="12"/>
      <c r="H135" s="20"/>
      <c r="I135" s="18"/>
      <c r="J135" s="18"/>
      <c r="K135" s="44"/>
      <c r="L135" s="11"/>
      <c r="M135" s="11"/>
      <c r="N135" s="11"/>
      <c r="O135" s="11"/>
      <c r="P135" s="49"/>
    </row>
    <row r="136" spans="2:16" s="9" customFormat="1" x14ac:dyDescent="0.2">
      <c r="B136" s="10"/>
      <c r="C136" s="11"/>
      <c r="D136" s="25"/>
      <c r="E136" s="47"/>
      <c r="F136" s="27"/>
      <c r="G136" s="12"/>
      <c r="H136" s="20"/>
      <c r="I136" s="18"/>
      <c r="J136" s="18"/>
      <c r="K136" s="44"/>
      <c r="L136" s="11"/>
      <c r="M136" s="11"/>
      <c r="N136" s="11"/>
      <c r="O136" s="11"/>
      <c r="P136" s="49"/>
    </row>
    <row r="137" spans="2:16" s="9" customFormat="1" x14ac:dyDescent="0.2">
      <c r="B137" s="10"/>
      <c r="C137" s="11"/>
      <c r="D137" s="25"/>
      <c r="E137" s="47"/>
      <c r="F137" s="27"/>
      <c r="G137" s="12"/>
      <c r="H137" s="20"/>
      <c r="I137" s="18"/>
      <c r="J137" s="18"/>
      <c r="K137" s="44"/>
      <c r="L137" s="11"/>
      <c r="M137" s="11"/>
      <c r="N137" s="11"/>
      <c r="O137" s="11"/>
      <c r="P137" s="49"/>
    </row>
    <row r="138" spans="2:16" s="9" customFormat="1" x14ac:dyDescent="0.2">
      <c r="B138" s="10"/>
      <c r="C138" s="11"/>
      <c r="D138" s="25"/>
      <c r="E138" s="47"/>
      <c r="F138" s="27"/>
      <c r="G138" s="12"/>
      <c r="H138" s="20"/>
      <c r="I138" s="18"/>
      <c r="J138" s="18"/>
      <c r="K138" s="44"/>
      <c r="L138" s="11"/>
      <c r="M138" s="11"/>
      <c r="N138" s="11"/>
      <c r="O138" s="11"/>
      <c r="P138" s="49"/>
    </row>
    <row r="139" spans="2:16" s="9" customFormat="1" x14ac:dyDescent="0.2">
      <c r="B139" s="10"/>
      <c r="C139" s="11"/>
      <c r="D139" s="25"/>
      <c r="E139" s="47"/>
      <c r="F139" s="27"/>
      <c r="G139" s="12"/>
      <c r="H139" s="20"/>
      <c r="I139" s="18"/>
      <c r="J139" s="18"/>
      <c r="K139" s="44"/>
      <c r="L139" s="11"/>
      <c r="M139" s="11"/>
      <c r="N139" s="11"/>
      <c r="O139" s="11"/>
      <c r="P139" s="49"/>
    </row>
    <row r="140" spans="2:16" s="9" customFormat="1" x14ac:dyDescent="0.2">
      <c r="B140" s="10"/>
      <c r="C140" s="11"/>
      <c r="D140" s="25"/>
      <c r="E140" s="47"/>
      <c r="F140" s="27"/>
      <c r="G140" s="12"/>
      <c r="H140" s="20"/>
      <c r="I140" s="18"/>
      <c r="J140" s="18"/>
      <c r="K140" s="44"/>
      <c r="L140" s="11"/>
      <c r="M140" s="11"/>
      <c r="N140" s="11"/>
      <c r="O140" s="11"/>
      <c r="P140" s="49"/>
    </row>
    <row r="141" spans="2:16" s="9" customFormat="1" x14ac:dyDescent="0.2">
      <c r="B141" s="10"/>
      <c r="C141" s="11"/>
      <c r="D141" s="25"/>
      <c r="E141" s="47"/>
      <c r="F141" s="27"/>
      <c r="G141" s="12"/>
      <c r="H141" s="20"/>
      <c r="I141" s="18"/>
      <c r="J141" s="18"/>
      <c r="K141" s="44"/>
      <c r="L141" s="11"/>
      <c r="M141" s="11"/>
      <c r="N141" s="11"/>
      <c r="O141" s="11"/>
      <c r="P141" s="49"/>
    </row>
    <row r="142" spans="2:16" s="9" customFormat="1" x14ac:dyDescent="0.2">
      <c r="B142" s="10"/>
      <c r="C142" s="11"/>
      <c r="D142" s="25"/>
      <c r="E142" s="47"/>
      <c r="F142" s="27"/>
      <c r="G142" s="12"/>
      <c r="H142" s="20"/>
      <c r="I142" s="18"/>
      <c r="J142" s="18"/>
      <c r="K142" s="44"/>
      <c r="L142" s="11"/>
      <c r="M142" s="11"/>
      <c r="N142" s="11"/>
      <c r="O142" s="11"/>
      <c r="P142" s="49"/>
    </row>
    <row r="143" spans="2:16" s="9" customFormat="1" x14ac:dyDescent="0.2">
      <c r="B143" s="10"/>
      <c r="C143" s="11"/>
      <c r="D143" s="25"/>
      <c r="E143" s="47"/>
      <c r="F143" s="27"/>
      <c r="G143" s="12"/>
      <c r="H143" s="20"/>
      <c r="I143" s="18"/>
      <c r="J143" s="18"/>
      <c r="K143" s="44"/>
      <c r="L143" s="11"/>
      <c r="M143" s="11"/>
      <c r="N143" s="11"/>
      <c r="O143" s="11"/>
      <c r="P143" s="49"/>
    </row>
    <row r="144" spans="2:16" s="9" customFormat="1" x14ac:dyDescent="0.2">
      <c r="B144" s="10"/>
      <c r="C144" s="11"/>
      <c r="D144" s="25"/>
      <c r="E144" s="47"/>
      <c r="F144" s="27"/>
      <c r="G144" s="12"/>
      <c r="H144" s="20"/>
      <c r="I144" s="18"/>
      <c r="J144" s="18"/>
      <c r="K144" s="44"/>
      <c r="L144" s="11"/>
      <c r="M144" s="11"/>
      <c r="N144" s="11"/>
      <c r="O144" s="11"/>
      <c r="P144" s="49"/>
    </row>
    <row r="145" spans="2:16" s="9" customFormat="1" x14ac:dyDescent="0.2">
      <c r="B145" s="10"/>
      <c r="C145" s="11"/>
      <c r="D145" s="25"/>
      <c r="E145" s="47"/>
      <c r="F145" s="27"/>
      <c r="G145" s="12"/>
      <c r="H145" s="20"/>
      <c r="I145" s="18"/>
      <c r="J145" s="18"/>
      <c r="K145" s="44"/>
      <c r="L145" s="11"/>
      <c r="M145" s="11"/>
      <c r="N145" s="11"/>
      <c r="O145" s="11"/>
      <c r="P145" s="49"/>
    </row>
    <row r="146" spans="2:16" s="9" customFormat="1" x14ac:dyDescent="0.2">
      <c r="B146" s="10"/>
      <c r="C146" s="11"/>
      <c r="D146" s="25"/>
      <c r="E146" s="47"/>
      <c r="F146" s="27"/>
      <c r="G146" s="12"/>
      <c r="H146" s="20"/>
      <c r="I146" s="18"/>
      <c r="J146" s="18"/>
      <c r="K146" s="44"/>
      <c r="L146" s="11"/>
      <c r="M146" s="11"/>
      <c r="N146" s="11"/>
      <c r="O146" s="11"/>
      <c r="P146" s="49"/>
    </row>
    <row r="147" spans="2:16" s="9" customFormat="1" x14ac:dyDescent="0.2">
      <c r="B147" s="10"/>
      <c r="C147" s="11"/>
      <c r="D147" s="25"/>
      <c r="E147" s="47"/>
      <c r="F147" s="27"/>
      <c r="G147" s="12"/>
      <c r="H147" s="20"/>
      <c r="I147" s="18"/>
      <c r="J147" s="18"/>
      <c r="K147" s="44"/>
      <c r="L147" s="11"/>
      <c r="M147" s="11"/>
      <c r="N147" s="11"/>
      <c r="O147" s="11"/>
      <c r="P147" s="49"/>
    </row>
    <row r="148" spans="2:16" s="9" customFormat="1" x14ac:dyDescent="0.2">
      <c r="B148" s="10"/>
      <c r="C148" s="11"/>
      <c r="D148" s="25"/>
      <c r="E148" s="47"/>
      <c r="F148" s="27"/>
      <c r="G148" s="12"/>
      <c r="H148" s="20"/>
      <c r="I148" s="18"/>
      <c r="J148" s="18"/>
      <c r="K148" s="44"/>
      <c r="L148" s="11"/>
      <c r="M148" s="11"/>
      <c r="N148" s="11"/>
      <c r="O148" s="11"/>
      <c r="P148" s="49"/>
    </row>
    <row r="149" spans="2:16" s="9" customFormat="1" x14ac:dyDescent="0.2">
      <c r="B149" s="10"/>
      <c r="C149" s="11"/>
      <c r="D149" s="25"/>
      <c r="E149" s="47"/>
      <c r="F149" s="27"/>
      <c r="G149" s="12"/>
      <c r="H149" s="20"/>
      <c r="I149" s="18"/>
      <c r="J149" s="18"/>
      <c r="K149" s="44"/>
      <c r="L149" s="11"/>
      <c r="M149" s="11"/>
      <c r="N149" s="11"/>
      <c r="O149" s="11"/>
      <c r="P149" s="49"/>
    </row>
    <row r="150" spans="2:16" s="9" customFormat="1" x14ac:dyDescent="0.2">
      <c r="B150" s="10"/>
      <c r="C150" s="11"/>
      <c r="D150" s="25"/>
      <c r="E150" s="47"/>
      <c r="F150" s="27"/>
      <c r="G150" s="12"/>
      <c r="H150" s="20"/>
      <c r="I150" s="18"/>
      <c r="J150" s="18"/>
      <c r="K150" s="44"/>
      <c r="L150" s="11"/>
      <c r="M150" s="11"/>
      <c r="N150" s="11"/>
      <c r="O150" s="11"/>
      <c r="P150" s="49"/>
    </row>
    <row r="151" spans="2:16" s="9" customFormat="1" x14ac:dyDescent="0.2">
      <c r="B151" s="10"/>
      <c r="C151" s="11"/>
      <c r="D151" s="25"/>
      <c r="E151" s="47"/>
      <c r="F151" s="27"/>
      <c r="G151" s="12"/>
      <c r="H151" s="20"/>
      <c r="I151" s="18"/>
      <c r="J151" s="18"/>
      <c r="K151" s="44"/>
      <c r="L151" s="11"/>
      <c r="M151" s="11"/>
      <c r="N151" s="11"/>
      <c r="O151" s="11"/>
      <c r="P151" s="49"/>
    </row>
    <row r="152" spans="2:16" s="9" customFormat="1" x14ac:dyDescent="0.2">
      <c r="B152" s="10"/>
      <c r="C152" s="11"/>
      <c r="D152" s="25"/>
      <c r="E152" s="47"/>
      <c r="F152" s="27"/>
      <c r="G152" s="12"/>
      <c r="H152" s="20"/>
      <c r="I152" s="18"/>
      <c r="J152" s="18"/>
      <c r="K152" s="44"/>
      <c r="L152" s="11"/>
      <c r="M152" s="11"/>
      <c r="N152" s="11"/>
      <c r="O152" s="11"/>
      <c r="P152" s="49"/>
    </row>
    <row r="153" spans="2:16" s="9" customFormat="1" x14ac:dyDescent="0.2">
      <c r="B153" s="10"/>
      <c r="C153" s="11"/>
      <c r="D153" s="25"/>
      <c r="E153" s="47"/>
      <c r="F153" s="27"/>
      <c r="G153" s="12"/>
      <c r="H153" s="20"/>
      <c r="I153" s="18"/>
      <c r="J153" s="18"/>
      <c r="K153" s="44"/>
      <c r="L153" s="11"/>
      <c r="M153" s="11"/>
      <c r="N153" s="11"/>
      <c r="O153" s="11"/>
      <c r="P153" s="49"/>
    </row>
    <row r="154" spans="2:16" s="9" customFormat="1" x14ac:dyDescent="0.2">
      <c r="B154" s="10"/>
      <c r="C154" s="11"/>
      <c r="D154" s="25"/>
      <c r="E154" s="47"/>
      <c r="F154" s="27"/>
      <c r="G154" s="12"/>
      <c r="H154" s="20"/>
      <c r="I154" s="18"/>
      <c r="J154" s="18"/>
      <c r="K154" s="44"/>
      <c r="L154" s="11"/>
      <c r="M154" s="11"/>
      <c r="N154" s="11"/>
      <c r="O154" s="11"/>
      <c r="P154" s="49"/>
    </row>
    <row r="155" spans="2:16" s="9" customFormat="1" x14ac:dyDescent="0.2">
      <c r="B155" s="10"/>
      <c r="C155" s="11"/>
      <c r="D155" s="25"/>
      <c r="E155" s="47"/>
      <c r="F155" s="27"/>
      <c r="G155" s="12"/>
      <c r="H155" s="20"/>
      <c r="I155" s="18"/>
      <c r="J155" s="18"/>
      <c r="K155" s="44"/>
      <c r="L155" s="11"/>
      <c r="M155" s="11"/>
      <c r="N155" s="11"/>
      <c r="O155" s="11"/>
      <c r="P155" s="49"/>
    </row>
    <row r="156" spans="2:16" s="9" customFormat="1" x14ac:dyDescent="0.2">
      <c r="B156" s="10"/>
      <c r="C156" s="11"/>
      <c r="D156" s="25"/>
      <c r="E156" s="47"/>
      <c r="F156" s="27"/>
      <c r="G156" s="12"/>
      <c r="H156" s="20"/>
      <c r="I156" s="18"/>
      <c r="J156" s="18"/>
      <c r="K156" s="44"/>
      <c r="L156" s="11"/>
      <c r="M156" s="11"/>
      <c r="N156" s="11"/>
      <c r="O156" s="11"/>
      <c r="P156" s="49"/>
    </row>
    <row r="157" spans="2:16" s="9" customFormat="1" x14ac:dyDescent="0.2">
      <c r="B157" s="10"/>
      <c r="C157" s="11"/>
      <c r="D157" s="25"/>
      <c r="E157" s="47"/>
      <c r="F157" s="27"/>
      <c r="G157" s="12"/>
      <c r="H157" s="20"/>
      <c r="I157" s="18"/>
      <c r="J157" s="18"/>
      <c r="K157" s="44"/>
      <c r="L157" s="11"/>
      <c r="M157" s="11"/>
      <c r="N157" s="11"/>
      <c r="O157" s="11"/>
      <c r="P157" s="49"/>
    </row>
    <row r="158" spans="2:16" s="9" customFormat="1" x14ac:dyDescent="0.2">
      <c r="B158" s="10"/>
      <c r="C158" s="11"/>
      <c r="D158" s="25"/>
      <c r="E158" s="47"/>
      <c r="F158" s="27"/>
      <c r="G158" s="12"/>
      <c r="H158" s="20"/>
      <c r="I158" s="18"/>
      <c r="J158" s="18"/>
      <c r="K158" s="44"/>
      <c r="L158" s="11"/>
      <c r="M158" s="11"/>
      <c r="N158" s="11"/>
      <c r="O158" s="11"/>
      <c r="P158" s="49"/>
    </row>
    <row r="159" spans="2:16" s="9" customFormat="1" x14ac:dyDescent="0.2">
      <c r="B159" s="10"/>
      <c r="C159" s="11"/>
      <c r="D159" s="25"/>
      <c r="E159" s="47"/>
      <c r="F159" s="27"/>
      <c r="G159" s="12"/>
      <c r="H159" s="20"/>
      <c r="I159" s="18"/>
      <c r="J159" s="18"/>
      <c r="K159" s="44"/>
      <c r="L159" s="11"/>
      <c r="M159" s="11"/>
      <c r="N159" s="11"/>
      <c r="O159" s="11"/>
      <c r="P159" s="49"/>
    </row>
    <row r="160" spans="2:16" s="9" customFormat="1" x14ac:dyDescent="0.2">
      <c r="B160" s="10"/>
      <c r="C160" s="11"/>
      <c r="D160" s="25"/>
      <c r="E160" s="47"/>
      <c r="F160" s="27"/>
      <c r="G160" s="12"/>
      <c r="H160" s="20"/>
      <c r="I160" s="18"/>
      <c r="J160" s="18"/>
      <c r="K160" s="44"/>
      <c r="L160" s="11"/>
      <c r="M160" s="11"/>
      <c r="N160" s="11"/>
      <c r="O160" s="11"/>
      <c r="P160" s="49"/>
    </row>
    <row r="161" spans="2:16" s="9" customFormat="1" x14ac:dyDescent="0.2">
      <c r="B161" s="10"/>
      <c r="C161" s="11"/>
      <c r="D161" s="25"/>
      <c r="E161" s="47"/>
      <c r="F161" s="27"/>
      <c r="G161" s="12"/>
      <c r="H161" s="20"/>
      <c r="I161" s="18"/>
      <c r="J161" s="18"/>
      <c r="K161" s="44"/>
      <c r="L161" s="11"/>
      <c r="M161" s="11"/>
      <c r="N161" s="11"/>
      <c r="O161" s="11"/>
      <c r="P161" s="49"/>
    </row>
    <row r="162" spans="2:16" s="9" customFormat="1" x14ac:dyDescent="0.2">
      <c r="B162" s="10"/>
      <c r="C162" s="11"/>
      <c r="D162" s="25"/>
      <c r="E162" s="47"/>
      <c r="F162" s="27"/>
      <c r="G162" s="12"/>
      <c r="H162" s="20"/>
      <c r="I162" s="18"/>
      <c r="J162" s="18"/>
      <c r="K162" s="44"/>
      <c r="L162" s="11"/>
      <c r="M162" s="11"/>
      <c r="N162" s="11"/>
      <c r="O162" s="11"/>
      <c r="P162" s="49"/>
    </row>
    <row r="163" spans="2:16" s="9" customFormat="1" x14ac:dyDescent="0.2">
      <c r="B163" s="10"/>
      <c r="C163" s="11"/>
      <c r="D163" s="25"/>
      <c r="E163" s="47"/>
      <c r="F163" s="27"/>
      <c r="G163" s="12"/>
      <c r="H163" s="20"/>
      <c r="I163" s="18"/>
      <c r="J163" s="18"/>
      <c r="K163" s="44"/>
      <c r="L163" s="11"/>
      <c r="M163" s="11"/>
      <c r="N163" s="11"/>
      <c r="O163" s="11"/>
      <c r="P163" s="49"/>
    </row>
    <row r="164" spans="2:16" s="9" customFormat="1" x14ac:dyDescent="0.2">
      <c r="B164" s="10"/>
      <c r="C164" s="11"/>
      <c r="D164" s="25"/>
      <c r="E164" s="47"/>
      <c r="F164" s="27"/>
      <c r="G164" s="12"/>
      <c r="H164" s="20"/>
      <c r="I164" s="18"/>
      <c r="J164" s="18"/>
      <c r="K164" s="44"/>
      <c r="L164" s="11"/>
      <c r="M164" s="11"/>
      <c r="N164" s="11"/>
      <c r="O164" s="11"/>
      <c r="P164" s="49"/>
    </row>
    <row r="165" spans="2:16" s="9" customFormat="1" x14ac:dyDescent="0.2">
      <c r="B165" s="10"/>
      <c r="C165" s="11"/>
      <c r="D165" s="25"/>
      <c r="E165" s="47"/>
      <c r="F165" s="27"/>
      <c r="G165" s="12"/>
      <c r="H165" s="20"/>
      <c r="I165" s="18"/>
      <c r="J165" s="18"/>
      <c r="K165" s="44"/>
      <c r="L165" s="11"/>
      <c r="M165" s="11"/>
      <c r="N165" s="11"/>
      <c r="O165" s="11"/>
      <c r="P165" s="49"/>
    </row>
    <row r="166" spans="2:16" s="9" customFormat="1" x14ac:dyDescent="0.2">
      <c r="B166" s="10"/>
      <c r="C166" s="11"/>
      <c r="D166" s="25"/>
      <c r="E166" s="47"/>
      <c r="F166" s="27"/>
      <c r="G166" s="12"/>
      <c r="H166" s="20"/>
      <c r="I166" s="18"/>
      <c r="J166" s="18"/>
      <c r="K166" s="44"/>
      <c r="L166" s="11"/>
      <c r="M166" s="11"/>
      <c r="N166" s="11"/>
      <c r="O166" s="11"/>
      <c r="P166" s="49"/>
    </row>
    <row r="167" spans="2:16" s="9" customFormat="1" x14ac:dyDescent="0.2">
      <c r="B167" s="10"/>
      <c r="C167" s="11"/>
      <c r="D167" s="25"/>
      <c r="E167" s="47"/>
      <c r="F167" s="27"/>
      <c r="G167" s="12"/>
      <c r="H167" s="20"/>
      <c r="I167" s="18"/>
      <c r="J167" s="18"/>
      <c r="K167" s="44"/>
      <c r="L167" s="11"/>
      <c r="M167" s="11"/>
      <c r="N167" s="11"/>
      <c r="O167" s="11"/>
      <c r="P167" s="49"/>
    </row>
    <row r="168" spans="2:16" s="9" customFormat="1" x14ac:dyDescent="0.2">
      <c r="B168" s="10"/>
      <c r="C168" s="11"/>
      <c r="D168" s="25"/>
      <c r="E168" s="47"/>
      <c r="F168" s="27"/>
      <c r="G168" s="12"/>
      <c r="H168" s="20"/>
      <c r="I168" s="18"/>
      <c r="J168" s="18"/>
      <c r="K168" s="44"/>
      <c r="L168" s="11"/>
      <c r="M168" s="11"/>
      <c r="N168" s="11"/>
      <c r="O168" s="11"/>
      <c r="P168" s="49"/>
    </row>
    <row r="169" spans="2:16" s="9" customFormat="1" x14ac:dyDescent="0.2">
      <c r="B169" s="10"/>
      <c r="C169" s="11"/>
      <c r="D169" s="25"/>
      <c r="E169" s="47"/>
      <c r="F169" s="27"/>
      <c r="G169" s="12"/>
      <c r="H169" s="20"/>
      <c r="I169" s="18"/>
      <c r="J169" s="18"/>
      <c r="K169" s="44"/>
      <c r="L169" s="11"/>
      <c r="M169" s="11"/>
      <c r="N169" s="11"/>
      <c r="O169" s="11"/>
      <c r="P169" s="49"/>
    </row>
    <row r="170" spans="2:16" s="9" customFormat="1" x14ac:dyDescent="0.2">
      <c r="B170" s="10"/>
      <c r="C170" s="11"/>
      <c r="D170" s="25"/>
      <c r="E170" s="47"/>
      <c r="F170" s="27"/>
      <c r="G170" s="12"/>
      <c r="H170" s="20"/>
      <c r="I170" s="18"/>
      <c r="J170" s="18"/>
      <c r="K170" s="44"/>
      <c r="L170" s="11"/>
      <c r="M170" s="11"/>
      <c r="N170" s="11"/>
      <c r="O170" s="11"/>
      <c r="P170" s="49"/>
    </row>
    <row r="171" spans="2:16" s="9" customFormat="1" x14ac:dyDescent="0.2">
      <c r="B171" s="10"/>
      <c r="C171" s="11"/>
      <c r="D171" s="25"/>
      <c r="E171" s="47"/>
      <c r="F171" s="27"/>
      <c r="G171" s="12"/>
      <c r="H171" s="20"/>
      <c r="I171" s="18"/>
      <c r="J171" s="18"/>
      <c r="K171" s="44"/>
      <c r="L171" s="11"/>
      <c r="M171" s="11"/>
      <c r="N171" s="11"/>
      <c r="O171" s="11"/>
      <c r="P171" s="49"/>
    </row>
    <row r="172" spans="2:16" s="9" customFormat="1" x14ac:dyDescent="0.2">
      <c r="B172" s="10"/>
      <c r="C172" s="11"/>
      <c r="D172" s="25"/>
      <c r="E172" s="47"/>
      <c r="F172" s="27"/>
      <c r="G172" s="12"/>
      <c r="H172" s="20"/>
      <c r="I172" s="18"/>
      <c r="J172" s="18"/>
      <c r="K172" s="44"/>
      <c r="L172" s="11"/>
      <c r="M172" s="11"/>
      <c r="N172" s="11"/>
      <c r="O172" s="11"/>
      <c r="P172" s="49"/>
    </row>
    <row r="173" spans="2:16" s="9" customFormat="1" x14ac:dyDescent="0.2">
      <c r="B173" s="10"/>
      <c r="C173" s="11"/>
      <c r="D173" s="25"/>
      <c r="E173" s="47"/>
      <c r="F173" s="27"/>
      <c r="G173" s="12"/>
      <c r="H173" s="20"/>
      <c r="I173" s="18"/>
      <c r="J173" s="18"/>
      <c r="K173" s="44"/>
      <c r="L173" s="11"/>
      <c r="M173" s="11"/>
      <c r="N173" s="11"/>
      <c r="O173" s="11"/>
      <c r="P173" s="49"/>
    </row>
    <row r="174" spans="2:16" s="9" customFormat="1" x14ac:dyDescent="0.2">
      <c r="B174" s="10"/>
      <c r="C174" s="11"/>
      <c r="D174" s="25"/>
      <c r="E174" s="47"/>
      <c r="F174" s="27"/>
      <c r="G174" s="12"/>
      <c r="H174" s="20"/>
      <c r="I174" s="18"/>
      <c r="J174" s="18"/>
      <c r="K174" s="44"/>
      <c r="L174" s="11"/>
      <c r="M174" s="11"/>
      <c r="N174" s="11"/>
      <c r="O174" s="11"/>
      <c r="P174" s="49"/>
    </row>
    <row r="175" spans="2:16" s="9" customFormat="1" x14ac:dyDescent="0.2">
      <c r="B175" s="10"/>
      <c r="C175" s="11"/>
      <c r="D175" s="25"/>
      <c r="E175" s="47"/>
      <c r="F175" s="27"/>
      <c r="G175" s="12"/>
      <c r="H175" s="20"/>
      <c r="I175" s="18"/>
      <c r="J175" s="18"/>
      <c r="K175" s="44"/>
      <c r="L175" s="11"/>
      <c r="M175" s="11"/>
      <c r="N175" s="11"/>
      <c r="O175" s="11"/>
      <c r="P175" s="49"/>
    </row>
    <row r="176" spans="2:16" s="9" customFormat="1" x14ac:dyDescent="0.2">
      <c r="B176" s="10"/>
      <c r="C176" s="11"/>
      <c r="D176" s="25"/>
      <c r="E176" s="47"/>
      <c r="F176" s="27"/>
      <c r="G176" s="12"/>
      <c r="H176" s="20"/>
      <c r="I176" s="18"/>
      <c r="J176" s="18"/>
      <c r="K176" s="44"/>
      <c r="L176" s="11"/>
      <c r="M176" s="11"/>
      <c r="N176" s="11"/>
      <c r="O176" s="11"/>
      <c r="P176" s="49"/>
    </row>
    <row r="177" spans="2:16" s="9" customFormat="1" x14ac:dyDescent="0.2">
      <c r="B177" s="10"/>
      <c r="C177" s="11"/>
      <c r="D177" s="25"/>
      <c r="E177" s="47"/>
      <c r="F177" s="27"/>
      <c r="G177" s="12"/>
      <c r="H177" s="20"/>
      <c r="I177" s="18"/>
      <c r="J177" s="18"/>
      <c r="K177" s="44"/>
      <c r="L177" s="11"/>
      <c r="M177" s="11"/>
      <c r="N177" s="11"/>
      <c r="O177" s="11"/>
      <c r="P177" s="49"/>
    </row>
    <row r="178" spans="2:16" s="9" customFormat="1" x14ac:dyDescent="0.2">
      <c r="B178" s="10"/>
      <c r="C178" s="11"/>
      <c r="D178" s="25"/>
      <c r="E178" s="47"/>
      <c r="F178" s="27"/>
      <c r="G178" s="12"/>
      <c r="H178" s="20"/>
      <c r="I178" s="18"/>
      <c r="J178" s="18"/>
      <c r="K178" s="44"/>
      <c r="L178" s="11"/>
      <c r="M178" s="11"/>
      <c r="N178" s="11"/>
      <c r="O178" s="11"/>
      <c r="P178" s="49"/>
    </row>
    <row r="179" spans="2:16" s="9" customFormat="1" x14ac:dyDescent="0.2">
      <c r="B179" s="10"/>
      <c r="C179" s="11"/>
      <c r="D179" s="25"/>
      <c r="E179" s="47"/>
      <c r="F179" s="27"/>
      <c r="G179" s="12"/>
      <c r="H179" s="20"/>
      <c r="I179" s="18"/>
      <c r="J179" s="18"/>
      <c r="K179" s="44"/>
      <c r="L179" s="11"/>
      <c r="M179" s="11"/>
      <c r="N179" s="11"/>
      <c r="O179" s="11"/>
      <c r="P179" s="49"/>
    </row>
    <row r="180" spans="2:16" s="9" customFormat="1" x14ac:dyDescent="0.2">
      <c r="B180" s="10"/>
      <c r="C180" s="11"/>
      <c r="D180" s="25"/>
      <c r="E180" s="47"/>
      <c r="F180" s="27"/>
      <c r="G180" s="12"/>
      <c r="H180" s="20"/>
      <c r="I180" s="18"/>
      <c r="J180" s="18"/>
      <c r="K180" s="44"/>
      <c r="L180" s="11"/>
      <c r="M180" s="11"/>
      <c r="N180" s="11"/>
      <c r="O180" s="11"/>
      <c r="P180" s="49"/>
    </row>
    <row r="181" spans="2:16" s="9" customFormat="1" x14ac:dyDescent="0.2">
      <c r="B181" s="10"/>
      <c r="C181" s="11"/>
      <c r="D181" s="25"/>
      <c r="E181" s="47"/>
      <c r="F181" s="27"/>
      <c r="G181" s="12"/>
      <c r="H181" s="20"/>
      <c r="I181" s="18"/>
      <c r="J181" s="18"/>
      <c r="K181" s="44"/>
      <c r="L181" s="11"/>
      <c r="M181" s="11"/>
      <c r="N181" s="11"/>
      <c r="O181" s="11"/>
      <c r="P181" s="49"/>
    </row>
    <row r="182" spans="2:16" s="9" customFormat="1" x14ac:dyDescent="0.2">
      <c r="B182" s="10"/>
      <c r="C182" s="11"/>
      <c r="D182" s="25"/>
      <c r="E182" s="47"/>
      <c r="F182" s="27"/>
      <c r="G182" s="12"/>
      <c r="H182" s="20"/>
      <c r="I182" s="18"/>
      <c r="J182" s="18"/>
      <c r="K182" s="44"/>
      <c r="L182" s="11"/>
      <c r="M182" s="11"/>
      <c r="N182" s="11"/>
      <c r="O182" s="11"/>
      <c r="P182" s="49"/>
    </row>
    <row r="183" spans="2:16" s="9" customFormat="1" x14ac:dyDescent="0.2">
      <c r="B183" s="10"/>
      <c r="C183" s="11"/>
      <c r="D183" s="25"/>
      <c r="E183" s="47"/>
      <c r="F183" s="27"/>
      <c r="G183" s="12"/>
      <c r="H183" s="20"/>
      <c r="I183" s="18"/>
      <c r="J183" s="18"/>
      <c r="K183" s="44"/>
      <c r="L183" s="11"/>
      <c r="M183" s="11"/>
      <c r="N183" s="11"/>
      <c r="O183" s="11"/>
      <c r="P183" s="49"/>
    </row>
    <row r="184" spans="2:16" s="9" customFormat="1" x14ac:dyDescent="0.2">
      <c r="B184" s="10"/>
      <c r="C184" s="11"/>
      <c r="D184" s="25"/>
      <c r="E184" s="47"/>
      <c r="F184" s="27"/>
      <c r="G184" s="12"/>
      <c r="H184" s="20"/>
      <c r="I184" s="18"/>
      <c r="J184" s="18"/>
      <c r="K184" s="44"/>
      <c r="L184" s="11"/>
      <c r="M184" s="11"/>
      <c r="N184" s="11"/>
      <c r="O184" s="11"/>
      <c r="P184" s="49"/>
    </row>
    <row r="185" spans="2:16" s="9" customFormat="1" x14ac:dyDescent="0.2">
      <c r="B185" s="10"/>
      <c r="C185" s="11"/>
      <c r="D185" s="25"/>
      <c r="E185" s="47"/>
      <c r="F185" s="27"/>
      <c r="G185" s="12"/>
      <c r="H185" s="20"/>
      <c r="I185" s="18"/>
      <c r="J185" s="18"/>
      <c r="K185" s="44"/>
      <c r="L185" s="11"/>
      <c r="M185" s="11"/>
      <c r="N185" s="11"/>
      <c r="O185" s="11"/>
      <c r="P185" s="49"/>
    </row>
    <row r="186" spans="2:16" s="9" customFormat="1" x14ac:dyDescent="0.2">
      <c r="B186" s="10"/>
      <c r="C186" s="11"/>
      <c r="D186" s="25"/>
      <c r="E186" s="47"/>
      <c r="F186" s="27"/>
      <c r="G186" s="12"/>
      <c r="H186" s="20"/>
      <c r="I186" s="18"/>
      <c r="J186" s="18"/>
      <c r="K186" s="44"/>
      <c r="L186" s="11"/>
      <c r="M186" s="11"/>
      <c r="N186" s="11"/>
      <c r="O186" s="11"/>
      <c r="P186" s="49"/>
    </row>
    <row r="187" spans="2:16" s="9" customFormat="1" x14ac:dyDescent="0.2">
      <c r="B187" s="10"/>
      <c r="C187" s="11"/>
      <c r="D187" s="25"/>
      <c r="E187" s="47"/>
      <c r="F187" s="27"/>
      <c r="G187" s="12"/>
      <c r="H187" s="20"/>
      <c r="I187" s="18"/>
      <c r="J187" s="18"/>
      <c r="K187" s="44"/>
      <c r="L187" s="11"/>
      <c r="M187" s="11"/>
      <c r="N187" s="11"/>
      <c r="O187" s="11"/>
      <c r="P187" s="49"/>
    </row>
    <row r="188" spans="2:16" s="9" customFormat="1" x14ac:dyDescent="0.2">
      <c r="B188" s="10"/>
      <c r="C188" s="11"/>
      <c r="D188" s="25"/>
      <c r="E188" s="47"/>
      <c r="F188" s="27"/>
      <c r="G188" s="12"/>
      <c r="H188" s="20"/>
      <c r="I188" s="18"/>
      <c r="J188" s="18"/>
      <c r="K188" s="44"/>
      <c r="L188" s="11"/>
      <c r="M188" s="11"/>
      <c r="N188" s="11"/>
      <c r="O188" s="11"/>
      <c r="P188" s="49"/>
    </row>
    <row r="189" spans="2:16" s="9" customFormat="1" x14ac:dyDescent="0.2">
      <c r="B189" s="10"/>
      <c r="C189" s="11"/>
      <c r="D189" s="25"/>
      <c r="E189" s="47"/>
      <c r="F189" s="27"/>
      <c r="G189" s="12"/>
      <c r="H189" s="20"/>
      <c r="I189" s="18"/>
      <c r="J189" s="18"/>
      <c r="K189" s="44"/>
      <c r="L189" s="11"/>
      <c r="M189" s="11"/>
      <c r="N189" s="11"/>
      <c r="O189" s="11"/>
      <c r="P189" s="49"/>
    </row>
    <row r="190" spans="2:16" s="9" customFormat="1" x14ac:dyDescent="0.2">
      <c r="B190" s="10"/>
      <c r="C190" s="11"/>
      <c r="D190" s="25"/>
      <c r="E190" s="47"/>
      <c r="F190" s="27"/>
      <c r="G190" s="12"/>
      <c r="H190" s="20"/>
      <c r="I190" s="18"/>
      <c r="J190" s="18"/>
      <c r="K190" s="44"/>
      <c r="L190" s="11"/>
      <c r="M190" s="11"/>
      <c r="N190" s="11"/>
      <c r="O190" s="11"/>
      <c r="P190" s="49"/>
    </row>
    <row r="191" spans="2:16" s="9" customFormat="1" x14ac:dyDescent="0.2">
      <c r="B191" s="10"/>
      <c r="C191" s="11"/>
      <c r="D191" s="25"/>
      <c r="E191" s="47"/>
      <c r="F191" s="27"/>
      <c r="G191" s="12"/>
      <c r="H191" s="20"/>
      <c r="I191" s="18"/>
      <c r="J191" s="18"/>
      <c r="K191" s="44"/>
      <c r="L191" s="11"/>
      <c r="M191" s="11"/>
      <c r="N191" s="11"/>
      <c r="O191" s="11"/>
      <c r="P191" s="49"/>
    </row>
    <row r="192" spans="2:16" s="9" customFormat="1" x14ac:dyDescent="0.2">
      <c r="B192" s="10"/>
      <c r="C192" s="11"/>
      <c r="D192" s="25"/>
      <c r="E192" s="47"/>
      <c r="F192" s="27"/>
      <c r="G192" s="12"/>
      <c r="H192" s="20"/>
      <c r="I192" s="18"/>
      <c r="J192" s="18"/>
      <c r="K192" s="44"/>
      <c r="L192" s="11"/>
      <c r="M192" s="11"/>
      <c r="N192" s="11"/>
      <c r="O192" s="11"/>
      <c r="P192" s="49"/>
    </row>
    <row r="193" spans="2:16" s="9" customFormat="1" x14ac:dyDescent="0.2">
      <c r="B193" s="10"/>
      <c r="C193" s="11"/>
      <c r="D193" s="25"/>
      <c r="E193" s="47"/>
      <c r="F193" s="27"/>
      <c r="G193" s="12"/>
      <c r="H193" s="20"/>
      <c r="I193" s="18"/>
      <c r="J193" s="18"/>
      <c r="K193" s="44"/>
      <c r="L193" s="11"/>
      <c r="M193" s="11"/>
      <c r="N193" s="11"/>
      <c r="O193" s="11"/>
      <c r="P193" s="49"/>
    </row>
    <row r="194" spans="2:16" s="9" customFormat="1" x14ac:dyDescent="0.2">
      <c r="B194" s="10"/>
      <c r="C194" s="11"/>
      <c r="D194" s="25"/>
      <c r="E194" s="47"/>
      <c r="F194" s="27"/>
      <c r="G194" s="12"/>
      <c r="H194" s="20"/>
      <c r="I194" s="18"/>
      <c r="J194" s="18"/>
      <c r="K194" s="44"/>
      <c r="L194" s="11"/>
      <c r="M194" s="11"/>
      <c r="N194" s="11"/>
      <c r="O194" s="11"/>
      <c r="P194" s="49"/>
    </row>
    <row r="195" spans="2:16" s="9" customFormat="1" x14ac:dyDescent="0.2">
      <c r="B195" s="10"/>
      <c r="C195" s="11"/>
      <c r="D195" s="25"/>
      <c r="E195" s="47"/>
      <c r="F195" s="27"/>
      <c r="G195" s="12"/>
      <c r="H195" s="20"/>
      <c r="I195" s="18"/>
      <c r="J195" s="18"/>
      <c r="K195" s="44"/>
      <c r="L195" s="11"/>
      <c r="M195" s="11"/>
      <c r="N195" s="11"/>
      <c r="O195" s="11"/>
      <c r="P195" s="49"/>
    </row>
    <row r="196" spans="2:16" s="9" customFormat="1" x14ac:dyDescent="0.2">
      <c r="B196" s="10"/>
      <c r="C196" s="11"/>
      <c r="D196" s="25"/>
      <c r="E196" s="47"/>
      <c r="F196" s="27"/>
      <c r="G196" s="12"/>
      <c r="H196" s="20"/>
      <c r="I196" s="18"/>
      <c r="J196" s="18"/>
      <c r="K196" s="44"/>
      <c r="L196" s="11"/>
      <c r="M196" s="11"/>
      <c r="N196" s="11"/>
      <c r="O196" s="11"/>
      <c r="P196" s="49"/>
    </row>
    <row r="197" spans="2:16" s="9" customFormat="1" x14ac:dyDescent="0.2">
      <c r="B197" s="10"/>
      <c r="C197" s="11"/>
      <c r="D197" s="25"/>
      <c r="E197" s="47"/>
      <c r="F197" s="27"/>
      <c r="G197" s="12"/>
      <c r="H197" s="20"/>
      <c r="I197" s="18"/>
      <c r="J197" s="18"/>
      <c r="K197" s="44"/>
      <c r="L197" s="11"/>
      <c r="M197" s="11"/>
      <c r="N197" s="11"/>
      <c r="O197" s="11"/>
      <c r="P197" s="49"/>
    </row>
    <row r="198" spans="2:16" s="9" customFormat="1" x14ac:dyDescent="0.2">
      <c r="B198" s="10"/>
      <c r="C198" s="11"/>
      <c r="D198" s="25"/>
      <c r="E198" s="47"/>
      <c r="F198" s="27"/>
      <c r="G198" s="12"/>
      <c r="H198" s="20"/>
      <c r="I198" s="18"/>
      <c r="J198" s="18"/>
      <c r="K198" s="44"/>
      <c r="L198" s="11"/>
      <c r="M198" s="11"/>
      <c r="N198" s="11"/>
      <c r="O198" s="11"/>
      <c r="P198" s="49"/>
    </row>
    <row r="199" spans="2:16" s="9" customFormat="1" x14ac:dyDescent="0.2">
      <c r="B199" s="10"/>
      <c r="C199" s="11"/>
      <c r="D199" s="25"/>
      <c r="E199" s="47"/>
      <c r="F199" s="27"/>
      <c r="G199" s="12"/>
      <c r="H199" s="20"/>
      <c r="I199" s="18"/>
      <c r="J199" s="18"/>
      <c r="K199" s="44"/>
      <c r="L199" s="11"/>
      <c r="M199" s="11"/>
      <c r="N199" s="11"/>
      <c r="O199" s="11"/>
      <c r="P199" s="49"/>
    </row>
    <row r="200" spans="2:16" s="9" customFormat="1" x14ac:dyDescent="0.2">
      <c r="B200" s="10"/>
      <c r="C200" s="11"/>
      <c r="D200" s="25"/>
      <c r="E200" s="47"/>
      <c r="F200" s="27"/>
      <c r="G200" s="12"/>
      <c r="H200" s="20"/>
      <c r="I200" s="18"/>
      <c r="J200" s="18"/>
      <c r="K200" s="44"/>
      <c r="L200" s="11"/>
      <c r="M200" s="11"/>
      <c r="N200" s="11"/>
      <c r="O200" s="11"/>
      <c r="P200" s="49"/>
    </row>
    <row r="201" spans="2:16" s="9" customFormat="1" x14ac:dyDescent="0.2">
      <c r="B201" s="10"/>
      <c r="C201" s="11"/>
      <c r="D201" s="25"/>
      <c r="E201" s="47"/>
      <c r="F201" s="27"/>
      <c r="G201" s="12"/>
      <c r="H201" s="20"/>
      <c r="I201" s="18"/>
      <c r="J201" s="18"/>
      <c r="K201" s="44"/>
      <c r="L201" s="11"/>
      <c r="M201" s="11"/>
      <c r="N201" s="11"/>
      <c r="O201" s="11"/>
      <c r="P201" s="49"/>
    </row>
    <row r="202" spans="2:16" s="9" customFormat="1" x14ac:dyDescent="0.2">
      <c r="B202" s="10"/>
      <c r="C202" s="11"/>
      <c r="D202" s="25"/>
      <c r="E202" s="47"/>
      <c r="F202" s="27"/>
      <c r="G202" s="12"/>
      <c r="H202" s="20"/>
      <c r="I202" s="18"/>
      <c r="J202" s="18"/>
      <c r="K202" s="44"/>
      <c r="L202" s="11"/>
      <c r="M202" s="11"/>
      <c r="N202" s="11"/>
      <c r="O202" s="11"/>
      <c r="P202" s="49"/>
    </row>
    <row r="203" spans="2:16" s="9" customFormat="1" x14ac:dyDescent="0.2">
      <c r="B203" s="10"/>
      <c r="C203" s="11"/>
      <c r="D203" s="25"/>
      <c r="E203" s="47"/>
      <c r="F203" s="27"/>
      <c r="G203" s="12"/>
      <c r="H203" s="20"/>
      <c r="I203" s="18"/>
      <c r="J203" s="18"/>
      <c r="K203" s="44"/>
      <c r="L203" s="11"/>
      <c r="M203" s="11"/>
      <c r="N203" s="11"/>
      <c r="O203" s="11"/>
      <c r="P203" s="49"/>
    </row>
    <row r="204" spans="2:16" s="9" customFormat="1" x14ac:dyDescent="0.2">
      <c r="B204" s="10"/>
      <c r="C204" s="11"/>
      <c r="D204" s="25"/>
      <c r="E204" s="47"/>
      <c r="F204" s="27"/>
      <c r="G204" s="12"/>
      <c r="H204" s="20"/>
      <c r="I204" s="18"/>
      <c r="J204" s="18"/>
      <c r="K204" s="44"/>
      <c r="L204" s="11"/>
      <c r="M204" s="11"/>
      <c r="N204" s="11"/>
      <c r="O204" s="11"/>
      <c r="P204" s="49"/>
    </row>
    <row r="205" spans="2:16" s="9" customFormat="1" x14ac:dyDescent="0.2">
      <c r="B205" s="10"/>
      <c r="C205" s="11"/>
      <c r="D205" s="25"/>
      <c r="E205" s="47"/>
      <c r="F205" s="27"/>
      <c r="G205" s="12"/>
      <c r="H205" s="20"/>
      <c r="I205" s="18"/>
      <c r="J205" s="18"/>
      <c r="K205" s="44"/>
      <c r="L205" s="11"/>
      <c r="M205" s="11"/>
      <c r="N205" s="11"/>
      <c r="O205" s="11"/>
      <c r="P205" s="49"/>
    </row>
    <row r="206" spans="2:16" s="9" customFormat="1" x14ac:dyDescent="0.2">
      <c r="B206" s="10"/>
      <c r="C206" s="11"/>
      <c r="D206" s="25"/>
      <c r="E206" s="47"/>
      <c r="F206" s="27"/>
      <c r="G206" s="12"/>
      <c r="H206" s="20"/>
      <c r="I206" s="18"/>
      <c r="J206" s="18"/>
      <c r="K206" s="44"/>
      <c r="L206" s="11"/>
      <c r="M206" s="11"/>
      <c r="N206" s="11"/>
      <c r="O206" s="11"/>
      <c r="P206" s="49"/>
    </row>
    <row r="207" spans="2:16" s="9" customFormat="1" x14ac:dyDescent="0.2">
      <c r="B207" s="10"/>
      <c r="C207" s="11"/>
      <c r="D207" s="25"/>
      <c r="E207" s="47"/>
      <c r="F207" s="27"/>
      <c r="G207" s="12"/>
      <c r="H207" s="20"/>
      <c r="I207" s="18"/>
      <c r="J207" s="18"/>
      <c r="K207" s="44"/>
      <c r="L207" s="11"/>
      <c r="M207" s="11"/>
      <c r="N207" s="11"/>
      <c r="O207" s="11"/>
      <c r="P207" s="49"/>
    </row>
    <row r="208" spans="2:16" s="9" customFormat="1" x14ac:dyDescent="0.2">
      <c r="B208" s="10"/>
      <c r="C208" s="11"/>
      <c r="D208" s="25"/>
      <c r="E208" s="47"/>
      <c r="F208" s="27"/>
      <c r="G208" s="12"/>
      <c r="H208" s="20"/>
      <c r="I208" s="18"/>
      <c r="J208" s="18"/>
      <c r="K208" s="44"/>
      <c r="L208" s="11"/>
      <c r="M208" s="11"/>
      <c r="N208" s="11"/>
      <c r="O208" s="11"/>
      <c r="P208" s="49"/>
    </row>
    <row r="209" spans="2:16" s="9" customFormat="1" x14ac:dyDescent="0.2">
      <c r="B209" s="10"/>
      <c r="C209" s="11"/>
      <c r="D209" s="25"/>
      <c r="E209" s="47"/>
      <c r="F209" s="27"/>
      <c r="G209" s="12"/>
      <c r="H209" s="20"/>
      <c r="I209" s="18"/>
      <c r="J209" s="18"/>
      <c r="K209" s="44"/>
      <c r="L209" s="11"/>
      <c r="M209" s="11"/>
      <c r="N209" s="11"/>
      <c r="O209" s="11"/>
      <c r="P209" s="49"/>
    </row>
    <row r="210" spans="2:16" s="9" customFormat="1" x14ac:dyDescent="0.2">
      <c r="B210" s="10"/>
      <c r="C210" s="11"/>
      <c r="D210" s="25"/>
      <c r="E210" s="47"/>
      <c r="F210" s="27"/>
      <c r="G210" s="12"/>
      <c r="H210" s="20"/>
      <c r="I210" s="18"/>
      <c r="J210" s="18"/>
      <c r="K210" s="44"/>
      <c r="L210" s="11"/>
      <c r="M210" s="11"/>
      <c r="N210" s="11"/>
      <c r="O210" s="11"/>
      <c r="P210" s="49"/>
    </row>
    <row r="211" spans="2:16" s="9" customFormat="1" x14ac:dyDescent="0.2">
      <c r="B211" s="10"/>
      <c r="C211" s="11"/>
      <c r="D211" s="25"/>
      <c r="E211" s="47"/>
      <c r="F211" s="27"/>
      <c r="G211" s="12"/>
      <c r="H211" s="20"/>
      <c r="I211" s="18"/>
      <c r="J211" s="18"/>
      <c r="K211" s="44"/>
      <c r="L211" s="11"/>
      <c r="M211" s="11"/>
      <c r="N211" s="11"/>
      <c r="O211" s="11"/>
      <c r="P211" s="49"/>
    </row>
    <row r="212" spans="2:16" s="9" customFormat="1" x14ac:dyDescent="0.2">
      <c r="B212" s="10"/>
      <c r="C212" s="11"/>
      <c r="D212" s="25"/>
      <c r="E212" s="47"/>
      <c r="F212" s="27"/>
      <c r="G212" s="12"/>
      <c r="H212" s="20"/>
      <c r="I212" s="18"/>
      <c r="J212" s="18"/>
      <c r="K212" s="44"/>
      <c r="L212" s="11"/>
      <c r="M212" s="11"/>
      <c r="N212" s="11"/>
      <c r="O212" s="11"/>
      <c r="P212" s="49"/>
    </row>
    <row r="213" spans="2:16" s="9" customFormat="1" x14ac:dyDescent="0.2">
      <c r="B213" s="10"/>
      <c r="C213" s="11"/>
      <c r="D213" s="25"/>
      <c r="E213" s="47"/>
      <c r="F213" s="27"/>
      <c r="G213" s="12"/>
      <c r="H213" s="20"/>
      <c r="I213" s="18"/>
      <c r="J213" s="18"/>
      <c r="K213" s="44"/>
      <c r="L213" s="11"/>
      <c r="M213" s="11"/>
      <c r="N213" s="11"/>
      <c r="O213" s="11"/>
      <c r="P213" s="49"/>
    </row>
    <row r="214" spans="2:16" s="9" customFormat="1" x14ac:dyDescent="0.2">
      <c r="B214" s="10"/>
      <c r="C214" s="11"/>
      <c r="D214" s="25"/>
      <c r="E214" s="47"/>
      <c r="F214" s="27"/>
      <c r="G214" s="12"/>
      <c r="H214" s="20"/>
      <c r="I214" s="18"/>
      <c r="J214" s="18"/>
      <c r="K214" s="44"/>
      <c r="L214" s="11"/>
      <c r="M214" s="11"/>
      <c r="N214" s="11"/>
      <c r="O214" s="11"/>
      <c r="P214" s="49"/>
    </row>
    <row r="215" spans="2:16" s="9" customFormat="1" x14ac:dyDescent="0.2">
      <c r="B215" s="10"/>
      <c r="C215" s="11"/>
      <c r="D215" s="25"/>
      <c r="E215" s="47"/>
      <c r="F215" s="27"/>
      <c r="G215" s="12"/>
      <c r="H215" s="20"/>
      <c r="I215" s="18"/>
      <c r="J215" s="18"/>
      <c r="K215" s="44"/>
      <c r="L215" s="11"/>
      <c r="M215" s="11"/>
      <c r="N215" s="11"/>
      <c r="O215" s="11"/>
      <c r="P215" s="49"/>
    </row>
    <row r="216" spans="2:16" s="9" customFormat="1" x14ac:dyDescent="0.2">
      <c r="B216" s="10"/>
      <c r="C216" s="11"/>
      <c r="D216" s="25"/>
      <c r="E216" s="47"/>
      <c r="F216" s="27"/>
      <c r="G216" s="12"/>
      <c r="H216" s="20"/>
      <c r="I216" s="18"/>
      <c r="J216" s="18"/>
      <c r="K216" s="44"/>
      <c r="L216" s="11"/>
      <c r="M216" s="11"/>
      <c r="N216" s="11"/>
      <c r="O216" s="11"/>
      <c r="P216" s="49"/>
    </row>
    <row r="217" spans="2:16" s="9" customFormat="1" x14ac:dyDescent="0.2">
      <c r="B217" s="10"/>
      <c r="C217" s="11"/>
      <c r="D217" s="25"/>
      <c r="E217" s="47"/>
      <c r="F217" s="27"/>
      <c r="G217" s="12"/>
      <c r="H217" s="20"/>
      <c r="I217" s="18"/>
      <c r="J217" s="18"/>
      <c r="K217" s="44"/>
      <c r="L217" s="11"/>
      <c r="M217" s="11"/>
      <c r="N217" s="11"/>
      <c r="O217" s="11"/>
      <c r="P217" s="49"/>
    </row>
    <row r="218" spans="2:16" s="9" customFormat="1" x14ac:dyDescent="0.2">
      <c r="B218" s="10"/>
      <c r="C218" s="11"/>
      <c r="D218" s="25"/>
      <c r="E218" s="47"/>
      <c r="F218" s="27"/>
      <c r="G218" s="12"/>
      <c r="H218" s="20"/>
      <c r="I218" s="18"/>
      <c r="J218" s="18"/>
      <c r="K218" s="44"/>
      <c r="L218" s="11"/>
      <c r="M218" s="11"/>
      <c r="N218" s="11"/>
      <c r="O218" s="11"/>
      <c r="P218" s="49"/>
    </row>
    <row r="219" spans="2:16" s="9" customFormat="1" x14ac:dyDescent="0.2">
      <c r="B219" s="10"/>
      <c r="C219" s="11"/>
      <c r="D219" s="25"/>
      <c r="E219" s="47"/>
      <c r="F219" s="27"/>
      <c r="G219" s="12"/>
      <c r="H219" s="20"/>
      <c r="I219" s="18"/>
      <c r="J219" s="18"/>
      <c r="K219" s="44"/>
      <c r="L219" s="11"/>
      <c r="M219" s="11"/>
      <c r="N219" s="11"/>
      <c r="O219" s="11"/>
      <c r="P219" s="49"/>
    </row>
    <row r="220" spans="2:16" s="9" customFormat="1" x14ac:dyDescent="0.2">
      <c r="B220" s="10"/>
      <c r="C220" s="11"/>
      <c r="D220" s="25"/>
      <c r="E220" s="47"/>
      <c r="F220" s="27"/>
      <c r="G220" s="12"/>
      <c r="H220" s="20"/>
      <c r="I220" s="18"/>
      <c r="J220" s="18"/>
      <c r="K220" s="44"/>
      <c r="L220" s="11"/>
      <c r="M220" s="11"/>
      <c r="N220" s="11"/>
      <c r="O220" s="11"/>
      <c r="P220" s="49"/>
    </row>
    <row r="221" spans="2:16" s="9" customFormat="1" x14ac:dyDescent="0.2">
      <c r="B221" s="10"/>
      <c r="C221" s="11"/>
      <c r="D221" s="25"/>
      <c r="E221" s="47"/>
      <c r="F221" s="27"/>
      <c r="G221" s="12"/>
      <c r="H221" s="20"/>
      <c r="I221" s="18"/>
      <c r="J221" s="18"/>
      <c r="K221" s="44"/>
      <c r="L221" s="11"/>
      <c r="M221" s="11"/>
      <c r="N221" s="11"/>
      <c r="O221" s="11"/>
      <c r="P221" s="49"/>
    </row>
    <row r="222" spans="2:16" s="9" customFormat="1" x14ac:dyDescent="0.2">
      <c r="B222" s="10"/>
      <c r="C222" s="11"/>
      <c r="D222" s="25"/>
      <c r="E222" s="47"/>
      <c r="F222" s="27"/>
      <c r="G222" s="12"/>
      <c r="H222" s="20"/>
      <c r="I222" s="18"/>
      <c r="J222" s="18"/>
      <c r="K222" s="44"/>
      <c r="L222" s="11"/>
      <c r="M222" s="11"/>
      <c r="N222" s="11"/>
      <c r="O222" s="11"/>
      <c r="P222" s="49"/>
    </row>
    <row r="223" spans="2:16" s="9" customFormat="1" x14ac:dyDescent="0.2">
      <c r="B223" s="10"/>
      <c r="C223" s="11"/>
      <c r="D223" s="25"/>
      <c r="E223" s="47"/>
      <c r="F223" s="27"/>
      <c r="G223" s="12"/>
      <c r="H223" s="20"/>
      <c r="I223" s="18"/>
      <c r="J223" s="18"/>
      <c r="K223" s="44"/>
      <c r="L223" s="11"/>
      <c r="M223" s="11"/>
      <c r="N223" s="11"/>
      <c r="O223" s="11"/>
      <c r="P223" s="49"/>
    </row>
    <row r="224" spans="2:16" s="9" customFormat="1" x14ac:dyDescent="0.2">
      <c r="B224" s="10"/>
      <c r="C224" s="11"/>
      <c r="D224" s="25"/>
      <c r="E224" s="47"/>
      <c r="F224" s="27"/>
      <c r="G224" s="12"/>
      <c r="H224" s="20"/>
      <c r="I224" s="18"/>
      <c r="J224" s="18"/>
      <c r="K224" s="44"/>
      <c r="L224" s="11"/>
      <c r="M224" s="11"/>
      <c r="N224" s="11"/>
      <c r="O224" s="11"/>
      <c r="P224" s="49"/>
    </row>
    <row r="225" spans="2:16" s="9" customFormat="1" x14ac:dyDescent="0.2">
      <c r="B225" s="10"/>
      <c r="C225" s="11"/>
      <c r="D225" s="25"/>
      <c r="E225" s="47"/>
      <c r="F225" s="27"/>
      <c r="G225" s="12"/>
      <c r="H225" s="20"/>
      <c r="I225" s="18"/>
      <c r="J225" s="18"/>
      <c r="K225" s="44"/>
      <c r="L225" s="11"/>
      <c r="M225" s="11"/>
      <c r="N225" s="11"/>
      <c r="O225" s="11"/>
      <c r="P225" s="49"/>
    </row>
    <row r="226" spans="2:16" s="9" customFormat="1" x14ac:dyDescent="0.2">
      <c r="B226" s="10"/>
      <c r="C226" s="11"/>
      <c r="D226" s="25"/>
      <c r="E226" s="47"/>
      <c r="F226" s="27"/>
      <c r="G226" s="12"/>
      <c r="H226" s="20"/>
      <c r="I226" s="18"/>
      <c r="J226" s="18"/>
      <c r="K226" s="44"/>
      <c r="L226" s="11"/>
      <c r="M226" s="11"/>
      <c r="N226" s="11"/>
      <c r="O226" s="11"/>
      <c r="P226" s="49"/>
    </row>
    <row r="227" spans="2:16" s="9" customFormat="1" x14ac:dyDescent="0.2">
      <c r="B227" s="10"/>
      <c r="C227" s="11"/>
      <c r="D227" s="25"/>
      <c r="E227" s="47"/>
      <c r="F227" s="27"/>
      <c r="G227" s="12"/>
      <c r="H227" s="20"/>
      <c r="I227" s="18"/>
      <c r="J227" s="18"/>
      <c r="K227" s="44"/>
      <c r="L227" s="11"/>
      <c r="M227" s="11"/>
      <c r="N227" s="11"/>
      <c r="O227" s="11"/>
      <c r="P227" s="49"/>
    </row>
    <row r="228" spans="2:16" s="9" customFormat="1" x14ac:dyDescent="0.2">
      <c r="B228" s="10"/>
      <c r="C228" s="11"/>
      <c r="D228" s="25"/>
      <c r="E228" s="47"/>
      <c r="F228" s="27"/>
      <c r="G228" s="12"/>
      <c r="H228" s="20"/>
      <c r="I228" s="18"/>
      <c r="J228" s="18"/>
      <c r="K228" s="44"/>
      <c r="L228" s="11"/>
      <c r="M228" s="11"/>
      <c r="N228" s="11"/>
      <c r="O228" s="11"/>
      <c r="P228" s="49"/>
    </row>
    <row r="229" spans="2:16" s="9" customFormat="1" x14ac:dyDescent="0.2">
      <c r="B229" s="10"/>
      <c r="C229" s="11"/>
      <c r="D229" s="25"/>
      <c r="E229" s="47"/>
      <c r="F229" s="27"/>
      <c r="G229" s="12"/>
      <c r="H229" s="20"/>
      <c r="I229" s="18"/>
      <c r="J229" s="18"/>
      <c r="K229" s="44"/>
      <c r="L229" s="11"/>
      <c r="M229" s="11"/>
      <c r="N229" s="11"/>
      <c r="O229" s="11"/>
      <c r="P229" s="49"/>
    </row>
    <row r="230" spans="2:16" s="9" customFormat="1" x14ac:dyDescent="0.2">
      <c r="B230" s="10"/>
      <c r="C230" s="11"/>
      <c r="D230" s="25"/>
      <c r="E230" s="47"/>
      <c r="F230" s="27"/>
      <c r="G230" s="12"/>
      <c r="H230" s="20"/>
      <c r="I230" s="18"/>
      <c r="J230" s="18"/>
      <c r="K230" s="44"/>
      <c r="L230" s="11"/>
      <c r="M230" s="11"/>
      <c r="N230" s="11"/>
      <c r="O230" s="11"/>
      <c r="P230" s="49"/>
    </row>
    <row r="231" spans="2:16" s="9" customFormat="1" x14ac:dyDescent="0.2">
      <c r="B231" s="10"/>
      <c r="C231" s="11"/>
      <c r="D231" s="25"/>
      <c r="E231" s="47"/>
      <c r="F231" s="27"/>
      <c r="G231" s="12"/>
      <c r="H231" s="20"/>
      <c r="I231" s="18"/>
      <c r="J231" s="18"/>
      <c r="K231" s="44"/>
      <c r="L231" s="11"/>
      <c r="M231" s="11"/>
      <c r="N231" s="11"/>
      <c r="O231" s="11"/>
      <c r="P231" s="49"/>
    </row>
    <row r="232" spans="2:16" s="9" customFormat="1" x14ac:dyDescent="0.2">
      <c r="B232" s="10"/>
      <c r="C232" s="11"/>
      <c r="D232" s="25"/>
      <c r="E232" s="47"/>
      <c r="F232" s="27"/>
      <c r="G232" s="12"/>
      <c r="H232" s="20"/>
      <c r="I232" s="18"/>
      <c r="J232" s="18"/>
      <c r="K232" s="44"/>
      <c r="L232" s="11"/>
      <c r="M232" s="11"/>
      <c r="N232" s="11"/>
      <c r="O232" s="11"/>
      <c r="P232" s="49"/>
    </row>
    <row r="233" spans="2:16" s="9" customFormat="1" x14ac:dyDescent="0.2">
      <c r="B233" s="10"/>
      <c r="C233" s="11"/>
      <c r="D233" s="25"/>
      <c r="E233" s="47"/>
      <c r="F233" s="27"/>
      <c r="G233" s="12"/>
      <c r="H233" s="20"/>
      <c r="I233" s="18"/>
      <c r="J233" s="18"/>
      <c r="K233" s="44"/>
      <c r="L233" s="11"/>
      <c r="M233" s="11"/>
      <c r="N233" s="11"/>
      <c r="O233" s="11"/>
      <c r="P233" s="49"/>
    </row>
    <row r="234" spans="2:16" s="9" customFormat="1" x14ac:dyDescent="0.2">
      <c r="B234" s="10"/>
      <c r="C234" s="11"/>
      <c r="D234" s="25"/>
      <c r="E234" s="47"/>
      <c r="F234" s="27"/>
      <c r="G234" s="12"/>
      <c r="H234" s="20"/>
      <c r="I234" s="18"/>
      <c r="J234" s="18"/>
      <c r="K234" s="44"/>
      <c r="L234" s="11"/>
      <c r="M234" s="11"/>
      <c r="N234" s="11"/>
      <c r="O234" s="11"/>
      <c r="P234" s="49"/>
    </row>
    <row r="235" spans="2:16" s="9" customFormat="1" x14ac:dyDescent="0.2">
      <c r="B235" s="10"/>
      <c r="C235" s="11"/>
      <c r="D235" s="25"/>
      <c r="E235" s="47"/>
      <c r="F235" s="27"/>
      <c r="G235" s="12"/>
      <c r="H235" s="20"/>
      <c r="I235" s="18"/>
      <c r="J235" s="18"/>
      <c r="K235" s="44"/>
      <c r="L235" s="11"/>
      <c r="M235" s="11"/>
      <c r="N235" s="11"/>
      <c r="O235" s="11"/>
      <c r="P235" s="49"/>
    </row>
    <row r="236" spans="2:16" s="9" customFormat="1" x14ac:dyDescent="0.2">
      <c r="B236" s="10"/>
      <c r="C236" s="11"/>
      <c r="D236" s="25"/>
      <c r="E236" s="47"/>
      <c r="F236" s="27"/>
      <c r="G236" s="12"/>
      <c r="H236" s="20"/>
      <c r="I236" s="18"/>
      <c r="J236" s="18"/>
      <c r="K236" s="44"/>
      <c r="L236" s="11"/>
      <c r="M236" s="11"/>
      <c r="N236" s="11"/>
      <c r="O236" s="11"/>
      <c r="P236" s="49"/>
    </row>
    <row r="237" spans="2:16" s="9" customFormat="1" x14ac:dyDescent="0.2">
      <c r="B237" s="10"/>
      <c r="C237" s="11"/>
      <c r="D237" s="25"/>
      <c r="E237" s="47"/>
      <c r="F237" s="27"/>
      <c r="G237" s="12"/>
      <c r="H237" s="20"/>
      <c r="I237" s="18"/>
      <c r="J237" s="18"/>
      <c r="K237" s="44"/>
      <c r="L237" s="11"/>
      <c r="M237" s="11"/>
      <c r="N237" s="11"/>
      <c r="O237" s="11"/>
      <c r="P237" s="49"/>
    </row>
    <row r="238" spans="2:16" s="9" customFormat="1" x14ac:dyDescent="0.2">
      <c r="B238" s="10"/>
      <c r="C238" s="11"/>
      <c r="D238" s="25"/>
      <c r="E238" s="47"/>
      <c r="F238" s="27"/>
      <c r="G238" s="12"/>
      <c r="H238" s="20"/>
      <c r="I238" s="18"/>
      <c r="J238" s="18"/>
      <c r="K238" s="44"/>
      <c r="L238" s="11"/>
      <c r="M238" s="11"/>
      <c r="N238" s="11"/>
      <c r="O238" s="11"/>
      <c r="P238" s="49"/>
    </row>
    <row r="239" spans="2:16" s="9" customFormat="1" x14ac:dyDescent="0.2">
      <c r="B239" s="10"/>
      <c r="C239" s="11"/>
      <c r="D239" s="25"/>
      <c r="E239" s="47"/>
      <c r="F239" s="27"/>
      <c r="G239" s="12"/>
      <c r="H239" s="20"/>
      <c r="I239" s="18"/>
      <c r="J239" s="18"/>
      <c r="K239" s="44"/>
      <c r="L239" s="11"/>
      <c r="M239" s="11"/>
      <c r="N239" s="11"/>
      <c r="O239" s="11"/>
      <c r="P239" s="49"/>
    </row>
    <row r="240" spans="2:16" s="9" customFormat="1" x14ac:dyDescent="0.2">
      <c r="B240" s="10"/>
      <c r="C240" s="11"/>
      <c r="D240" s="25"/>
      <c r="E240" s="47"/>
      <c r="F240" s="27"/>
      <c r="G240" s="12"/>
      <c r="H240" s="20"/>
      <c r="I240" s="18"/>
      <c r="J240" s="18"/>
      <c r="K240" s="44"/>
      <c r="L240" s="11"/>
      <c r="M240" s="11"/>
      <c r="N240" s="11"/>
      <c r="O240" s="11"/>
      <c r="P240" s="49"/>
    </row>
    <row r="241" spans="2:16" s="9" customFormat="1" x14ac:dyDescent="0.2">
      <c r="B241" s="10"/>
      <c r="C241" s="11"/>
      <c r="D241" s="25"/>
      <c r="E241" s="47"/>
      <c r="F241" s="27"/>
      <c r="G241" s="12"/>
      <c r="H241" s="20"/>
      <c r="I241" s="18"/>
      <c r="J241" s="18"/>
      <c r="K241" s="44"/>
      <c r="L241" s="11"/>
      <c r="M241" s="11"/>
      <c r="N241" s="11"/>
      <c r="O241" s="11"/>
      <c r="P241" s="49"/>
    </row>
    <row r="242" spans="2:16" s="9" customFormat="1" x14ac:dyDescent="0.2">
      <c r="B242" s="10"/>
      <c r="C242" s="11"/>
      <c r="D242" s="25"/>
      <c r="E242" s="47"/>
      <c r="F242" s="27"/>
      <c r="G242" s="12"/>
      <c r="H242" s="20"/>
      <c r="I242" s="18"/>
      <c r="J242" s="18"/>
      <c r="K242" s="44"/>
      <c r="L242" s="11"/>
      <c r="M242" s="11"/>
      <c r="N242" s="11"/>
      <c r="O242" s="11"/>
      <c r="P242" s="49"/>
    </row>
    <row r="243" spans="2:16" s="9" customFormat="1" x14ac:dyDescent="0.2">
      <c r="B243" s="10"/>
      <c r="C243" s="11"/>
      <c r="D243" s="25"/>
      <c r="E243" s="47"/>
      <c r="F243" s="27"/>
      <c r="G243" s="12"/>
      <c r="H243" s="20"/>
      <c r="I243" s="18"/>
      <c r="J243" s="18"/>
      <c r="K243" s="44"/>
      <c r="L243" s="11"/>
      <c r="M243" s="11"/>
      <c r="N243" s="11"/>
      <c r="O243" s="11"/>
      <c r="P243" s="49"/>
    </row>
    <row r="244" spans="2:16" s="9" customFormat="1" x14ac:dyDescent="0.2">
      <c r="B244" s="10"/>
      <c r="C244" s="11"/>
      <c r="D244" s="25"/>
      <c r="E244" s="47"/>
      <c r="F244" s="27"/>
      <c r="G244" s="12"/>
      <c r="H244" s="20"/>
      <c r="I244" s="18"/>
      <c r="J244" s="18"/>
      <c r="K244" s="44"/>
      <c r="L244" s="11"/>
      <c r="M244" s="11"/>
      <c r="N244" s="11"/>
      <c r="O244" s="11"/>
      <c r="P244" s="49"/>
    </row>
    <row r="245" spans="2:16" s="9" customFormat="1" x14ac:dyDescent="0.2">
      <c r="B245" s="10"/>
      <c r="C245" s="11"/>
      <c r="D245" s="25"/>
      <c r="E245" s="47"/>
      <c r="F245" s="27"/>
      <c r="G245" s="12"/>
      <c r="H245" s="20"/>
      <c r="I245" s="18"/>
      <c r="J245" s="18"/>
      <c r="K245" s="44"/>
      <c r="L245" s="11"/>
      <c r="M245" s="11"/>
      <c r="N245" s="11"/>
      <c r="O245" s="11"/>
      <c r="P245" s="49"/>
    </row>
    <row r="246" spans="2:16" s="9" customFormat="1" x14ac:dyDescent="0.2">
      <c r="B246" s="10"/>
      <c r="C246" s="11"/>
      <c r="D246" s="25"/>
      <c r="E246" s="47"/>
      <c r="F246" s="27"/>
      <c r="G246" s="12"/>
      <c r="H246" s="20"/>
      <c r="I246" s="18"/>
      <c r="J246" s="18"/>
      <c r="K246" s="44"/>
      <c r="L246" s="11"/>
      <c r="M246" s="11"/>
      <c r="N246" s="11"/>
      <c r="O246" s="11"/>
      <c r="P246" s="49"/>
    </row>
    <row r="247" spans="2:16" s="9" customFormat="1" x14ac:dyDescent="0.2">
      <c r="B247" s="10"/>
      <c r="C247" s="11"/>
      <c r="D247" s="25"/>
      <c r="E247" s="47"/>
      <c r="F247" s="27"/>
      <c r="G247" s="12"/>
      <c r="H247" s="20"/>
      <c r="I247" s="18"/>
      <c r="J247" s="18"/>
      <c r="K247" s="44"/>
      <c r="L247" s="11"/>
      <c r="M247" s="11"/>
      <c r="N247" s="11"/>
      <c r="O247" s="11"/>
      <c r="P247" s="49"/>
    </row>
    <row r="248" spans="2:16" s="9" customFormat="1" x14ac:dyDescent="0.2">
      <c r="B248" s="10"/>
      <c r="C248" s="11"/>
      <c r="D248" s="25"/>
      <c r="E248" s="47"/>
      <c r="F248" s="27"/>
      <c r="G248" s="12"/>
      <c r="H248" s="20"/>
      <c r="I248" s="18"/>
      <c r="J248" s="18"/>
      <c r="K248" s="44"/>
      <c r="L248" s="11"/>
      <c r="M248" s="11"/>
      <c r="N248" s="11"/>
      <c r="O248" s="11"/>
      <c r="P248" s="49"/>
    </row>
    <row r="249" spans="2:16" s="9" customFormat="1" x14ac:dyDescent="0.2">
      <c r="B249" s="10"/>
      <c r="C249" s="11"/>
      <c r="D249" s="25"/>
      <c r="E249" s="47"/>
      <c r="F249" s="27"/>
      <c r="G249" s="12"/>
      <c r="H249" s="20"/>
      <c r="I249" s="18"/>
      <c r="J249" s="18"/>
      <c r="K249" s="44"/>
      <c r="L249" s="11"/>
      <c r="M249" s="11"/>
      <c r="N249" s="11"/>
      <c r="O249" s="11"/>
      <c r="P249" s="49"/>
    </row>
    <row r="250" spans="2:16" s="9" customFormat="1" x14ac:dyDescent="0.2">
      <c r="B250" s="10"/>
      <c r="C250" s="11"/>
      <c r="D250" s="25"/>
      <c r="E250" s="47"/>
      <c r="F250" s="27"/>
      <c r="G250" s="12"/>
      <c r="H250" s="20"/>
      <c r="I250" s="18"/>
      <c r="J250" s="18"/>
      <c r="K250" s="44"/>
      <c r="L250" s="11"/>
      <c r="M250" s="11"/>
      <c r="N250" s="11"/>
      <c r="O250" s="11"/>
      <c r="P250" s="49"/>
    </row>
    <row r="251" spans="2:16" s="9" customFormat="1" x14ac:dyDescent="0.2">
      <c r="B251" s="10"/>
      <c r="C251" s="11"/>
      <c r="D251" s="25"/>
      <c r="E251" s="47"/>
      <c r="F251" s="27"/>
      <c r="G251" s="12"/>
      <c r="H251" s="20"/>
      <c r="I251" s="18"/>
      <c r="J251" s="18"/>
      <c r="K251" s="44"/>
      <c r="L251" s="11"/>
      <c r="M251" s="11"/>
      <c r="N251" s="11"/>
      <c r="O251" s="11"/>
      <c r="P251" s="49"/>
    </row>
    <row r="252" spans="2:16" s="9" customFormat="1" x14ac:dyDescent="0.2">
      <c r="B252" s="10"/>
      <c r="C252" s="11"/>
      <c r="D252" s="25"/>
      <c r="E252" s="47"/>
      <c r="F252" s="27"/>
      <c r="G252" s="12"/>
      <c r="H252" s="20"/>
      <c r="I252" s="18"/>
      <c r="J252" s="18"/>
      <c r="K252" s="44"/>
      <c r="L252" s="11"/>
      <c r="M252" s="11"/>
      <c r="N252" s="11"/>
      <c r="O252" s="11"/>
      <c r="P252" s="49"/>
    </row>
    <row r="253" spans="2:16" s="9" customFormat="1" x14ac:dyDescent="0.2">
      <c r="B253" s="10"/>
      <c r="C253" s="11"/>
      <c r="D253" s="25"/>
      <c r="E253" s="47"/>
      <c r="F253" s="27"/>
      <c r="G253" s="12"/>
      <c r="H253" s="20"/>
      <c r="I253" s="18"/>
      <c r="J253" s="18"/>
      <c r="K253" s="44"/>
      <c r="L253" s="11"/>
      <c r="M253" s="11"/>
      <c r="N253" s="11"/>
      <c r="O253" s="11"/>
      <c r="P253" s="49"/>
    </row>
    <row r="254" spans="2:16" s="9" customFormat="1" x14ac:dyDescent="0.2">
      <c r="B254" s="10"/>
      <c r="C254" s="11"/>
      <c r="D254" s="25"/>
      <c r="E254" s="47"/>
      <c r="F254" s="27"/>
      <c r="G254" s="12"/>
      <c r="H254" s="20"/>
      <c r="I254" s="18"/>
      <c r="J254" s="18"/>
      <c r="K254" s="44"/>
      <c r="L254" s="11"/>
      <c r="M254" s="11"/>
      <c r="N254" s="11"/>
      <c r="O254" s="11"/>
      <c r="P254" s="49"/>
    </row>
    <row r="255" spans="2:16" s="9" customFormat="1" x14ac:dyDescent="0.2">
      <c r="B255" s="10"/>
      <c r="C255" s="11"/>
      <c r="D255" s="25"/>
      <c r="E255" s="47"/>
      <c r="F255" s="27"/>
      <c r="G255" s="12"/>
      <c r="H255" s="20"/>
      <c r="I255" s="18"/>
      <c r="J255" s="18"/>
      <c r="K255" s="44"/>
      <c r="L255" s="11"/>
      <c r="M255" s="11"/>
      <c r="N255" s="11"/>
      <c r="O255" s="11"/>
      <c r="P255" s="49"/>
    </row>
    <row r="256" spans="2:16" s="9" customFormat="1" x14ac:dyDescent="0.2">
      <c r="B256" s="10"/>
      <c r="C256" s="11"/>
      <c r="D256" s="25"/>
      <c r="E256" s="47"/>
      <c r="F256" s="27"/>
      <c r="G256" s="12"/>
      <c r="H256" s="20"/>
      <c r="I256" s="18"/>
      <c r="J256" s="18"/>
      <c r="K256" s="44"/>
      <c r="L256" s="11"/>
      <c r="M256" s="11"/>
      <c r="N256" s="11"/>
      <c r="O256" s="11"/>
      <c r="P256" s="49"/>
    </row>
    <row r="257" spans="2:16" s="9" customFormat="1" x14ac:dyDescent="0.2">
      <c r="B257" s="10"/>
      <c r="C257" s="11"/>
      <c r="D257" s="25"/>
      <c r="E257" s="47"/>
      <c r="F257" s="27"/>
      <c r="G257" s="12"/>
      <c r="H257" s="20"/>
      <c r="I257" s="18"/>
      <c r="J257" s="18"/>
      <c r="K257" s="44"/>
      <c r="L257" s="11"/>
      <c r="M257" s="11"/>
      <c r="N257" s="11"/>
      <c r="O257" s="11"/>
      <c r="P257" s="49"/>
    </row>
    <row r="258" spans="2:16" s="9" customFormat="1" x14ac:dyDescent="0.2">
      <c r="B258" s="10"/>
      <c r="C258" s="11"/>
      <c r="D258" s="25"/>
      <c r="E258" s="47"/>
      <c r="F258" s="27"/>
      <c r="G258" s="12"/>
      <c r="H258" s="20"/>
      <c r="I258" s="18"/>
      <c r="J258" s="18"/>
      <c r="K258" s="44"/>
      <c r="L258" s="11"/>
      <c r="M258" s="11"/>
      <c r="N258" s="11"/>
      <c r="O258" s="11"/>
      <c r="P258" s="49"/>
    </row>
    <row r="259" spans="2:16" s="9" customFormat="1" x14ac:dyDescent="0.2">
      <c r="B259" s="10"/>
      <c r="C259" s="11"/>
      <c r="D259" s="25"/>
      <c r="E259" s="47"/>
      <c r="F259" s="27"/>
      <c r="G259" s="12"/>
      <c r="H259" s="20"/>
      <c r="I259" s="18"/>
      <c r="J259" s="18"/>
      <c r="K259" s="44"/>
      <c r="L259" s="11"/>
      <c r="M259" s="11"/>
      <c r="N259" s="11"/>
      <c r="O259" s="11"/>
      <c r="P259" s="49"/>
    </row>
    <row r="260" spans="2:16" s="9" customFormat="1" x14ac:dyDescent="0.2">
      <c r="B260" s="10"/>
      <c r="C260" s="11"/>
      <c r="D260" s="25"/>
      <c r="E260" s="47"/>
      <c r="F260" s="27"/>
      <c r="G260" s="12"/>
      <c r="H260" s="20"/>
      <c r="I260" s="18"/>
      <c r="J260" s="18"/>
      <c r="K260" s="44"/>
      <c r="L260" s="11"/>
      <c r="M260" s="11"/>
      <c r="N260" s="11"/>
      <c r="O260" s="11"/>
      <c r="P260" s="49"/>
    </row>
    <row r="261" spans="2:16" s="9" customFormat="1" x14ac:dyDescent="0.2">
      <c r="B261" s="10"/>
      <c r="C261" s="11"/>
      <c r="D261" s="25"/>
      <c r="E261" s="47"/>
      <c r="F261" s="27"/>
      <c r="G261" s="12"/>
      <c r="H261" s="20"/>
      <c r="I261" s="18"/>
      <c r="J261" s="18"/>
      <c r="K261" s="44"/>
      <c r="L261" s="11"/>
      <c r="M261" s="11"/>
      <c r="N261" s="11"/>
      <c r="O261" s="11"/>
      <c r="P261" s="49"/>
    </row>
    <row r="262" spans="2:16" s="9" customFormat="1" x14ac:dyDescent="0.2">
      <c r="B262" s="10"/>
      <c r="C262" s="11"/>
      <c r="D262" s="25"/>
      <c r="E262" s="47"/>
      <c r="F262" s="27"/>
      <c r="G262" s="12"/>
      <c r="H262" s="20"/>
      <c r="I262" s="18"/>
      <c r="J262" s="18"/>
      <c r="K262" s="44"/>
      <c r="L262" s="11"/>
      <c r="M262" s="11"/>
      <c r="N262" s="11"/>
      <c r="O262" s="11"/>
      <c r="P262" s="49"/>
    </row>
    <row r="263" spans="2:16" s="9" customFormat="1" x14ac:dyDescent="0.2">
      <c r="B263" s="10"/>
      <c r="C263" s="11"/>
      <c r="D263" s="25"/>
      <c r="E263" s="47"/>
      <c r="F263" s="27"/>
      <c r="G263" s="12"/>
      <c r="H263" s="20"/>
      <c r="I263" s="18"/>
      <c r="J263" s="18"/>
      <c r="K263" s="44"/>
      <c r="L263" s="11"/>
      <c r="M263" s="11"/>
      <c r="N263" s="11"/>
      <c r="O263" s="11"/>
      <c r="P263" s="49"/>
    </row>
    <row r="264" spans="2:16" s="9" customFormat="1" x14ac:dyDescent="0.2">
      <c r="B264" s="10"/>
      <c r="C264" s="11"/>
      <c r="D264" s="25"/>
      <c r="E264" s="47"/>
      <c r="F264" s="27"/>
      <c r="G264" s="12"/>
      <c r="H264" s="20"/>
      <c r="I264" s="18"/>
      <c r="J264" s="18"/>
      <c r="K264" s="44"/>
      <c r="L264" s="11"/>
      <c r="M264" s="11"/>
      <c r="N264" s="11"/>
      <c r="O264" s="11"/>
      <c r="P264" s="49"/>
    </row>
    <row r="265" spans="2:16" s="9" customFormat="1" x14ac:dyDescent="0.2">
      <c r="B265" s="10"/>
      <c r="C265" s="11"/>
      <c r="D265" s="25"/>
      <c r="E265" s="47"/>
      <c r="F265" s="27"/>
      <c r="G265" s="12"/>
      <c r="H265" s="20"/>
      <c r="I265" s="18"/>
      <c r="J265" s="18"/>
      <c r="K265" s="44"/>
      <c r="L265" s="11"/>
      <c r="M265" s="11"/>
      <c r="N265" s="11"/>
      <c r="O265" s="11"/>
      <c r="P265" s="49"/>
    </row>
    <row r="266" spans="2:16" s="9" customFormat="1" x14ac:dyDescent="0.2">
      <c r="B266" s="10"/>
      <c r="C266" s="11"/>
      <c r="D266" s="25"/>
      <c r="E266" s="47"/>
      <c r="F266" s="27"/>
      <c r="G266" s="12"/>
      <c r="H266" s="20"/>
      <c r="I266" s="18"/>
      <c r="J266" s="18"/>
      <c r="K266" s="44"/>
      <c r="L266" s="11"/>
      <c r="M266" s="11"/>
      <c r="N266" s="11"/>
      <c r="O266" s="11"/>
      <c r="P266" s="49"/>
    </row>
    <row r="267" spans="2:16" s="9" customFormat="1" x14ac:dyDescent="0.2">
      <c r="B267" s="10"/>
      <c r="C267" s="11"/>
      <c r="D267" s="25"/>
      <c r="E267" s="47"/>
      <c r="F267" s="27"/>
      <c r="G267" s="12"/>
      <c r="H267" s="20"/>
      <c r="I267" s="18"/>
      <c r="J267" s="18"/>
      <c r="K267" s="44"/>
      <c r="L267" s="11"/>
      <c r="M267" s="11"/>
      <c r="N267" s="11"/>
      <c r="O267" s="11"/>
      <c r="P267" s="49"/>
    </row>
    <row r="268" spans="2:16" s="9" customFormat="1" x14ac:dyDescent="0.2">
      <c r="B268" s="10"/>
      <c r="C268" s="11"/>
      <c r="D268" s="25"/>
      <c r="E268" s="47"/>
      <c r="F268" s="27"/>
      <c r="G268" s="12"/>
      <c r="H268" s="20"/>
      <c r="I268" s="18"/>
      <c r="J268" s="18"/>
      <c r="K268" s="44"/>
      <c r="L268" s="11"/>
      <c r="M268" s="11"/>
      <c r="N268" s="11"/>
      <c r="O268" s="11"/>
      <c r="P268" s="49"/>
    </row>
    <row r="269" spans="2:16" s="9" customFormat="1" x14ac:dyDescent="0.2">
      <c r="B269" s="10"/>
      <c r="C269" s="11"/>
      <c r="D269" s="25"/>
      <c r="E269" s="47"/>
      <c r="F269" s="27"/>
      <c r="G269" s="12"/>
      <c r="H269" s="20"/>
      <c r="I269" s="18"/>
      <c r="J269" s="18"/>
      <c r="K269" s="44"/>
      <c r="L269" s="11"/>
      <c r="M269" s="11"/>
      <c r="N269" s="11"/>
      <c r="O269" s="11"/>
      <c r="P269" s="49"/>
    </row>
    <row r="270" spans="2:16" s="9" customFormat="1" x14ac:dyDescent="0.2">
      <c r="B270" s="10"/>
      <c r="C270" s="11"/>
      <c r="D270" s="25"/>
      <c r="E270" s="47"/>
      <c r="F270" s="27"/>
      <c r="G270" s="12"/>
      <c r="H270" s="20"/>
      <c r="I270" s="18"/>
      <c r="J270" s="18"/>
      <c r="K270" s="44"/>
      <c r="L270" s="11"/>
      <c r="M270" s="11"/>
      <c r="N270" s="11"/>
      <c r="O270" s="11"/>
      <c r="P270" s="49"/>
    </row>
    <row r="271" spans="2:16" s="9" customFormat="1" x14ac:dyDescent="0.2">
      <c r="B271" s="10"/>
      <c r="C271" s="11"/>
      <c r="D271" s="25"/>
      <c r="E271" s="47"/>
      <c r="F271" s="27"/>
      <c r="G271" s="12"/>
      <c r="H271" s="20"/>
      <c r="I271" s="18"/>
      <c r="J271" s="18"/>
      <c r="K271" s="44"/>
      <c r="L271" s="11"/>
      <c r="M271" s="11"/>
      <c r="N271" s="11"/>
      <c r="O271" s="11"/>
      <c r="P271" s="49"/>
    </row>
    <row r="272" spans="2:16" s="9" customFormat="1" x14ac:dyDescent="0.2">
      <c r="B272" s="10"/>
      <c r="C272" s="11"/>
      <c r="D272" s="25"/>
      <c r="E272" s="47"/>
      <c r="F272" s="27"/>
      <c r="G272" s="12"/>
      <c r="H272" s="20"/>
      <c r="I272" s="18"/>
      <c r="J272" s="18"/>
      <c r="K272" s="44"/>
      <c r="L272" s="11"/>
      <c r="M272" s="11"/>
      <c r="N272" s="11"/>
      <c r="O272" s="11"/>
      <c r="P272" s="49"/>
    </row>
    <row r="273" spans="2:16" s="9" customFormat="1" x14ac:dyDescent="0.2">
      <c r="B273" s="10"/>
      <c r="C273" s="11"/>
      <c r="D273" s="25"/>
      <c r="E273" s="47"/>
      <c r="F273" s="27"/>
      <c r="G273" s="12"/>
      <c r="H273" s="20"/>
      <c r="I273" s="18"/>
      <c r="J273" s="18"/>
      <c r="K273" s="44"/>
      <c r="L273" s="11"/>
      <c r="M273" s="11"/>
      <c r="N273" s="11"/>
      <c r="O273" s="11"/>
      <c r="P273" s="49"/>
    </row>
    <row r="274" spans="2:16" s="9" customFormat="1" x14ac:dyDescent="0.2">
      <c r="B274" s="10"/>
      <c r="C274" s="11"/>
      <c r="D274" s="25"/>
      <c r="E274" s="47"/>
      <c r="F274" s="27"/>
      <c r="G274" s="12"/>
      <c r="H274" s="20"/>
      <c r="I274" s="18"/>
      <c r="J274" s="18"/>
      <c r="K274" s="44"/>
      <c r="L274" s="11"/>
      <c r="M274" s="11"/>
      <c r="N274" s="11"/>
      <c r="O274" s="11"/>
      <c r="P274" s="49"/>
    </row>
    <row r="275" spans="2:16" s="9" customFormat="1" x14ac:dyDescent="0.2">
      <c r="B275" s="10"/>
      <c r="C275" s="11"/>
      <c r="D275" s="25"/>
      <c r="E275" s="47"/>
      <c r="F275" s="27"/>
      <c r="G275" s="12"/>
      <c r="H275" s="20"/>
      <c r="I275" s="18"/>
      <c r="J275" s="18"/>
      <c r="K275" s="44"/>
      <c r="L275" s="11"/>
      <c r="M275" s="11"/>
      <c r="N275" s="11"/>
      <c r="O275" s="11"/>
      <c r="P275" s="49"/>
    </row>
    <row r="276" spans="2:16" s="9" customFormat="1" x14ac:dyDescent="0.2">
      <c r="B276" s="10"/>
      <c r="C276" s="11"/>
      <c r="D276" s="25"/>
      <c r="E276" s="47"/>
      <c r="F276" s="27"/>
      <c r="G276" s="12"/>
      <c r="H276" s="20"/>
      <c r="I276" s="18"/>
      <c r="J276" s="18"/>
      <c r="K276" s="44"/>
      <c r="L276" s="11"/>
      <c r="M276" s="11"/>
      <c r="N276" s="11"/>
      <c r="O276" s="11"/>
      <c r="P276" s="49"/>
    </row>
    <row r="277" spans="2:16" s="9" customFormat="1" x14ac:dyDescent="0.2">
      <c r="B277" s="10"/>
      <c r="C277" s="11"/>
      <c r="D277" s="25"/>
      <c r="E277" s="47"/>
      <c r="F277" s="27"/>
      <c r="G277" s="12"/>
      <c r="H277" s="20"/>
      <c r="I277" s="18"/>
      <c r="J277" s="18"/>
      <c r="K277" s="44"/>
      <c r="L277" s="11"/>
      <c r="M277" s="11"/>
      <c r="N277" s="11"/>
      <c r="O277" s="11"/>
      <c r="P277" s="49"/>
    </row>
    <row r="278" spans="2:16" s="9" customFormat="1" x14ac:dyDescent="0.2">
      <c r="B278" s="10"/>
      <c r="C278" s="11"/>
      <c r="D278" s="25"/>
      <c r="E278" s="47"/>
      <c r="F278" s="27"/>
      <c r="G278" s="12"/>
      <c r="H278" s="20"/>
      <c r="I278" s="18"/>
      <c r="J278" s="18"/>
      <c r="K278" s="44"/>
      <c r="L278" s="11"/>
      <c r="M278" s="11"/>
      <c r="N278" s="11"/>
      <c r="O278" s="11"/>
      <c r="P278" s="49"/>
    </row>
    <row r="279" spans="2:16" s="9" customFormat="1" x14ac:dyDescent="0.2">
      <c r="B279" s="10"/>
      <c r="C279" s="11"/>
      <c r="D279" s="25"/>
      <c r="E279" s="47"/>
      <c r="F279" s="27"/>
      <c r="G279" s="12"/>
      <c r="H279" s="20"/>
      <c r="I279" s="18"/>
      <c r="J279" s="18"/>
      <c r="K279" s="44"/>
      <c r="L279" s="11"/>
      <c r="M279" s="11"/>
      <c r="N279" s="11"/>
      <c r="O279" s="11"/>
      <c r="P279" s="49"/>
    </row>
    <row r="280" spans="2:16" s="9" customFormat="1" x14ac:dyDescent="0.2">
      <c r="B280" s="10"/>
      <c r="C280" s="11"/>
      <c r="D280" s="25"/>
      <c r="E280" s="47"/>
      <c r="F280" s="27"/>
      <c r="G280" s="12"/>
      <c r="H280" s="20"/>
      <c r="I280" s="18"/>
      <c r="J280" s="18"/>
      <c r="K280" s="44"/>
      <c r="L280" s="11"/>
      <c r="M280" s="11"/>
      <c r="N280" s="11"/>
      <c r="O280" s="11"/>
      <c r="P280" s="49"/>
    </row>
    <row r="281" spans="2:16" s="9" customFormat="1" x14ac:dyDescent="0.2">
      <c r="B281" s="10"/>
      <c r="C281" s="11"/>
      <c r="D281" s="25"/>
      <c r="E281" s="47"/>
      <c r="F281" s="27"/>
      <c r="G281" s="12"/>
      <c r="H281" s="20"/>
      <c r="I281" s="18"/>
      <c r="J281" s="18"/>
      <c r="K281" s="44"/>
      <c r="L281" s="11"/>
      <c r="M281" s="11"/>
      <c r="N281" s="11"/>
      <c r="O281" s="11"/>
      <c r="P281" s="49"/>
    </row>
    <row r="282" spans="2:16" s="9" customFormat="1" x14ac:dyDescent="0.2">
      <c r="B282" s="10"/>
      <c r="C282" s="11"/>
      <c r="D282" s="25"/>
      <c r="E282" s="47"/>
      <c r="F282" s="27"/>
      <c r="G282" s="12"/>
      <c r="H282" s="20"/>
      <c r="I282" s="18"/>
      <c r="J282" s="18"/>
      <c r="K282" s="44"/>
      <c r="L282" s="11"/>
      <c r="M282" s="11"/>
      <c r="N282" s="11"/>
      <c r="O282" s="11"/>
      <c r="P282" s="49"/>
    </row>
    <row r="283" spans="2:16" s="9" customFormat="1" x14ac:dyDescent="0.2">
      <c r="B283" s="10"/>
      <c r="C283" s="11"/>
      <c r="D283" s="25"/>
      <c r="E283" s="47"/>
      <c r="F283" s="27"/>
      <c r="G283" s="12"/>
      <c r="H283" s="20"/>
      <c r="I283" s="18"/>
      <c r="J283" s="18"/>
      <c r="K283" s="44"/>
      <c r="L283" s="11"/>
      <c r="M283" s="11"/>
      <c r="N283" s="11"/>
      <c r="O283" s="11"/>
      <c r="P283" s="49"/>
    </row>
    <row r="284" spans="2:16" s="9" customFormat="1" x14ac:dyDescent="0.2">
      <c r="B284" s="10"/>
      <c r="C284" s="11"/>
      <c r="D284" s="25"/>
      <c r="E284" s="47"/>
      <c r="F284" s="27"/>
      <c r="G284" s="12"/>
      <c r="H284" s="20"/>
      <c r="I284" s="18"/>
      <c r="J284" s="18"/>
      <c r="K284" s="44"/>
      <c r="L284" s="11"/>
      <c r="M284" s="11"/>
      <c r="N284" s="11"/>
      <c r="O284" s="11"/>
      <c r="P284" s="49"/>
    </row>
    <row r="285" spans="2:16" s="9" customFormat="1" x14ac:dyDescent="0.2">
      <c r="B285" s="10"/>
      <c r="C285" s="11"/>
      <c r="D285" s="25"/>
      <c r="E285" s="47"/>
      <c r="F285" s="27"/>
      <c r="G285" s="12"/>
      <c r="H285" s="20"/>
      <c r="I285" s="18"/>
      <c r="J285" s="18"/>
      <c r="K285" s="44"/>
      <c r="L285" s="11"/>
      <c r="M285" s="11"/>
      <c r="N285" s="11"/>
      <c r="O285" s="11"/>
      <c r="P285" s="49"/>
    </row>
    <row r="286" spans="2:16" s="9" customFormat="1" x14ac:dyDescent="0.2">
      <c r="B286" s="10"/>
      <c r="C286" s="11"/>
      <c r="D286" s="25"/>
      <c r="E286" s="47"/>
      <c r="F286" s="27"/>
      <c r="G286" s="12"/>
      <c r="H286" s="20"/>
      <c r="I286" s="18"/>
      <c r="J286" s="18"/>
      <c r="K286" s="44"/>
      <c r="L286" s="11"/>
      <c r="M286" s="11"/>
      <c r="N286" s="11"/>
      <c r="O286" s="11"/>
      <c r="P286" s="49"/>
    </row>
    <row r="287" spans="2:16" s="9" customFormat="1" x14ac:dyDescent="0.2">
      <c r="B287" s="10"/>
      <c r="C287" s="11"/>
      <c r="D287" s="25"/>
      <c r="E287" s="47"/>
      <c r="F287" s="27"/>
      <c r="G287" s="12"/>
      <c r="H287" s="20"/>
      <c r="I287" s="18"/>
      <c r="J287" s="18"/>
      <c r="K287" s="44"/>
      <c r="L287" s="11"/>
      <c r="M287" s="11"/>
      <c r="N287" s="11"/>
      <c r="O287" s="11"/>
      <c r="P287" s="49"/>
    </row>
    <row r="288" spans="2:16" s="9" customFormat="1" x14ac:dyDescent="0.2">
      <c r="B288" s="10"/>
      <c r="C288" s="11"/>
      <c r="D288" s="25"/>
      <c r="E288" s="47"/>
      <c r="F288" s="27"/>
      <c r="G288" s="12"/>
      <c r="H288" s="20"/>
      <c r="I288" s="18"/>
      <c r="J288" s="18"/>
      <c r="K288" s="44"/>
      <c r="L288" s="11"/>
      <c r="M288" s="11"/>
      <c r="N288" s="11"/>
      <c r="O288" s="11"/>
      <c r="P288" s="49"/>
    </row>
    <row r="289" spans="2:16" s="9" customFormat="1" x14ac:dyDescent="0.2">
      <c r="B289" s="10"/>
      <c r="C289" s="11"/>
      <c r="D289" s="25"/>
      <c r="E289" s="47"/>
      <c r="F289" s="27"/>
      <c r="G289" s="12"/>
      <c r="H289" s="20"/>
      <c r="I289" s="18"/>
      <c r="J289" s="18"/>
      <c r="K289" s="44"/>
      <c r="L289" s="11"/>
      <c r="M289" s="11"/>
      <c r="N289" s="11"/>
      <c r="O289" s="11"/>
      <c r="P289" s="49"/>
    </row>
    <row r="290" spans="2:16" s="9" customFormat="1" x14ac:dyDescent="0.2">
      <c r="B290" s="10"/>
      <c r="C290" s="11"/>
      <c r="D290" s="25"/>
      <c r="E290" s="47"/>
      <c r="F290" s="27"/>
      <c r="G290" s="12"/>
      <c r="H290" s="20"/>
      <c r="I290" s="18"/>
      <c r="J290" s="18"/>
      <c r="K290" s="44"/>
      <c r="L290" s="11"/>
      <c r="M290" s="11"/>
      <c r="N290" s="11"/>
      <c r="O290" s="11"/>
      <c r="P290" s="49"/>
    </row>
    <row r="291" spans="2:16" s="9" customFormat="1" x14ac:dyDescent="0.2">
      <c r="B291" s="10"/>
      <c r="C291" s="11"/>
      <c r="D291" s="25"/>
      <c r="E291" s="47"/>
      <c r="F291" s="27"/>
      <c r="G291" s="12"/>
      <c r="H291" s="20"/>
      <c r="I291" s="18"/>
      <c r="J291" s="18"/>
      <c r="K291" s="44"/>
      <c r="L291" s="11"/>
      <c r="M291" s="11"/>
      <c r="N291" s="11"/>
      <c r="O291" s="11"/>
      <c r="P291" s="49"/>
    </row>
    <row r="292" spans="2:16" s="9" customFormat="1" x14ac:dyDescent="0.2">
      <c r="B292" s="10"/>
      <c r="C292" s="11"/>
      <c r="D292" s="25"/>
      <c r="E292" s="47"/>
      <c r="F292" s="27"/>
      <c r="G292" s="12"/>
      <c r="H292" s="20"/>
      <c r="I292" s="18"/>
      <c r="J292" s="18"/>
      <c r="K292" s="44"/>
      <c r="L292" s="11"/>
      <c r="M292" s="11"/>
      <c r="N292" s="11"/>
      <c r="O292" s="11"/>
      <c r="P292" s="49"/>
    </row>
    <row r="293" spans="2:16" s="9" customFormat="1" x14ac:dyDescent="0.2">
      <c r="B293" s="10"/>
      <c r="C293" s="11"/>
      <c r="D293" s="25"/>
      <c r="E293" s="47"/>
      <c r="F293" s="27"/>
      <c r="G293" s="12"/>
      <c r="H293" s="20"/>
      <c r="I293" s="18"/>
      <c r="J293" s="18"/>
      <c r="K293" s="44"/>
      <c r="L293" s="11"/>
      <c r="M293" s="11"/>
      <c r="N293" s="11"/>
      <c r="O293" s="11"/>
      <c r="P293" s="49"/>
    </row>
    <row r="294" spans="2:16" s="9" customFormat="1" x14ac:dyDescent="0.2">
      <c r="B294" s="10"/>
      <c r="C294" s="11"/>
      <c r="D294" s="25"/>
      <c r="E294" s="47"/>
      <c r="F294" s="27"/>
      <c r="G294" s="12"/>
      <c r="H294" s="20"/>
      <c r="I294" s="18"/>
      <c r="J294" s="18"/>
      <c r="K294" s="44"/>
      <c r="L294" s="11"/>
      <c r="M294" s="11"/>
      <c r="N294" s="11"/>
      <c r="O294" s="11"/>
      <c r="P294" s="49"/>
    </row>
    <row r="295" spans="2:16" s="9" customFormat="1" x14ac:dyDescent="0.2">
      <c r="B295" s="10"/>
      <c r="C295" s="11"/>
      <c r="D295" s="25"/>
      <c r="E295" s="47"/>
      <c r="F295" s="27"/>
      <c r="G295" s="12"/>
      <c r="H295" s="20"/>
      <c r="I295" s="18"/>
      <c r="J295" s="18"/>
      <c r="K295" s="44"/>
      <c r="L295" s="11"/>
      <c r="M295" s="11"/>
      <c r="N295" s="11"/>
      <c r="O295" s="11"/>
      <c r="P295" s="49"/>
    </row>
    <row r="296" spans="2:16" s="9" customFormat="1" x14ac:dyDescent="0.2">
      <c r="B296" s="10"/>
      <c r="C296" s="11"/>
      <c r="D296" s="25"/>
      <c r="E296" s="47"/>
      <c r="F296" s="27"/>
      <c r="G296" s="12"/>
      <c r="H296" s="20"/>
      <c r="I296" s="18"/>
      <c r="J296" s="18"/>
      <c r="K296" s="44"/>
      <c r="L296" s="11"/>
      <c r="M296" s="11"/>
      <c r="N296" s="11"/>
      <c r="O296" s="11"/>
      <c r="P296" s="49"/>
    </row>
    <row r="297" spans="2:16" s="9" customFormat="1" x14ac:dyDescent="0.2">
      <c r="B297" s="10"/>
      <c r="C297" s="11"/>
      <c r="D297" s="25"/>
      <c r="E297" s="47"/>
      <c r="F297" s="27"/>
      <c r="G297" s="12"/>
      <c r="H297" s="20"/>
      <c r="I297" s="18"/>
      <c r="J297" s="18"/>
      <c r="K297" s="44"/>
      <c r="L297" s="11"/>
      <c r="M297" s="11"/>
      <c r="N297" s="11"/>
      <c r="O297" s="11"/>
      <c r="P297" s="49"/>
    </row>
    <row r="298" spans="2:16" s="9" customFormat="1" x14ac:dyDescent="0.2">
      <c r="B298" s="10"/>
      <c r="C298" s="11"/>
      <c r="D298" s="25"/>
      <c r="E298" s="47"/>
      <c r="F298" s="27"/>
      <c r="G298" s="12"/>
      <c r="H298" s="20"/>
      <c r="I298" s="18"/>
      <c r="J298" s="18"/>
      <c r="K298" s="44"/>
      <c r="L298" s="11"/>
      <c r="M298" s="11"/>
      <c r="N298" s="11"/>
      <c r="O298" s="11"/>
      <c r="P298" s="49"/>
    </row>
    <row r="299" spans="2:16" s="9" customFormat="1" x14ac:dyDescent="0.2">
      <c r="B299" s="10"/>
      <c r="C299" s="11"/>
      <c r="D299" s="25"/>
      <c r="E299" s="47"/>
      <c r="F299" s="27"/>
      <c r="G299" s="12"/>
      <c r="H299" s="20"/>
      <c r="I299" s="18"/>
      <c r="J299" s="18"/>
      <c r="K299" s="44"/>
      <c r="L299" s="11"/>
      <c r="M299" s="11"/>
      <c r="N299" s="11"/>
      <c r="O299" s="11"/>
      <c r="P299" s="49"/>
    </row>
    <row r="300" spans="2:16" s="9" customFormat="1" x14ac:dyDescent="0.2">
      <c r="B300" s="10"/>
      <c r="C300" s="11"/>
      <c r="D300" s="25"/>
      <c r="E300" s="47"/>
      <c r="F300" s="27"/>
      <c r="G300" s="12"/>
      <c r="H300" s="20"/>
      <c r="I300" s="18"/>
      <c r="J300" s="18"/>
      <c r="K300" s="44"/>
      <c r="L300" s="11"/>
      <c r="M300" s="11"/>
      <c r="N300" s="11"/>
      <c r="O300" s="11"/>
      <c r="P300" s="49"/>
    </row>
    <row r="301" spans="2:16" s="9" customFormat="1" x14ac:dyDescent="0.2">
      <c r="B301" s="10"/>
      <c r="C301" s="11"/>
      <c r="D301" s="25"/>
      <c r="E301" s="47"/>
      <c r="F301" s="27"/>
      <c r="G301" s="12"/>
      <c r="H301" s="20"/>
      <c r="I301" s="18"/>
      <c r="J301" s="18"/>
      <c r="K301" s="44"/>
      <c r="L301" s="11"/>
      <c r="M301" s="11"/>
      <c r="N301" s="11"/>
      <c r="O301" s="11"/>
      <c r="P301" s="49"/>
    </row>
    <row r="302" spans="2:16" s="9" customFormat="1" x14ac:dyDescent="0.2">
      <c r="B302" s="10"/>
      <c r="C302" s="11"/>
      <c r="D302" s="25"/>
      <c r="E302" s="47"/>
      <c r="F302" s="27"/>
      <c r="G302" s="12"/>
      <c r="H302" s="20"/>
      <c r="I302" s="18"/>
      <c r="J302" s="18"/>
      <c r="K302" s="44"/>
      <c r="L302" s="11"/>
      <c r="M302" s="11"/>
      <c r="N302" s="11"/>
      <c r="O302" s="11"/>
      <c r="P302" s="49"/>
    </row>
    <row r="303" spans="2:16" s="9" customFormat="1" x14ac:dyDescent="0.2">
      <c r="B303" s="10"/>
      <c r="C303" s="11"/>
      <c r="D303" s="25"/>
      <c r="E303" s="47"/>
      <c r="F303" s="27"/>
      <c r="G303" s="12"/>
      <c r="H303" s="20"/>
      <c r="I303" s="18"/>
      <c r="J303" s="18"/>
      <c r="K303" s="44"/>
      <c r="L303" s="11"/>
      <c r="M303" s="11"/>
      <c r="N303" s="11"/>
      <c r="O303" s="11"/>
      <c r="P303" s="49"/>
    </row>
    <row r="304" spans="2:16" s="9" customFormat="1" x14ac:dyDescent="0.2">
      <c r="B304" s="10"/>
      <c r="C304" s="11"/>
      <c r="D304" s="25"/>
      <c r="E304" s="47"/>
      <c r="F304" s="27"/>
      <c r="G304" s="12"/>
      <c r="H304" s="20"/>
      <c r="I304" s="18"/>
      <c r="J304" s="18"/>
      <c r="K304" s="44"/>
      <c r="L304" s="11"/>
      <c r="M304" s="11"/>
      <c r="N304" s="11"/>
      <c r="O304" s="11"/>
      <c r="P304" s="49"/>
    </row>
    <row r="305" spans="2:16" s="9" customFormat="1" x14ac:dyDescent="0.2">
      <c r="B305" s="10"/>
      <c r="C305" s="11"/>
      <c r="D305" s="25"/>
      <c r="E305" s="47"/>
      <c r="F305" s="27"/>
      <c r="G305" s="12"/>
      <c r="H305" s="20"/>
      <c r="I305" s="18"/>
      <c r="J305" s="18"/>
      <c r="K305" s="44"/>
      <c r="L305" s="11"/>
      <c r="M305" s="11"/>
      <c r="N305" s="11"/>
      <c r="O305" s="11"/>
      <c r="P305" s="49"/>
    </row>
    <row r="306" spans="2:16" s="9" customFormat="1" x14ac:dyDescent="0.2">
      <c r="B306" s="10"/>
      <c r="C306" s="11"/>
      <c r="D306" s="25"/>
      <c r="E306" s="47"/>
      <c r="F306" s="27"/>
      <c r="G306" s="12"/>
      <c r="H306" s="20"/>
      <c r="I306" s="18"/>
      <c r="J306" s="18"/>
      <c r="K306" s="44"/>
      <c r="L306" s="11"/>
      <c r="M306" s="11"/>
      <c r="N306" s="11"/>
      <c r="O306" s="11"/>
      <c r="P306" s="49"/>
    </row>
    <row r="307" spans="2:16" s="9" customFormat="1" x14ac:dyDescent="0.2">
      <c r="B307" s="10"/>
      <c r="C307" s="11"/>
      <c r="D307" s="25"/>
      <c r="E307" s="47"/>
      <c r="F307" s="27"/>
      <c r="G307" s="12"/>
      <c r="H307" s="20"/>
      <c r="I307" s="18"/>
      <c r="J307" s="18"/>
      <c r="K307" s="44"/>
      <c r="L307" s="11"/>
      <c r="M307" s="11"/>
      <c r="N307" s="11"/>
      <c r="O307" s="11"/>
      <c r="P307" s="49"/>
    </row>
    <row r="308" spans="2:16" s="9" customFormat="1" x14ac:dyDescent="0.2">
      <c r="B308" s="10"/>
      <c r="C308" s="11"/>
      <c r="D308" s="25"/>
      <c r="E308" s="47"/>
      <c r="F308" s="27"/>
      <c r="G308" s="12"/>
      <c r="H308" s="20"/>
      <c r="I308" s="18"/>
      <c r="J308" s="18"/>
      <c r="K308" s="44"/>
      <c r="L308" s="11"/>
      <c r="M308" s="11"/>
      <c r="N308" s="11"/>
      <c r="O308" s="11"/>
      <c r="P308" s="49"/>
    </row>
    <row r="309" spans="2:16" s="9" customFormat="1" x14ac:dyDescent="0.2">
      <c r="B309" s="10"/>
      <c r="C309" s="11"/>
      <c r="D309" s="25"/>
      <c r="E309" s="47"/>
      <c r="F309" s="27"/>
      <c r="G309" s="12"/>
      <c r="H309" s="20"/>
      <c r="I309" s="18"/>
      <c r="J309" s="18"/>
      <c r="K309" s="44"/>
      <c r="L309" s="11"/>
      <c r="M309" s="11"/>
      <c r="N309" s="11"/>
      <c r="O309" s="11"/>
      <c r="P309" s="49"/>
    </row>
    <row r="310" spans="2:16" s="9" customFormat="1" x14ac:dyDescent="0.2">
      <c r="B310" s="10"/>
      <c r="C310" s="11"/>
      <c r="D310" s="25"/>
      <c r="E310" s="47"/>
      <c r="F310" s="27"/>
      <c r="G310" s="12"/>
      <c r="H310" s="20"/>
      <c r="I310" s="18"/>
      <c r="J310" s="18"/>
      <c r="K310" s="44"/>
      <c r="L310" s="11"/>
      <c r="M310" s="11"/>
      <c r="N310" s="11"/>
      <c r="O310" s="11"/>
      <c r="P310" s="49"/>
    </row>
    <row r="311" spans="2:16" s="9" customFormat="1" x14ac:dyDescent="0.2">
      <c r="B311" s="10"/>
      <c r="C311" s="11"/>
      <c r="D311" s="25"/>
      <c r="E311" s="47"/>
      <c r="F311" s="27"/>
      <c r="G311" s="12"/>
      <c r="H311" s="20"/>
      <c r="I311" s="18"/>
      <c r="J311" s="18"/>
      <c r="K311" s="44"/>
      <c r="L311" s="11"/>
      <c r="M311" s="11"/>
      <c r="N311" s="11"/>
      <c r="O311" s="11"/>
      <c r="P311" s="49"/>
    </row>
    <row r="312" spans="2:16" s="9" customFormat="1" x14ac:dyDescent="0.2">
      <c r="B312" s="10"/>
      <c r="C312" s="11"/>
      <c r="D312" s="25"/>
      <c r="E312" s="47"/>
      <c r="F312" s="27"/>
      <c r="G312" s="12"/>
      <c r="H312" s="20"/>
      <c r="I312" s="18"/>
      <c r="J312" s="18"/>
      <c r="K312" s="44"/>
      <c r="L312" s="11"/>
      <c r="M312" s="11"/>
      <c r="N312" s="11"/>
      <c r="O312" s="11"/>
      <c r="P312" s="49"/>
    </row>
    <row r="313" spans="2:16" s="9" customFormat="1" x14ac:dyDescent="0.2">
      <c r="B313" s="10"/>
      <c r="C313" s="11"/>
      <c r="D313" s="25"/>
      <c r="E313" s="47"/>
      <c r="F313" s="27"/>
      <c r="G313" s="12"/>
      <c r="H313" s="20"/>
      <c r="I313" s="18"/>
      <c r="J313" s="18"/>
      <c r="K313" s="44"/>
      <c r="L313" s="11"/>
      <c r="M313" s="11"/>
      <c r="N313" s="11"/>
      <c r="O313" s="11"/>
      <c r="P313" s="49"/>
    </row>
    <row r="314" spans="2:16" s="9" customFormat="1" x14ac:dyDescent="0.2">
      <c r="B314" s="10"/>
      <c r="C314" s="11"/>
      <c r="D314" s="25"/>
      <c r="E314" s="47"/>
      <c r="F314" s="27"/>
      <c r="G314" s="12"/>
      <c r="H314" s="20"/>
      <c r="I314" s="18"/>
      <c r="J314" s="18"/>
      <c r="K314" s="44"/>
      <c r="L314" s="11"/>
      <c r="M314" s="11"/>
      <c r="N314" s="11"/>
      <c r="O314" s="11"/>
      <c r="P314" s="49"/>
    </row>
    <row r="315" spans="2:16" s="9" customFormat="1" x14ac:dyDescent="0.2">
      <c r="B315" s="10"/>
      <c r="C315" s="11"/>
      <c r="D315" s="25"/>
      <c r="E315" s="47"/>
      <c r="F315" s="27"/>
      <c r="G315" s="12"/>
      <c r="H315" s="20"/>
      <c r="I315" s="18"/>
      <c r="J315" s="18"/>
      <c r="K315" s="44"/>
      <c r="L315" s="11"/>
      <c r="M315" s="11"/>
      <c r="N315" s="11"/>
      <c r="O315" s="11"/>
      <c r="P315" s="49"/>
    </row>
    <row r="316" spans="2:16" s="9" customFormat="1" x14ac:dyDescent="0.2">
      <c r="B316" s="10"/>
      <c r="C316" s="11"/>
      <c r="D316" s="25"/>
      <c r="E316" s="47"/>
      <c r="F316" s="27"/>
      <c r="G316" s="12"/>
      <c r="H316" s="20"/>
      <c r="I316" s="18"/>
      <c r="J316" s="18"/>
      <c r="K316" s="44"/>
      <c r="L316" s="11"/>
      <c r="M316" s="11"/>
      <c r="N316" s="11"/>
      <c r="O316" s="11"/>
      <c r="P316" s="49"/>
    </row>
    <row r="317" spans="2:16" s="9" customFormat="1" x14ac:dyDescent="0.2">
      <c r="B317" s="10"/>
      <c r="C317" s="11"/>
      <c r="D317" s="25"/>
      <c r="E317" s="47"/>
      <c r="F317" s="27"/>
      <c r="G317" s="12"/>
      <c r="H317" s="20"/>
      <c r="I317" s="18"/>
      <c r="J317" s="18"/>
      <c r="K317" s="44"/>
      <c r="L317" s="11"/>
      <c r="M317" s="11"/>
      <c r="N317" s="11"/>
      <c r="O317" s="11"/>
      <c r="P317" s="49"/>
    </row>
    <row r="318" spans="2:16" s="9" customFormat="1" x14ac:dyDescent="0.2">
      <c r="B318" s="10"/>
      <c r="C318" s="11"/>
      <c r="D318" s="25"/>
      <c r="E318" s="47"/>
      <c r="F318" s="27"/>
      <c r="G318" s="12"/>
      <c r="H318" s="20"/>
      <c r="I318" s="18"/>
      <c r="J318" s="18"/>
      <c r="K318" s="44"/>
      <c r="L318" s="11"/>
      <c r="M318" s="11"/>
      <c r="N318" s="11"/>
      <c r="O318" s="11"/>
      <c r="P318" s="49"/>
    </row>
    <row r="319" spans="2:16" s="9" customFormat="1" x14ac:dyDescent="0.2">
      <c r="B319" s="10"/>
      <c r="C319" s="11"/>
      <c r="D319" s="25"/>
      <c r="E319" s="47"/>
      <c r="F319" s="27"/>
      <c r="G319" s="12"/>
      <c r="H319" s="20"/>
      <c r="I319" s="18"/>
      <c r="J319" s="18"/>
      <c r="K319" s="44"/>
      <c r="L319" s="11"/>
      <c r="M319" s="11"/>
      <c r="N319" s="11"/>
      <c r="O319" s="11"/>
      <c r="P319" s="49"/>
    </row>
    <row r="320" spans="2:16" s="9" customFormat="1" x14ac:dyDescent="0.2">
      <c r="B320" s="10"/>
      <c r="C320" s="11"/>
      <c r="D320" s="25"/>
      <c r="E320" s="47"/>
      <c r="F320" s="27"/>
      <c r="G320" s="12"/>
      <c r="H320" s="20"/>
      <c r="I320" s="18"/>
      <c r="J320" s="18"/>
      <c r="K320" s="44"/>
      <c r="L320" s="11"/>
      <c r="M320" s="11"/>
      <c r="N320" s="11"/>
      <c r="O320" s="11"/>
      <c r="P320" s="49"/>
    </row>
    <row r="321" spans="2:16" s="9" customFormat="1" x14ac:dyDescent="0.2">
      <c r="B321" s="10"/>
      <c r="C321" s="11"/>
      <c r="D321" s="25"/>
      <c r="E321" s="47"/>
      <c r="F321" s="27"/>
      <c r="G321" s="12"/>
      <c r="H321" s="20"/>
      <c r="I321" s="18"/>
      <c r="J321" s="18"/>
      <c r="K321" s="44"/>
      <c r="L321" s="11"/>
      <c r="M321" s="11"/>
      <c r="N321" s="11"/>
      <c r="O321" s="11"/>
      <c r="P321" s="49"/>
    </row>
    <row r="322" spans="2:16" s="9" customFormat="1" x14ac:dyDescent="0.2">
      <c r="B322" s="10"/>
      <c r="C322" s="11"/>
      <c r="D322" s="25"/>
      <c r="E322" s="47"/>
      <c r="F322" s="27"/>
      <c r="G322" s="12"/>
      <c r="H322" s="20"/>
      <c r="I322" s="18"/>
      <c r="J322" s="18"/>
      <c r="K322" s="44"/>
      <c r="L322" s="11"/>
      <c r="M322" s="11"/>
      <c r="N322" s="11"/>
      <c r="O322" s="11"/>
      <c r="P322" s="49"/>
    </row>
    <row r="323" spans="2:16" s="9" customFormat="1" x14ac:dyDescent="0.2">
      <c r="B323" s="10"/>
      <c r="C323" s="11"/>
      <c r="D323" s="25"/>
      <c r="E323" s="47"/>
      <c r="F323" s="27"/>
      <c r="G323" s="12"/>
      <c r="H323" s="20"/>
      <c r="I323" s="18"/>
      <c r="J323" s="18"/>
      <c r="K323" s="44"/>
      <c r="L323" s="11"/>
      <c r="M323" s="11"/>
      <c r="N323" s="11"/>
      <c r="O323" s="11"/>
      <c r="P323" s="49"/>
    </row>
    <row r="324" spans="2:16" s="9" customFormat="1" x14ac:dyDescent="0.2">
      <c r="B324" s="10"/>
      <c r="C324" s="11"/>
      <c r="D324" s="25"/>
      <c r="E324" s="47"/>
      <c r="F324" s="27"/>
      <c r="G324" s="12"/>
      <c r="H324" s="20"/>
      <c r="I324" s="18"/>
      <c r="J324" s="18"/>
      <c r="K324" s="44"/>
      <c r="L324" s="11"/>
      <c r="M324" s="11"/>
      <c r="N324" s="11"/>
      <c r="O324" s="11"/>
      <c r="P324" s="49"/>
    </row>
    <row r="325" spans="2:16" s="9" customFormat="1" x14ac:dyDescent="0.2">
      <c r="B325" s="10"/>
      <c r="C325" s="11"/>
      <c r="D325" s="25"/>
      <c r="E325" s="47"/>
      <c r="F325" s="27"/>
      <c r="G325" s="12"/>
      <c r="H325" s="20"/>
      <c r="I325" s="18"/>
      <c r="J325" s="18"/>
      <c r="K325" s="44"/>
      <c r="L325" s="11"/>
      <c r="M325" s="11"/>
      <c r="N325" s="11"/>
      <c r="O325" s="11"/>
      <c r="P325" s="49"/>
    </row>
    <row r="326" spans="2:16" s="9" customFormat="1" x14ac:dyDescent="0.2">
      <c r="B326" s="10"/>
      <c r="C326" s="11"/>
      <c r="D326" s="25"/>
      <c r="E326" s="47"/>
      <c r="F326" s="27"/>
      <c r="G326" s="12"/>
      <c r="H326" s="20"/>
      <c r="I326" s="18"/>
      <c r="J326" s="18"/>
      <c r="K326" s="44"/>
      <c r="L326" s="11"/>
      <c r="M326" s="11"/>
      <c r="N326" s="11"/>
      <c r="O326" s="11"/>
      <c r="P326" s="49"/>
    </row>
    <row r="327" spans="2:16" s="9" customFormat="1" x14ac:dyDescent="0.2">
      <c r="B327" s="10"/>
      <c r="C327" s="11"/>
      <c r="D327" s="25"/>
      <c r="E327" s="47"/>
      <c r="F327" s="27"/>
      <c r="G327" s="12"/>
      <c r="H327" s="20"/>
      <c r="I327" s="18"/>
      <c r="J327" s="18"/>
      <c r="K327" s="44"/>
      <c r="L327" s="11"/>
      <c r="M327" s="11"/>
      <c r="N327" s="11"/>
      <c r="O327" s="11"/>
      <c r="P327" s="49"/>
    </row>
    <row r="328" spans="2:16" s="9" customFormat="1" x14ac:dyDescent="0.2">
      <c r="B328" s="10"/>
      <c r="C328" s="11"/>
      <c r="D328" s="25"/>
      <c r="E328" s="47"/>
      <c r="F328" s="27"/>
      <c r="G328" s="12"/>
      <c r="H328" s="20"/>
      <c r="I328" s="18"/>
      <c r="J328" s="18"/>
      <c r="K328" s="44"/>
      <c r="L328" s="11"/>
      <c r="M328" s="11"/>
      <c r="N328" s="11"/>
      <c r="O328" s="11"/>
      <c r="P328" s="49"/>
    </row>
    <row r="329" spans="2:16" s="9" customFormat="1" x14ac:dyDescent="0.2">
      <c r="B329" s="10"/>
      <c r="C329" s="11"/>
      <c r="D329" s="25"/>
      <c r="E329" s="47"/>
      <c r="F329" s="27"/>
      <c r="G329" s="12"/>
      <c r="H329" s="20"/>
      <c r="I329" s="18"/>
      <c r="J329" s="18"/>
      <c r="K329" s="44"/>
      <c r="L329" s="11"/>
      <c r="M329" s="11"/>
      <c r="N329" s="11"/>
      <c r="O329" s="11"/>
      <c r="P329" s="49"/>
    </row>
    <row r="330" spans="2:16" s="9" customFormat="1" x14ac:dyDescent="0.2">
      <c r="B330" s="10"/>
      <c r="C330" s="11"/>
      <c r="D330" s="25"/>
      <c r="E330" s="47"/>
      <c r="F330" s="27"/>
      <c r="G330" s="12"/>
      <c r="H330" s="20"/>
      <c r="I330" s="18"/>
      <c r="J330" s="18"/>
      <c r="K330" s="44"/>
      <c r="L330" s="11"/>
      <c r="M330" s="11"/>
      <c r="N330" s="11"/>
      <c r="O330" s="11"/>
      <c r="P330" s="49"/>
    </row>
    <row r="331" spans="2:16" s="9" customFormat="1" x14ac:dyDescent="0.2">
      <c r="B331" s="10"/>
      <c r="C331" s="11"/>
      <c r="D331" s="25"/>
      <c r="E331" s="47"/>
      <c r="F331" s="27"/>
      <c r="G331" s="12"/>
      <c r="H331" s="20"/>
      <c r="I331" s="18"/>
      <c r="J331" s="18"/>
      <c r="K331" s="44"/>
      <c r="L331" s="11"/>
      <c r="M331" s="11"/>
      <c r="N331" s="11"/>
      <c r="O331" s="11"/>
      <c r="P331" s="49"/>
    </row>
    <row r="332" spans="2:16" s="9" customFormat="1" x14ac:dyDescent="0.2">
      <c r="B332" s="10"/>
      <c r="C332" s="11"/>
      <c r="D332" s="25"/>
      <c r="E332" s="47"/>
      <c r="F332" s="27"/>
      <c r="G332" s="12"/>
      <c r="H332" s="20"/>
      <c r="I332" s="18"/>
      <c r="J332" s="18"/>
      <c r="K332" s="44"/>
      <c r="L332" s="11"/>
      <c r="M332" s="11"/>
      <c r="N332" s="11"/>
      <c r="O332" s="11"/>
      <c r="P332" s="49"/>
    </row>
    <row r="333" spans="2:16" s="9" customFormat="1" x14ac:dyDescent="0.2">
      <c r="B333" s="10"/>
      <c r="C333" s="11"/>
      <c r="D333" s="25"/>
      <c r="E333" s="47"/>
      <c r="F333" s="27"/>
      <c r="G333" s="12"/>
      <c r="H333" s="20"/>
      <c r="I333" s="18"/>
      <c r="J333" s="18"/>
      <c r="K333" s="44"/>
      <c r="L333" s="11"/>
      <c r="M333" s="11"/>
      <c r="N333" s="11"/>
      <c r="O333" s="11"/>
      <c r="P333" s="49"/>
    </row>
    <row r="334" spans="2:16" s="9" customFormat="1" x14ac:dyDescent="0.2">
      <c r="B334" s="10"/>
      <c r="C334" s="11"/>
      <c r="D334" s="25"/>
      <c r="E334" s="47"/>
      <c r="F334" s="27"/>
      <c r="G334" s="12"/>
      <c r="H334" s="20"/>
      <c r="I334" s="18"/>
      <c r="J334" s="18"/>
      <c r="K334" s="44"/>
      <c r="L334" s="11"/>
      <c r="M334" s="11"/>
      <c r="N334" s="11"/>
      <c r="O334" s="11"/>
      <c r="P334" s="49"/>
    </row>
    <row r="335" spans="2:16" s="9" customFormat="1" x14ac:dyDescent="0.2">
      <c r="B335" s="10"/>
      <c r="C335" s="11"/>
      <c r="D335" s="25"/>
      <c r="E335" s="47"/>
      <c r="F335" s="27"/>
      <c r="G335" s="12"/>
      <c r="H335" s="20"/>
      <c r="I335" s="18"/>
      <c r="J335" s="18"/>
      <c r="K335" s="44"/>
      <c r="L335" s="11"/>
      <c r="M335" s="11"/>
      <c r="N335" s="11"/>
      <c r="O335" s="11"/>
      <c r="P335" s="49"/>
    </row>
    <row r="336" spans="2:16" s="9" customFormat="1" x14ac:dyDescent="0.2">
      <c r="B336" s="10"/>
      <c r="C336" s="11"/>
      <c r="D336" s="25"/>
      <c r="E336" s="47"/>
      <c r="F336" s="27"/>
      <c r="G336" s="12"/>
      <c r="H336" s="20"/>
      <c r="I336" s="18"/>
      <c r="J336" s="18"/>
      <c r="K336" s="44"/>
      <c r="L336" s="11"/>
      <c r="M336" s="11"/>
      <c r="N336" s="11"/>
      <c r="O336" s="11"/>
      <c r="P336" s="49"/>
    </row>
    <row r="337" spans="2:16" s="9" customFormat="1" x14ac:dyDescent="0.2">
      <c r="B337" s="10"/>
      <c r="C337" s="11"/>
      <c r="D337" s="25"/>
      <c r="E337" s="47"/>
      <c r="F337" s="27"/>
      <c r="G337" s="12"/>
      <c r="H337" s="20"/>
      <c r="I337" s="18"/>
      <c r="J337" s="18"/>
      <c r="K337" s="44"/>
      <c r="L337" s="11"/>
      <c r="M337" s="11"/>
      <c r="N337" s="11"/>
      <c r="O337" s="11"/>
      <c r="P337" s="49"/>
    </row>
    <row r="338" spans="2:16" s="9" customFormat="1" x14ac:dyDescent="0.2">
      <c r="B338" s="10"/>
      <c r="C338" s="11"/>
      <c r="D338" s="25"/>
      <c r="E338" s="47"/>
      <c r="F338" s="27"/>
      <c r="G338" s="12"/>
      <c r="H338" s="20"/>
      <c r="I338" s="18"/>
      <c r="J338" s="18"/>
      <c r="K338" s="44"/>
      <c r="L338" s="11"/>
      <c r="M338" s="11"/>
      <c r="N338" s="11"/>
      <c r="O338" s="11"/>
      <c r="P338" s="49"/>
    </row>
    <row r="339" spans="2:16" s="9" customFormat="1" x14ac:dyDescent="0.2">
      <c r="B339" s="10"/>
      <c r="C339" s="11"/>
      <c r="D339" s="25"/>
      <c r="E339" s="47"/>
      <c r="F339" s="27"/>
      <c r="G339" s="12"/>
      <c r="H339" s="20"/>
      <c r="I339" s="18"/>
      <c r="J339" s="18"/>
      <c r="K339" s="44"/>
      <c r="L339" s="11"/>
      <c r="M339" s="11"/>
      <c r="N339" s="11"/>
      <c r="O339" s="11"/>
      <c r="P339" s="49"/>
    </row>
    <row r="340" spans="2:16" s="9" customFormat="1" x14ac:dyDescent="0.2">
      <c r="B340" s="10"/>
      <c r="C340" s="11"/>
      <c r="D340" s="25"/>
      <c r="E340" s="47"/>
      <c r="F340" s="27"/>
      <c r="G340" s="12"/>
      <c r="H340" s="20"/>
      <c r="I340" s="18"/>
      <c r="J340" s="18"/>
      <c r="K340" s="44"/>
      <c r="L340" s="11"/>
      <c r="M340" s="11"/>
      <c r="N340" s="11"/>
      <c r="O340" s="11"/>
      <c r="P340" s="49"/>
    </row>
    <row r="341" spans="2:16" s="9" customFormat="1" x14ac:dyDescent="0.2">
      <c r="B341" s="10"/>
      <c r="C341" s="11"/>
      <c r="D341" s="25"/>
      <c r="E341" s="47"/>
      <c r="F341" s="27"/>
      <c r="G341" s="12"/>
      <c r="H341" s="20"/>
      <c r="I341" s="18"/>
      <c r="J341" s="18"/>
      <c r="K341" s="44"/>
      <c r="L341" s="11"/>
      <c r="M341" s="11"/>
      <c r="N341" s="11"/>
      <c r="O341" s="11"/>
      <c r="P341" s="49"/>
    </row>
    <row r="342" spans="2:16" s="9" customFormat="1" x14ac:dyDescent="0.2">
      <c r="B342" s="10"/>
      <c r="C342" s="11"/>
      <c r="D342" s="25"/>
      <c r="E342" s="47"/>
      <c r="F342" s="27"/>
      <c r="G342" s="12"/>
      <c r="H342" s="20"/>
      <c r="I342" s="18"/>
      <c r="J342" s="18"/>
      <c r="K342" s="44"/>
      <c r="L342" s="11"/>
      <c r="M342" s="11"/>
      <c r="N342" s="11"/>
      <c r="O342" s="11"/>
      <c r="P342" s="49"/>
    </row>
    <row r="343" spans="2:16" s="9" customFormat="1" x14ac:dyDescent="0.2">
      <c r="B343" s="10"/>
      <c r="C343" s="11"/>
      <c r="D343" s="25"/>
      <c r="E343" s="47"/>
      <c r="F343" s="27"/>
      <c r="G343" s="12"/>
      <c r="H343" s="20"/>
      <c r="I343" s="18"/>
      <c r="J343" s="18"/>
      <c r="K343" s="44"/>
      <c r="L343" s="11"/>
      <c r="M343" s="11"/>
      <c r="N343" s="11"/>
      <c r="O343" s="11"/>
      <c r="P343" s="49"/>
    </row>
    <row r="344" spans="2:16" s="9" customFormat="1" x14ac:dyDescent="0.2">
      <c r="B344" s="10"/>
      <c r="C344" s="11"/>
      <c r="D344" s="25"/>
      <c r="E344" s="47"/>
      <c r="F344" s="27"/>
      <c r="G344" s="12"/>
      <c r="H344" s="20"/>
      <c r="I344" s="18"/>
      <c r="J344" s="18"/>
      <c r="K344" s="44"/>
      <c r="L344" s="11"/>
      <c r="M344" s="11"/>
      <c r="N344" s="11"/>
      <c r="O344" s="11"/>
      <c r="P344" s="49"/>
    </row>
    <row r="345" spans="2:16" s="9" customFormat="1" x14ac:dyDescent="0.2">
      <c r="B345" s="10"/>
      <c r="C345" s="11"/>
      <c r="D345" s="25"/>
      <c r="E345" s="47"/>
      <c r="F345" s="27"/>
      <c r="G345" s="12"/>
      <c r="H345" s="20"/>
      <c r="I345" s="18"/>
      <c r="J345" s="18"/>
      <c r="K345" s="44"/>
      <c r="L345" s="11"/>
      <c r="M345" s="11"/>
      <c r="N345" s="11"/>
      <c r="O345" s="11"/>
      <c r="P345" s="49"/>
    </row>
    <row r="346" spans="2:16" s="9" customFormat="1" x14ac:dyDescent="0.2">
      <c r="B346" s="10"/>
      <c r="C346" s="11"/>
      <c r="D346" s="25"/>
      <c r="E346" s="47"/>
      <c r="F346" s="27"/>
      <c r="G346" s="12"/>
      <c r="H346" s="20"/>
      <c r="I346" s="18"/>
      <c r="J346" s="18"/>
      <c r="K346" s="44"/>
      <c r="L346" s="11"/>
      <c r="M346" s="11"/>
      <c r="N346" s="11"/>
      <c r="O346" s="11"/>
      <c r="P346" s="49"/>
    </row>
    <row r="347" spans="2:16" s="9" customFormat="1" x14ac:dyDescent="0.2">
      <c r="B347" s="10"/>
      <c r="C347" s="11"/>
      <c r="D347" s="25"/>
      <c r="E347" s="47"/>
      <c r="F347" s="27"/>
      <c r="G347" s="12"/>
      <c r="H347" s="20"/>
      <c r="I347" s="18"/>
      <c r="J347" s="18"/>
      <c r="K347" s="44"/>
      <c r="L347" s="11"/>
      <c r="M347" s="11"/>
      <c r="N347" s="11"/>
      <c r="O347" s="11"/>
      <c r="P347" s="49"/>
    </row>
    <row r="348" spans="2:16" s="9" customFormat="1" x14ac:dyDescent="0.2">
      <c r="B348" s="10"/>
      <c r="C348" s="11"/>
      <c r="D348" s="25"/>
      <c r="E348" s="47"/>
      <c r="F348" s="27"/>
      <c r="G348" s="12"/>
      <c r="H348" s="20"/>
      <c r="I348" s="18"/>
      <c r="J348" s="18"/>
      <c r="K348" s="44"/>
      <c r="L348" s="11"/>
      <c r="M348" s="11"/>
      <c r="N348" s="11"/>
      <c r="O348" s="11"/>
      <c r="P348" s="49"/>
    </row>
    <row r="349" spans="2:16" s="9" customFormat="1" x14ac:dyDescent="0.2">
      <c r="B349" s="10"/>
      <c r="C349" s="11"/>
      <c r="D349" s="25"/>
      <c r="E349" s="47"/>
      <c r="F349" s="27"/>
      <c r="G349" s="12"/>
      <c r="H349" s="20"/>
      <c r="I349" s="18"/>
      <c r="J349" s="18"/>
      <c r="K349" s="44"/>
      <c r="L349" s="11"/>
      <c r="M349" s="11"/>
      <c r="N349" s="11"/>
      <c r="O349" s="11"/>
      <c r="P349" s="49"/>
    </row>
    <row r="350" spans="2:16" s="9" customFormat="1" x14ac:dyDescent="0.2">
      <c r="B350" s="10"/>
      <c r="C350" s="11"/>
      <c r="D350" s="25"/>
      <c r="E350" s="47"/>
      <c r="F350" s="27"/>
      <c r="G350" s="12"/>
      <c r="H350" s="20"/>
      <c r="I350" s="18"/>
      <c r="J350" s="18"/>
      <c r="K350" s="44"/>
      <c r="L350" s="11"/>
      <c r="M350" s="11"/>
      <c r="N350" s="11"/>
      <c r="O350" s="11"/>
      <c r="P350" s="49"/>
    </row>
    <row r="351" spans="2:16" s="9" customFormat="1" x14ac:dyDescent="0.2">
      <c r="B351" s="10"/>
      <c r="C351" s="11"/>
      <c r="D351" s="25"/>
      <c r="E351" s="47"/>
      <c r="F351" s="27"/>
      <c r="G351" s="12"/>
      <c r="H351" s="20"/>
      <c r="I351" s="18"/>
      <c r="J351" s="18"/>
      <c r="K351" s="44"/>
      <c r="L351" s="11"/>
      <c r="M351" s="11"/>
      <c r="N351" s="11"/>
      <c r="O351" s="11"/>
      <c r="P351" s="49"/>
    </row>
    <row r="352" spans="2:16" s="9" customFormat="1" x14ac:dyDescent="0.2">
      <c r="B352" s="10"/>
      <c r="C352" s="11"/>
      <c r="D352" s="25"/>
      <c r="E352" s="47"/>
      <c r="F352" s="27"/>
      <c r="G352" s="12"/>
      <c r="H352" s="20"/>
      <c r="I352" s="18"/>
      <c r="J352" s="18"/>
      <c r="K352" s="44"/>
      <c r="L352" s="11"/>
      <c r="M352" s="11"/>
      <c r="N352" s="11"/>
      <c r="O352" s="11"/>
      <c r="P352" s="49"/>
    </row>
    <row r="353" spans="2:16" s="9" customFormat="1" x14ac:dyDescent="0.2">
      <c r="B353" s="10"/>
      <c r="C353" s="11"/>
      <c r="D353" s="25"/>
      <c r="E353" s="47"/>
      <c r="F353" s="27"/>
      <c r="G353" s="12"/>
      <c r="H353" s="20"/>
      <c r="I353" s="18"/>
      <c r="J353" s="18"/>
      <c r="K353" s="44"/>
      <c r="L353" s="11"/>
      <c r="M353" s="11"/>
      <c r="N353" s="11"/>
      <c r="O353" s="11"/>
      <c r="P353" s="49"/>
    </row>
    <row r="354" spans="2:16" s="9" customFormat="1" x14ac:dyDescent="0.2">
      <c r="B354" s="10"/>
      <c r="C354" s="11"/>
      <c r="D354" s="25"/>
      <c r="E354" s="47"/>
      <c r="F354" s="27"/>
      <c r="G354" s="12"/>
      <c r="H354" s="20"/>
      <c r="I354" s="18"/>
      <c r="J354" s="18"/>
      <c r="K354" s="44"/>
      <c r="L354" s="11"/>
      <c r="M354" s="11"/>
      <c r="N354" s="11"/>
      <c r="O354" s="11"/>
      <c r="P354" s="49"/>
    </row>
    <row r="355" spans="2:16" s="9" customFormat="1" x14ac:dyDescent="0.2">
      <c r="B355" s="10"/>
      <c r="C355" s="11"/>
      <c r="D355" s="25"/>
      <c r="E355" s="47"/>
      <c r="F355" s="27"/>
      <c r="G355" s="12"/>
      <c r="H355" s="20"/>
      <c r="I355" s="18"/>
      <c r="J355" s="18"/>
      <c r="K355" s="44"/>
      <c r="L355" s="11"/>
      <c r="M355" s="11"/>
      <c r="N355" s="11"/>
      <c r="O355" s="11"/>
      <c r="P355" s="49"/>
    </row>
    <row r="356" spans="2:16" s="9" customFormat="1" x14ac:dyDescent="0.2">
      <c r="B356" s="10"/>
      <c r="C356" s="11"/>
      <c r="D356" s="25"/>
      <c r="E356" s="47"/>
      <c r="F356" s="27"/>
      <c r="G356" s="12"/>
      <c r="H356" s="20"/>
      <c r="I356" s="18"/>
      <c r="J356" s="18"/>
      <c r="K356" s="44"/>
      <c r="L356" s="11"/>
      <c r="M356" s="11"/>
      <c r="N356" s="11"/>
      <c r="O356" s="11"/>
      <c r="P356" s="49"/>
    </row>
    <row r="357" spans="2:16" s="9" customFormat="1" x14ac:dyDescent="0.2">
      <c r="B357" s="10"/>
      <c r="C357" s="11"/>
      <c r="D357" s="25"/>
      <c r="E357" s="47"/>
      <c r="F357" s="27"/>
      <c r="G357" s="12"/>
      <c r="H357" s="20"/>
      <c r="I357" s="18"/>
      <c r="J357" s="18"/>
      <c r="K357" s="44"/>
      <c r="L357" s="11"/>
      <c r="M357" s="11"/>
      <c r="N357" s="11"/>
      <c r="O357" s="11"/>
      <c r="P357" s="49"/>
    </row>
    <row r="358" spans="2:16" s="9" customFormat="1" x14ac:dyDescent="0.2">
      <c r="B358" s="10"/>
      <c r="C358" s="11"/>
      <c r="D358" s="25"/>
      <c r="E358" s="47"/>
      <c r="F358" s="27"/>
      <c r="G358" s="12"/>
      <c r="H358" s="20"/>
      <c r="I358" s="18"/>
      <c r="J358" s="18"/>
      <c r="K358" s="44"/>
      <c r="L358" s="11"/>
      <c r="M358" s="11"/>
      <c r="N358" s="11"/>
      <c r="O358" s="11"/>
      <c r="P358" s="49"/>
    </row>
    <row r="359" spans="2:16" s="9" customFormat="1" x14ac:dyDescent="0.2">
      <c r="B359" s="10"/>
      <c r="C359" s="11"/>
      <c r="D359" s="25"/>
      <c r="E359" s="47"/>
      <c r="F359" s="27"/>
      <c r="G359" s="12"/>
      <c r="H359" s="20"/>
      <c r="I359" s="18"/>
      <c r="J359" s="18"/>
      <c r="K359" s="44"/>
      <c r="L359" s="11"/>
      <c r="M359" s="11"/>
      <c r="N359" s="11"/>
      <c r="O359" s="11"/>
      <c r="P359" s="49"/>
    </row>
    <row r="360" spans="2:16" s="9" customFormat="1" x14ac:dyDescent="0.2">
      <c r="B360" s="10"/>
      <c r="C360" s="11"/>
      <c r="D360" s="25"/>
      <c r="E360" s="47"/>
      <c r="F360" s="27"/>
      <c r="G360" s="12"/>
      <c r="H360" s="20"/>
      <c r="I360" s="18"/>
      <c r="J360" s="18"/>
      <c r="K360" s="44"/>
      <c r="L360" s="11"/>
      <c r="M360" s="11"/>
      <c r="N360" s="11"/>
      <c r="O360" s="11"/>
      <c r="P360" s="49"/>
    </row>
    <row r="361" spans="2:16" s="9" customFormat="1" x14ac:dyDescent="0.2">
      <c r="B361" s="10"/>
      <c r="C361" s="11"/>
      <c r="D361" s="25"/>
      <c r="E361" s="47"/>
      <c r="F361" s="27"/>
      <c r="G361" s="12"/>
      <c r="H361" s="20"/>
      <c r="I361" s="18"/>
      <c r="J361" s="18"/>
      <c r="K361" s="44"/>
      <c r="L361" s="11"/>
      <c r="M361" s="11"/>
      <c r="N361" s="11"/>
      <c r="O361" s="11"/>
      <c r="P361" s="49"/>
    </row>
    <row r="362" spans="2:16" s="9" customFormat="1" x14ac:dyDescent="0.2">
      <c r="B362" s="10"/>
      <c r="C362" s="11"/>
      <c r="D362" s="25"/>
      <c r="E362" s="47"/>
      <c r="F362" s="27"/>
      <c r="G362" s="12"/>
      <c r="H362" s="20"/>
      <c r="I362" s="18"/>
      <c r="J362" s="18"/>
      <c r="K362" s="44"/>
      <c r="L362" s="11"/>
      <c r="M362" s="11"/>
      <c r="N362" s="11"/>
      <c r="O362" s="11"/>
      <c r="P362" s="49"/>
    </row>
    <row r="363" spans="2:16" s="9" customFormat="1" x14ac:dyDescent="0.2">
      <c r="B363" s="10"/>
      <c r="C363" s="11"/>
      <c r="D363" s="25"/>
      <c r="E363" s="47"/>
      <c r="F363" s="27"/>
      <c r="G363" s="12"/>
      <c r="H363" s="20"/>
      <c r="I363" s="18"/>
      <c r="J363" s="18"/>
      <c r="K363" s="44"/>
      <c r="L363" s="11"/>
      <c r="M363" s="11"/>
      <c r="N363" s="11"/>
      <c r="O363" s="11"/>
      <c r="P363" s="49"/>
    </row>
    <row r="364" spans="2:16" s="9" customFormat="1" x14ac:dyDescent="0.2">
      <c r="B364" s="10"/>
      <c r="C364" s="11"/>
      <c r="D364" s="25"/>
      <c r="E364" s="47"/>
      <c r="F364" s="27"/>
      <c r="G364" s="12"/>
      <c r="H364" s="20"/>
      <c r="I364" s="18"/>
      <c r="J364" s="18"/>
      <c r="K364" s="44"/>
      <c r="L364" s="11"/>
      <c r="M364" s="11"/>
      <c r="N364" s="11"/>
      <c r="O364" s="11"/>
      <c r="P364" s="49"/>
    </row>
    <row r="365" spans="2:16" s="9" customFormat="1" x14ac:dyDescent="0.2">
      <c r="B365" s="10"/>
      <c r="C365" s="11"/>
      <c r="D365" s="25"/>
      <c r="E365" s="47"/>
      <c r="F365" s="27"/>
      <c r="G365" s="12"/>
      <c r="H365" s="20"/>
      <c r="I365" s="18"/>
      <c r="J365" s="18"/>
      <c r="K365" s="44"/>
      <c r="L365" s="11"/>
      <c r="M365" s="11"/>
      <c r="N365" s="11"/>
      <c r="O365" s="11"/>
      <c r="P365" s="49"/>
    </row>
    <row r="366" spans="2:16" s="9" customFormat="1" x14ac:dyDescent="0.2">
      <c r="B366" s="10"/>
      <c r="C366" s="11"/>
      <c r="D366" s="25"/>
      <c r="E366" s="47"/>
      <c r="F366" s="27"/>
      <c r="G366" s="12"/>
      <c r="H366" s="20"/>
      <c r="I366" s="18"/>
      <c r="J366" s="18"/>
      <c r="K366" s="44"/>
      <c r="L366" s="11"/>
      <c r="M366" s="11"/>
      <c r="N366" s="11"/>
      <c r="O366" s="11"/>
      <c r="P366" s="49"/>
    </row>
    <row r="367" spans="2:16" s="9" customFormat="1" x14ac:dyDescent="0.2">
      <c r="B367" s="10"/>
      <c r="C367" s="11"/>
      <c r="D367" s="25"/>
      <c r="E367" s="47"/>
      <c r="F367" s="27"/>
      <c r="G367" s="12"/>
      <c r="H367" s="20"/>
      <c r="I367" s="18"/>
      <c r="J367" s="18"/>
      <c r="K367" s="44"/>
      <c r="L367" s="11"/>
      <c r="M367" s="11"/>
      <c r="N367" s="11"/>
      <c r="O367" s="11"/>
      <c r="P367" s="49"/>
    </row>
    <row r="368" spans="2:16" s="9" customFormat="1" x14ac:dyDescent="0.2">
      <c r="B368" s="10"/>
      <c r="C368" s="11"/>
      <c r="D368" s="25"/>
      <c r="E368" s="47"/>
      <c r="F368" s="27"/>
      <c r="G368" s="12"/>
      <c r="H368" s="20"/>
      <c r="I368" s="18"/>
      <c r="J368" s="18"/>
      <c r="K368" s="44"/>
      <c r="L368" s="11"/>
      <c r="M368" s="11"/>
      <c r="N368" s="11"/>
      <c r="O368" s="11"/>
      <c r="P368" s="49"/>
    </row>
    <row r="369" spans="2:16" s="9" customFormat="1" x14ac:dyDescent="0.2">
      <c r="B369" s="10"/>
      <c r="C369" s="11"/>
      <c r="D369" s="25"/>
      <c r="E369" s="47"/>
      <c r="F369" s="27"/>
      <c r="G369" s="12"/>
      <c r="H369" s="20"/>
      <c r="I369" s="18"/>
      <c r="J369" s="18"/>
      <c r="K369" s="44"/>
      <c r="L369" s="11"/>
      <c r="M369" s="11"/>
      <c r="N369" s="11"/>
      <c r="O369" s="11"/>
      <c r="P369" s="49"/>
    </row>
    <row r="370" spans="2:16" s="9" customFormat="1" x14ac:dyDescent="0.2">
      <c r="B370" s="10"/>
      <c r="C370" s="11"/>
      <c r="D370" s="25"/>
      <c r="E370" s="47"/>
      <c r="F370" s="27"/>
      <c r="G370" s="12"/>
      <c r="H370" s="20"/>
      <c r="I370" s="18"/>
      <c r="J370" s="18"/>
      <c r="K370" s="44"/>
      <c r="L370" s="11"/>
      <c r="M370" s="11"/>
      <c r="N370" s="11"/>
      <c r="O370" s="11"/>
      <c r="P370" s="49"/>
    </row>
    <row r="371" spans="2:16" s="9" customFormat="1" x14ac:dyDescent="0.2">
      <c r="B371" s="10"/>
      <c r="C371" s="11"/>
      <c r="D371" s="25"/>
      <c r="E371" s="47"/>
      <c r="F371" s="27"/>
      <c r="G371" s="12"/>
      <c r="H371" s="20"/>
      <c r="I371" s="18"/>
      <c r="J371" s="18"/>
      <c r="K371" s="44"/>
      <c r="L371" s="11"/>
      <c r="M371" s="11"/>
      <c r="N371" s="11"/>
      <c r="O371" s="11"/>
      <c r="P371" s="49"/>
    </row>
    <row r="372" spans="2:16" s="9" customFormat="1" x14ac:dyDescent="0.2">
      <c r="B372" s="10"/>
      <c r="C372" s="11"/>
      <c r="D372" s="25"/>
      <c r="E372" s="47"/>
      <c r="F372" s="27"/>
      <c r="G372" s="12"/>
      <c r="H372" s="20"/>
      <c r="I372" s="18"/>
      <c r="J372" s="18"/>
      <c r="K372" s="44"/>
      <c r="L372" s="11"/>
      <c r="M372" s="11"/>
      <c r="N372" s="11"/>
      <c r="O372" s="11"/>
      <c r="P372" s="49"/>
    </row>
    <row r="373" spans="2:16" s="9" customFormat="1" x14ac:dyDescent="0.2">
      <c r="B373" s="10"/>
      <c r="C373" s="11"/>
      <c r="D373" s="25"/>
      <c r="E373" s="47"/>
      <c r="F373" s="27"/>
      <c r="G373" s="12"/>
      <c r="H373" s="20"/>
      <c r="I373" s="18"/>
      <c r="J373" s="18"/>
      <c r="K373" s="44"/>
      <c r="L373" s="11"/>
      <c r="M373" s="11"/>
      <c r="N373" s="11"/>
      <c r="O373" s="11"/>
      <c r="P373" s="49"/>
    </row>
    <row r="374" spans="2:16" s="9" customFormat="1" x14ac:dyDescent="0.2">
      <c r="B374" s="10"/>
      <c r="C374" s="11"/>
      <c r="D374" s="25"/>
      <c r="E374" s="47"/>
      <c r="F374" s="27"/>
      <c r="G374" s="12"/>
      <c r="H374" s="20"/>
      <c r="I374" s="18"/>
      <c r="J374" s="18"/>
      <c r="K374" s="44"/>
      <c r="L374" s="11"/>
      <c r="M374" s="11"/>
      <c r="N374" s="11"/>
      <c r="O374" s="11"/>
      <c r="P374" s="49"/>
    </row>
    <row r="375" spans="2:16" s="9" customFormat="1" x14ac:dyDescent="0.2">
      <c r="B375" s="10"/>
      <c r="C375" s="11"/>
      <c r="D375" s="25"/>
      <c r="E375" s="47"/>
      <c r="F375" s="27"/>
      <c r="G375" s="12"/>
      <c r="H375" s="20"/>
      <c r="I375" s="18"/>
      <c r="J375" s="18"/>
      <c r="K375" s="44"/>
      <c r="L375" s="11"/>
      <c r="M375" s="11"/>
      <c r="N375" s="11"/>
      <c r="O375" s="11"/>
      <c r="P375" s="49"/>
    </row>
    <row r="376" spans="2:16" s="9" customFormat="1" x14ac:dyDescent="0.2">
      <c r="B376" s="10"/>
      <c r="C376" s="11"/>
      <c r="D376" s="25"/>
      <c r="E376" s="47"/>
      <c r="F376" s="27"/>
      <c r="G376" s="12"/>
      <c r="H376" s="20"/>
      <c r="I376" s="18"/>
      <c r="J376" s="18"/>
      <c r="K376" s="44"/>
      <c r="L376" s="11"/>
      <c r="M376" s="11"/>
      <c r="N376" s="11"/>
      <c r="O376" s="11"/>
      <c r="P376" s="49"/>
    </row>
    <row r="377" spans="2:16" s="9" customFormat="1" x14ac:dyDescent="0.2">
      <c r="B377" s="10"/>
      <c r="C377" s="11"/>
      <c r="D377" s="25"/>
      <c r="E377" s="47"/>
      <c r="F377" s="27"/>
      <c r="G377" s="12"/>
      <c r="H377" s="20"/>
      <c r="I377" s="18"/>
      <c r="J377" s="18"/>
      <c r="K377" s="44"/>
      <c r="L377" s="11"/>
      <c r="M377" s="11"/>
      <c r="N377" s="11"/>
      <c r="O377" s="11"/>
      <c r="P377" s="49"/>
    </row>
    <row r="378" spans="2:16" s="9" customFormat="1" x14ac:dyDescent="0.2">
      <c r="B378" s="10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11"/>
      <c r="P378" s="49"/>
    </row>
    <row r="379" spans="2:16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11"/>
      <c r="P379" s="49"/>
    </row>
    <row r="380" spans="2:16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11"/>
      <c r="P380" s="49"/>
    </row>
    <row r="381" spans="2:16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49"/>
    </row>
    <row r="382" spans="2:16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49"/>
    </row>
    <row r="383" spans="2:16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49"/>
    </row>
    <row r="384" spans="2:16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49"/>
    </row>
    <row r="385" spans="2:16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49"/>
    </row>
    <row r="386" spans="2:16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49"/>
    </row>
    <row r="387" spans="2:16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49"/>
    </row>
    <row r="388" spans="2:16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49"/>
    </row>
    <row r="389" spans="2:16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49"/>
    </row>
    <row r="390" spans="2:16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49"/>
    </row>
    <row r="391" spans="2:16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49"/>
    </row>
    <row r="392" spans="2:16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49"/>
    </row>
    <row r="393" spans="2:16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49"/>
    </row>
    <row r="394" spans="2:16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49"/>
    </row>
    <row r="395" spans="2:16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49"/>
    </row>
    <row r="396" spans="2:16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49"/>
    </row>
    <row r="397" spans="2:16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49"/>
    </row>
    <row r="398" spans="2:16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49"/>
    </row>
    <row r="399" spans="2:16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49"/>
    </row>
    <row r="400" spans="2:16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49"/>
    </row>
    <row r="401" spans="2:16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49"/>
    </row>
    <row r="402" spans="2:16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49"/>
    </row>
    <row r="403" spans="2:16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49"/>
    </row>
    <row r="404" spans="2:16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49"/>
    </row>
    <row r="405" spans="2:16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49"/>
    </row>
    <row r="406" spans="2:16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49"/>
    </row>
    <row r="407" spans="2:16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49"/>
    </row>
    <row r="408" spans="2:16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49"/>
    </row>
    <row r="409" spans="2:16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49"/>
    </row>
    <row r="410" spans="2:16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49"/>
    </row>
    <row r="411" spans="2:16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49"/>
    </row>
    <row r="412" spans="2:16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49"/>
    </row>
    <row r="413" spans="2:16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49"/>
    </row>
    <row r="414" spans="2:16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49"/>
    </row>
    <row r="415" spans="2:16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49"/>
    </row>
    <row r="416" spans="2:16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49"/>
    </row>
    <row r="417" spans="2:16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49"/>
    </row>
    <row r="418" spans="2:16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49"/>
    </row>
    <row r="419" spans="2:16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49"/>
    </row>
    <row r="420" spans="2:16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49"/>
    </row>
    <row r="421" spans="2:16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49"/>
    </row>
    <row r="422" spans="2:16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49"/>
    </row>
    <row r="423" spans="2:16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49"/>
    </row>
    <row r="424" spans="2:16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49"/>
    </row>
    <row r="425" spans="2:16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49"/>
    </row>
    <row r="426" spans="2:16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49"/>
    </row>
    <row r="427" spans="2:16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49"/>
    </row>
    <row r="428" spans="2:16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49"/>
    </row>
    <row r="429" spans="2:16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49"/>
    </row>
    <row r="430" spans="2:16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49"/>
    </row>
    <row r="431" spans="2:16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49"/>
    </row>
    <row r="432" spans="2:16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49"/>
    </row>
    <row r="433" spans="2:16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49"/>
    </row>
    <row r="434" spans="2:16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49"/>
    </row>
    <row r="435" spans="2:16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49"/>
    </row>
    <row r="436" spans="2:16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49"/>
    </row>
    <row r="437" spans="2:16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49"/>
    </row>
    <row r="438" spans="2:16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49"/>
    </row>
    <row r="439" spans="2:16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49"/>
    </row>
    <row r="440" spans="2:16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49"/>
    </row>
    <row r="441" spans="2:16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49"/>
    </row>
    <row r="442" spans="2:16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49"/>
    </row>
    <row r="443" spans="2:16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49"/>
    </row>
    <row r="444" spans="2:16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49"/>
    </row>
    <row r="445" spans="2:16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49"/>
    </row>
    <row r="446" spans="2:16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49"/>
    </row>
    <row r="447" spans="2:16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49"/>
    </row>
    <row r="448" spans="2:16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49"/>
    </row>
    <row r="449" spans="2:16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49"/>
    </row>
    <row r="450" spans="2:16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49"/>
    </row>
    <row r="451" spans="2:16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49"/>
    </row>
    <row r="452" spans="2:16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49"/>
    </row>
    <row r="453" spans="2:16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49"/>
    </row>
    <row r="454" spans="2:16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49"/>
    </row>
    <row r="455" spans="2:16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49"/>
    </row>
    <row r="456" spans="2:16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49"/>
    </row>
    <row r="457" spans="2:16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49"/>
    </row>
    <row r="458" spans="2:16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49"/>
    </row>
    <row r="459" spans="2:16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49"/>
    </row>
    <row r="460" spans="2:16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49"/>
    </row>
    <row r="461" spans="2:16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49"/>
    </row>
    <row r="462" spans="2:16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49"/>
    </row>
    <row r="463" spans="2:16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49"/>
    </row>
    <row r="464" spans="2:16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49"/>
    </row>
    <row r="465" spans="2:16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49"/>
    </row>
    <row r="466" spans="2:16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49"/>
    </row>
    <row r="467" spans="2:16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49"/>
    </row>
    <row r="468" spans="2:16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49"/>
    </row>
    <row r="469" spans="2:16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49"/>
    </row>
    <row r="470" spans="2:16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49"/>
    </row>
    <row r="471" spans="2:16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49"/>
    </row>
    <row r="472" spans="2:16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49"/>
    </row>
    <row r="473" spans="2:16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49"/>
    </row>
    <row r="474" spans="2:16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49"/>
    </row>
    <row r="475" spans="2:16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49"/>
    </row>
    <row r="476" spans="2:16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49"/>
    </row>
    <row r="477" spans="2:16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49"/>
    </row>
    <row r="478" spans="2:16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49"/>
    </row>
    <row r="479" spans="2:16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49"/>
    </row>
    <row r="480" spans="2:16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49"/>
    </row>
    <row r="481" spans="2:16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49"/>
    </row>
    <row r="482" spans="2:16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49"/>
    </row>
    <row r="483" spans="2:16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49"/>
    </row>
    <row r="484" spans="2:16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49"/>
    </row>
    <row r="485" spans="2:16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49"/>
    </row>
    <row r="486" spans="2:16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49"/>
    </row>
    <row r="487" spans="2:16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49"/>
    </row>
    <row r="488" spans="2:16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49"/>
    </row>
    <row r="489" spans="2:16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49"/>
    </row>
    <row r="490" spans="2:16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49"/>
    </row>
    <row r="491" spans="2:16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49"/>
    </row>
    <row r="492" spans="2:16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49"/>
    </row>
    <row r="493" spans="2:16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49"/>
    </row>
    <row r="494" spans="2:16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49"/>
    </row>
    <row r="495" spans="2:16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49"/>
    </row>
    <row r="496" spans="2:16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49"/>
    </row>
    <row r="497" spans="2:16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49"/>
    </row>
    <row r="498" spans="2:16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49"/>
    </row>
    <row r="499" spans="2:16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49"/>
    </row>
    <row r="500" spans="2:16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49"/>
    </row>
    <row r="501" spans="2:16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49"/>
    </row>
    <row r="502" spans="2:16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49"/>
    </row>
    <row r="503" spans="2:16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49"/>
    </row>
    <row r="504" spans="2:16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49"/>
    </row>
    <row r="505" spans="2:16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49"/>
    </row>
    <row r="506" spans="2:16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49"/>
    </row>
    <row r="507" spans="2:16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49"/>
    </row>
    <row r="508" spans="2:16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49"/>
    </row>
    <row r="509" spans="2:16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49"/>
    </row>
    <row r="510" spans="2:16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49"/>
    </row>
    <row r="511" spans="2:16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49"/>
    </row>
    <row r="512" spans="2:16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49"/>
    </row>
    <row r="513" spans="2:16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49"/>
    </row>
    <row r="514" spans="2:16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49"/>
    </row>
    <row r="515" spans="2:16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49"/>
    </row>
    <row r="516" spans="2:16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49"/>
    </row>
    <row r="517" spans="2:16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49"/>
    </row>
    <row r="518" spans="2:16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49"/>
    </row>
    <row r="519" spans="2:16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49"/>
    </row>
    <row r="520" spans="2:16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49"/>
    </row>
    <row r="521" spans="2:16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49"/>
    </row>
    <row r="522" spans="2:16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49"/>
    </row>
    <row r="523" spans="2:16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49"/>
    </row>
    <row r="524" spans="2:16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49"/>
    </row>
    <row r="525" spans="2:16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49"/>
    </row>
    <row r="526" spans="2:16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49"/>
    </row>
    <row r="527" spans="2:16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49"/>
    </row>
    <row r="528" spans="2:16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49"/>
    </row>
    <row r="529" spans="2:16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49"/>
    </row>
    <row r="530" spans="2:16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49"/>
    </row>
    <row r="531" spans="2:16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49"/>
    </row>
    <row r="532" spans="2:16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49"/>
    </row>
    <row r="533" spans="2:16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49"/>
    </row>
    <row r="534" spans="2:16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49"/>
    </row>
    <row r="535" spans="2:16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49"/>
    </row>
    <row r="536" spans="2:16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49"/>
    </row>
    <row r="537" spans="2:16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49"/>
    </row>
    <row r="538" spans="2:16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49"/>
    </row>
    <row r="539" spans="2:16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49"/>
    </row>
    <row r="540" spans="2:16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49"/>
    </row>
    <row r="541" spans="2:16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49"/>
    </row>
    <row r="542" spans="2:16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49"/>
    </row>
    <row r="543" spans="2:16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49"/>
    </row>
    <row r="544" spans="2:16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49"/>
    </row>
    <row r="545" spans="2:16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49"/>
    </row>
    <row r="546" spans="2:16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49"/>
    </row>
    <row r="547" spans="2:16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49"/>
    </row>
    <row r="548" spans="2:16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49"/>
    </row>
    <row r="549" spans="2:16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49"/>
    </row>
    <row r="550" spans="2:16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49"/>
    </row>
    <row r="551" spans="2:16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49"/>
    </row>
    <row r="552" spans="2:16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49"/>
    </row>
    <row r="553" spans="2:16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49"/>
    </row>
    <row r="554" spans="2:16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49"/>
    </row>
    <row r="555" spans="2:16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49"/>
    </row>
    <row r="556" spans="2:16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49"/>
    </row>
    <row r="557" spans="2:16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49"/>
    </row>
    <row r="558" spans="2:16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49"/>
    </row>
    <row r="559" spans="2:16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49"/>
    </row>
    <row r="560" spans="2:16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49"/>
    </row>
    <row r="561" spans="2:16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49"/>
    </row>
    <row r="562" spans="2:16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49"/>
    </row>
    <row r="563" spans="2:16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49"/>
    </row>
    <row r="564" spans="2:16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49"/>
    </row>
    <row r="565" spans="2:16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49"/>
    </row>
    <row r="566" spans="2:16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49"/>
    </row>
    <row r="567" spans="2:16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49"/>
    </row>
    <row r="568" spans="2:16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49"/>
    </row>
    <row r="569" spans="2:16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49"/>
    </row>
    <row r="570" spans="2:16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49"/>
    </row>
    <row r="571" spans="2:16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49"/>
    </row>
    <row r="572" spans="2:16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49"/>
    </row>
    <row r="573" spans="2:16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49"/>
    </row>
    <row r="574" spans="2:16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49"/>
    </row>
    <row r="575" spans="2:16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49"/>
    </row>
    <row r="576" spans="2:16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49"/>
    </row>
    <row r="577" spans="2:16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49"/>
    </row>
    <row r="578" spans="2:16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49"/>
    </row>
    <row r="579" spans="2:16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49"/>
    </row>
    <row r="580" spans="2:16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49"/>
    </row>
    <row r="581" spans="2:16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49"/>
    </row>
    <row r="582" spans="2:16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49"/>
    </row>
    <row r="583" spans="2:16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49"/>
    </row>
    <row r="584" spans="2:16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49"/>
    </row>
    <row r="585" spans="2:16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49"/>
    </row>
    <row r="586" spans="2:16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49"/>
    </row>
    <row r="587" spans="2:16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49"/>
    </row>
    <row r="588" spans="2:16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49"/>
    </row>
    <row r="589" spans="2:16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49"/>
    </row>
    <row r="590" spans="2:16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49"/>
    </row>
    <row r="591" spans="2:16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49"/>
    </row>
    <row r="592" spans="2:16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49"/>
    </row>
    <row r="593" spans="2:16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49"/>
    </row>
    <row r="594" spans="2:16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49"/>
    </row>
    <row r="595" spans="2:16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49"/>
    </row>
    <row r="596" spans="2:16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49"/>
    </row>
    <row r="597" spans="2:16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49"/>
    </row>
    <row r="598" spans="2:16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49"/>
    </row>
    <row r="599" spans="2:16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49"/>
    </row>
    <row r="600" spans="2:16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49"/>
    </row>
    <row r="601" spans="2:16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49"/>
    </row>
    <row r="602" spans="2:16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49"/>
    </row>
    <row r="603" spans="2:16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49"/>
    </row>
    <row r="604" spans="2:16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49"/>
    </row>
    <row r="605" spans="2:16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49"/>
    </row>
    <row r="606" spans="2:16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49"/>
    </row>
    <row r="607" spans="2:16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49"/>
    </row>
    <row r="608" spans="2:16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49"/>
    </row>
    <row r="609" spans="2:16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49"/>
    </row>
    <row r="610" spans="2:16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49"/>
    </row>
    <row r="611" spans="2:16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49"/>
    </row>
    <row r="612" spans="2:16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49"/>
    </row>
    <row r="613" spans="2:16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49"/>
    </row>
    <row r="614" spans="2:16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49"/>
    </row>
    <row r="615" spans="2:16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49"/>
    </row>
    <row r="616" spans="2:16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49"/>
    </row>
    <row r="617" spans="2:16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49"/>
    </row>
    <row r="618" spans="2:16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49"/>
    </row>
    <row r="619" spans="2:16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49"/>
    </row>
    <row r="620" spans="2:16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49"/>
    </row>
    <row r="621" spans="2:16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49"/>
    </row>
    <row r="622" spans="2:16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49"/>
    </row>
    <row r="623" spans="2:16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49"/>
    </row>
    <row r="624" spans="2:16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49"/>
    </row>
    <row r="625" spans="2:16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49"/>
    </row>
    <row r="626" spans="2:16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49"/>
    </row>
    <row r="627" spans="2:16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49"/>
    </row>
    <row r="628" spans="2:16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49"/>
    </row>
    <row r="629" spans="2:16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49"/>
    </row>
    <row r="630" spans="2:16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49"/>
    </row>
    <row r="631" spans="2:16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49"/>
    </row>
    <row r="632" spans="2:16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49"/>
    </row>
    <row r="633" spans="2:16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49"/>
    </row>
    <row r="634" spans="2:16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49"/>
    </row>
    <row r="635" spans="2:16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49"/>
    </row>
    <row r="636" spans="2:16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49"/>
    </row>
    <row r="637" spans="2:16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49"/>
    </row>
    <row r="638" spans="2:16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49"/>
    </row>
    <row r="639" spans="2:16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49"/>
    </row>
    <row r="640" spans="2:16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49"/>
    </row>
    <row r="641" spans="2:16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49"/>
    </row>
    <row r="642" spans="2:16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49"/>
    </row>
    <row r="643" spans="2:16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49"/>
    </row>
    <row r="644" spans="2:16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49"/>
    </row>
    <row r="645" spans="2:16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49"/>
    </row>
    <row r="646" spans="2:16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49"/>
    </row>
    <row r="647" spans="2:16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49"/>
    </row>
    <row r="648" spans="2:16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49"/>
    </row>
    <row r="649" spans="2:16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49"/>
    </row>
    <row r="650" spans="2:16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49"/>
    </row>
    <row r="651" spans="2:16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49"/>
    </row>
    <row r="652" spans="2:16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49"/>
    </row>
    <row r="653" spans="2:16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49"/>
    </row>
    <row r="654" spans="2:16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49"/>
    </row>
    <row r="655" spans="2:16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49"/>
    </row>
    <row r="656" spans="2:16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49"/>
    </row>
    <row r="657" spans="2:16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49"/>
    </row>
    <row r="658" spans="2:16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49"/>
    </row>
    <row r="659" spans="2:16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49"/>
    </row>
    <row r="660" spans="2:16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49"/>
    </row>
    <row r="661" spans="2:16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49"/>
    </row>
    <row r="662" spans="2:16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49"/>
    </row>
    <row r="663" spans="2:16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49"/>
    </row>
    <row r="664" spans="2:16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49"/>
    </row>
    <row r="665" spans="2:16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49"/>
    </row>
    <row r="666" spans="2:16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49"/>
    </row>
    <row r="667" spans="2:16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49"/>
    </row>
    <row r="668" spans="2:16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49"/>
    </row>
    <row r="669" spans="2:16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49"/>
    </row>
    <row r="670" spans="2:16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49"/>
    </row>
    <row r="671" spans="2:16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49"/>
    </row>
    <row r="672" spans="2:16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49"/>
    </row>
    <row r="673" spans="2:16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49"/>
    </row>
    <row r="674" spans="2:16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49"/>
    </row>
    <row r="675" spans="2:16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49"/>
    </row>
    <row r="676" spans="2:16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49"/>
    </row>
    <row r="677" spans="2:16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49"/>
    </row>
    <row r="678" spans="2:16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49"/>
    </row>
    <row r="679" spans="2:16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49"/>
    </row>
    <row r="680" spans="2:16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49"/>
    </row>
    <row r="681" spans="2:16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49"/>
    </row>
    <row r="682" spans="2:16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49"/>
    </row>
    <row r="683" spans="2:16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49"/>
    </row>
    <row r="684" spans="2:16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49"/>
    </row>
    <row r="685" spans="2:16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49"/>
    </row>
    <row r="686" spans="2:16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49"/>
    </row>
    <row r="687" spans="2:16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49"/>
    </row>
    <row r="688" spans="2:16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49"/>
    </row>
    <row r="689" spans="2:16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49"/>
    </row>
    <row r="690" spans="2:16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49"/>
    </row>
    <row r="691" spans="2:16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49"/>
    </row>
    <row r="692" spans="2:16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49"/>
    </row>
    <row r="693" spans="2:16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49"/>
    </row>
    <row r="694" spans="2:16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49"/>
    </row>
    <row r="695" spans="2:16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49"/>
    </row>
    <row r="696" spans="2:16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49"/>
    </row>
    <row r="697" spans="2:16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49"/>
    </row>
    <row r="698" spans="2:16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49"/>
    </row>
    <row r="699" spans="2:16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49"/>
    </row>
    <row r="700" spans="2:16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49"/>
    </row>
    <row r="701" spans="2:16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49"/>
    </row>
    <row r="702" spans="2:16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49"/>
    </row>
    <row r="703" spans="2:16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49"/>
    </row>
    <row r="704" spans="2:16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49"/>
    </row>
    <row r="705" spans="2:16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49"/>
    </row>
    <row r="706" spans="2:16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49"/>
    </row>
    <row r="707" spans="2:16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49"/>
    </row>
    <row r="708" spans="2:16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49"/>
    </row>
    <row r="709" spans="2:16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49"/>
    </row>
    <row r="710" spans="2:16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49"/>
    </row>
    <row r="711" spans="2:16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49"/>
    </row>
    <row r="712" spans="2:16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49"/>
    </row>
    <row r="713" spans="2:16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49"/>
    </row>
    <row r="714" spans="2:16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49"/>
    </row>
    <row r="715" spans="2:16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49"/>
    </row>
    <row r="716" spans="2:16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49"/>
    </row>
    <row r="717" spans="2:16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49"/>
    </row>
    <row r="718" spans="2:16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49"/>
    </row>
    <row r="719" spans="2:16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49"/>
    </row>
    <row r="720" spans="2:16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49"/>
    </row>
    <row r="721" spans="2:16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49"/>
    </row>
    <row r="722" spans="2:16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49"/>
    </row>
    <row r="723" spans="2:16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49"/>
    </row>
    <row r="724" spans="2:16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49"/>
    </row>
    <row r="725" spans="2:16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49"/>
    </row>
    <row r="726" spans="2:16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49"/>
    </row>
    <row r="727" spans="2:16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49"/>
    </row>
    <row r="728" spans="2:16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49"/>
    </row>
    <row r="729" spans="2:16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49"/>
    </row>
    <row r="730" spans="2:16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49"/>
    </row>
    <row r="731" spans="2:16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49"/>
    </row>
    <row r="732" spans="2:16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49"/>
    </row>
    <row r="733" spans="2:16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49"/>
    </row>
    <row r="734" spans="2:16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49"/>
    </row>
    <row r="735" spans="2:16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49"/>
    </row>
    <row r="736" spans="2:16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49"/>
    </row>
    <row r="737" spans="2:16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49"/>
    </row>
    <row r="738" spans="2:16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49"/>
    </row>
    <row r="739" spans="2:16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49"/>
    </row>
    <row r="740" spans="2:16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49"/>
    </row>
    <row r="741" spans="2:16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49"/>
    </row>
    <row r="742" spans="2:16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49"/>
    </row>
    <row r="743" spans="2:16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49"/>
    </row>
    <row r="744" spans="2:16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49"/>
    </row>
    <row r="745" spans="2:16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49"/>
    </row>
    <row r="746" spans="2:16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49"/>
    </row>
    <row r="747" spans="2:16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49"/>
    </row>
    <row r="748" spans="2:16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49"/>
    </row>
    <row r="749" spans="2:16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49"/>
    </row>
    <row r="750" spans="2:16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49"/>
    </row>
    <row r="751" spans="2:16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49"/>
    </row>
    <row r="752" spans="2:16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49"/>
    </row>
    <row r="753" spans="2:16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49"/>
    </row>
    <row r="754" spans="2:16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49"/>
    </row>
    <row r="755" spans="2:16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49"/>
    </row>
    <row r="756" spans="2:16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49"/>
    </row>
    <row r="757" spans="2:16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49"/>
    </row>
    <row r="758" spans="2:16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49"/>
    </row>
    <row r="759" spans="2:16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49"/>
    </row>
    <row r="760" spans="2:16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49"/>
    </row>
    <row r="761" spans="2:16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49"/>
    </row>
    <row r="762" spans="2:16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49"/>
    </row>
    <row r="763" spans="2:16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49"/>
    </row>
    <row r="764" spans="2:16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49"/>
    </row>
    <row r="765" spans="2:16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49"/>
    </row>
    <row r="766" spans="2:16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49"/>
    </row>
    <row r="767" spans="2:16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49"/>
    </row>
    <row r="768" spans="2:16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49"/>
    </row>
    <row r="769" spans="2:16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49"/>
    </row>
    <row r="770" spans="2:16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49"/>
    </row>
    <row r="771" spans="2:16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49"/>
    </row>
    <row r="772" spans="2:16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49"/>
    </row>
    <row r="773" spans="2:16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49"/>
    </row>
    <row r="774" spans="2:16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49"/>
    </row>
    <row r="775" spans="2:16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49"/>
    </row>
    <row r="776" spans="2:16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49"/>
    </row>
    <row r="777" spans="2:16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49"/>
    </row>
    <row r="778" spans="2:16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49"/>
    </row>
    <row r="779" spans="2:16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49"/>
    </row>
    <row r="780" spans="2:16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49"/>
    </row>
    <row r="781" spans="2:16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49"/>
    </row>
    <row r="782" spans="2:16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49"/>
    </row>
    <row r="783" spans="2:16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49"/>
    </row>
    <row r="784" spans="2:16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49"/>
    </row>
    <row r="785" spans="2:16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49"/>
    </row>
    <row r="786" spans="2:16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49"/>
    </row>
    <row r="787" spans="2:16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49"/>
    </row>
    <row r="788" spans="2:16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49"/>
    </row>
    <row r="789" spans="2:16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49"/>
    </row>
    <row r="790" spans="2:16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49"/>
    </row>
    <row r="791" spans="2:16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49"/>
    </row>
    <row r="792" spans="2:16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49"/>
    </row>
    <row r="793" spans="2:16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49"/>
    </row>
    <row r="794" spans="2:16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49"/>
    </row>
    <row r="795" spans="2:16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49"/>
    </row>
    <row r="796" spans="2:16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49"/>
    </row>
    <row r="797" spans="2:16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49"/>
    </row>
    <row r="798" spans="2:16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49"/>
    </row>
    <row r="799" spans="2:16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49"/>
    </row>
    <row r="800" spans="2:16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49"/>
    </row>
    <row r="801" spans="2:16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49"/>
    </row>
    <row r="802" spans="2:16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49"/>
    </row>
    <row r="803" spans="2:16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49"/>
    </row>
    <row r="804" spans="2:16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49"/>
    </row>
    <row r="805" spans="2:16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49"/>
    </row>
  </sheetData>
  <mergeCells count="1">
    <mergeCell ref="P2:Q2"/>
  </mergeCell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allgemein!$B$3:$B$12</xm:f>
          </x14:formula1>
          <xm:sqref>L3:L78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Dez</vt:lpstr>
      <vt:lpstr>Tabelle1</vt:lpstr>
      <vt:lpstr>allgemein</vt:lpstr>
      <vt:lpstr>Vergl.Mess.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Priska</dc:creator>
  <cp:lastModifiedBy>Zellenmontage</cp:lastModifiedBy>
  <cp:lastPrinted>2017-03-02T13:42:28Z</cp:lastPrinted>
  <dcterms:created xsi:type="dcterms:W3CDTF">2003-04-09T11:54:39Z</dcterms:created>
  <dcterms:modified xsi:type="dcterms:W3CDTF">2021-06-10T09:07:30Z</dcterms:modified>
</cp:coreProperties>
</file>