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/>
  <mc:AlternateContent xmlns:mc="http://schemas.openxmlformats.org/markup-compatibility/2006">
    <mc:Choice Requires="x15">
      <x15ac:absPath xmlns:x15ac="http://schemas.microsoft.com/office/spreadsheetml/2010/11/ac" url="/Users/catarina/ISCTE/Docência/2021-2022/CDSI/Diários/"/>
    </mc:Choice>
  </mc:AlternateContent>
  <xr:revisionPtr revIDLastSave="0" documentId="8_{70250AC8-DCD8-4DEA-A2A5-DF1EEAB16468}" xr6:coauthVersionLast="48" xr6:coauthVersionMax="48" xr10:uidLastSave="{00000000-0000-0000-0000-000000000000}"/>
  <bookViews>
    <workbookView xWindow="15840" yWindow="3000" windowWidth="26780" windowHeight="22080" firstSheet="1" activeTab="1" xr2:uid="{00000000-000D-0000-FFFF-FFFF00000000}"/>
  </bookViews>
  <sheets>
    <sheet name="Ficha do Grupo | Group Profile" sheetId="1" r:id="rId1"/>
    <sheet name="Diário Semanal | Weekly Diary" sheetId="2" r:id="rId2"/>
    <sheet name="Valores Suporte" sheetId="3" r:id="rId3"/>
  </sheets>
  <definedNames>
    <definedName name="_xlnm._FilterDatabase" localSheetId="1" hidden="1">'Diário Semanal | Weekly Diary'!$B$4:$G$135</definedName>
    <definedName name="Diario">'Diário Semanal | Weekly Diary'!$B$4:$G$66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ORylN/OlMTWK+klTdh7xVTOSwA=="/>
    </ext>
  </extLst>
</workbook>
</file>

<file path=xl/calcChain.xml><?xml version="1.0" encoding="utf-8"?>
<calcChain xmlns="http://schemas.openxmlformats.org/spreadsheetml/2006/main">
  <c r="I155" i="2" l="1"/>
  <c r="I154" i="2"/>
  <c r="I153" i="2"/>
  <c r="I152" i="2"/>
  <c r="I151" i="2"/>
  <c r="I148" i="2"/>
  <c r="I147" i="2"/>
  <c r="I146" i="2"/>
  <c r="I145" i="2"/>
  <c r="I144" i="2"/>
  <c r="I141" i="2"/>
  <c r="I140" i="2"/>
  <c r="I139" i="2"/>
  <c r="I138" i="2"/>
  <c r="I137" i="2"/>
  <c r="I134" i="2"/>
  <c r="I133" i="2"/>
  <c r="I132" i="2"/>
  <c r="I131" i="2"/>
  <c r="I130" i="2"/>
  <c r="I127" i="2"/>
  <c r="I126" i="2"/>
  <c r="I125" i="2"/>
  <c r="I124" i="2"/>
  <c r="I123" i="2"/>
  <c r="I121" i="2"/>
  <c r="I120" i="2"/>
  <c r="I119" i="2"/>
  <c r="I118" i="2"/>
  <c r="I117" i="2"/>
  <c r="I116" i="2"/>
  <c r="I175" i="2"/>
  <c r="I190" i="2"/>
  <c r="I196" i="2"/>
  <c r="I195" i="2"/>
  <c r="I186" i="2"/>
  <c r="I185" i="2"/>
  <c r="I181" i="2"/>
  <c r="I180" i="2"/>
  <c r="I174" i="2"/>
  <c r="I170" i="2"/>
  <c r="I171" i="2"/>
  <c r="I187" i="2"/>
  <c r="I197" i="2"/>
  <c r="I192" i="2"/>
  <c r="I182" i="2"/>
  <c r="I177" i="2"/>
  <c r="I172" i="2"/>
  <c r="I142" i="2"/>
  <c r="I135" i="2"/>
  <c r="G3" i="2"/>
  <c r="I128" i="2" l="1"/>
  <c r="I156" i="2"/>
  <c r="I149" i="2"/>
</calcChain>
</file>

<file path=xl/sharedStrings.xml><?xml version="1.0" encoding="utf-8"?>
<sst xmlns="http://schemas.openxmlformats.org/spreadsheetml/2006/main" count="788" uniqueCount="67">
  <si>
    <t>Número | number</t>
  </si>
  <si>
    <t>Nome | Name</t>
  </si>
  <si>
    <t>Representante | Representative ?</t>
  </si>
  <si>
    <t>Foto | Photo</t>
  </si>
  <si>
    <t>Email</t>
  </si>
  <si>
    <t>David Rosa</t>
  </si>
  <si>
    <t>Não</t>
  </si>
  <si>
    <t>dmrra@iscte-iul.pt</t>
  </si>
  <si>
    <t>Miguel Valadares</t>
  </si>
  <si>
    <t>mlvss@iscte-iul.pt</t>
  </si>
  <si>
    <t>Fabian Gobet</t>
  </si>
  <si>
    <t>Sim</t>
  </si>
  <si>
    <t>ffgts@iscte-iul.pt</t>
  </si>
  <si>
    <t>Luís Viana</t>
  </si>
  <si>
    <t>lcava@iscte-iul.pt</t>
  </si>
  <si>
    <t>Rafael Santiago</t>
  </si>
  <si>
    <t>raaso@iscte-iul.pt</t>
  </si>
  <si>
    <t>João Correia</t>
  </si>
  <si>
    <t>jcaoo1@iscte-iul.pt</t>
  </si>
  <si>
    <t>Todos | Everyone</t>
  </si>
  <si>
    <t>Registo de Actividades | Registration of Activities</t>
  </si>
  <si>
    <t>Total horas</t>
  </si>
  <si>
    <t>Data | Date</t>
  </si>
  <si>
    <t>Semana | week</t>
  </si>
  <si>
    <t>Estudante | Student</t>
  </si>
  <si>
    <t>Bloco Trabalho | Work block</t>
  </si>
  <si>
    <t>Tipo Tarefas | Task type</t>
  </si>
  <si>
    <t>Assunto Técnico | | Technical Subject</t>
  </si>
  <si>
    <t>Minutos | Minutes</t>
  </si>
  <si>
    <t>FASE 1 | PHASE 1</t>
  </si>
  <si>
    <t>Modelização BPM | BPM Modelling</t>
  </si>
  <si>
    <t>Processos | Processes</t>
  </si>
  <si>
    <t>Diagrama de estados | State diagram</t>
  </si>
  <si>
    <t>Diagramas de Caso de Uso | Use case diagrams</t>
  </si>
  <si>
    <t>Modelização UML | UML Modelling</t>
  </si>
  <si>
    <t>Diagrama de classes | Classes diagram</t>
  </si>
  <si>
    <t>Escrita Relatório | Report Writing</t>
  </si>
  <si>
    <t>Funcionalidades | Functionalities</t>
  </si>
  <si>
    <t>Fabian</t>
  </si>
  <si>
    <t>modelizaçao bpm</t>
  </si>
  <si>
    <t>modelizaçao uml</t>
  </si>
  <si>
    <t>escrita relatorio</t>
  </si>
  <si>
    <t>Especificação de funcionalidades | Funcionality specification</t>
  </si>
  <si>
    <t>espec. funcionaldiades</t>
  </si>
  <si>
    <t>espec.testes</t>
  </si>
  <si>
    <t>total</t>
  </si>
  <si>
    <t>Miguel</t>
  </si>
  <si>
    <t>David</t>
  </si>
  <si>
    <t>Especificação de testes | Test specification</t>
  </si>
  <si>
    <t>Luis</t>
  </si>
  <si>
    <t>Rafael</t>
  </si>
  <si>
    <t>Joao</t>
  </si>
  <si>
    <t xml:space="preserve">FASE 2 | PHASE 2 </t>
  </si>
  <si>
    <t>Implementação de base de dados | Database implementation</t>
  </si>
  <si>
    <t>OutSystems</t>
  </si>
  <si>
    <t>Programação | Programming</t>
  </si>
  <si>
    <t>implementacao BD</t>
  </si>
  <si>
    <t>programação</t>
  </si>
  <si>
    <t>escrita relatório</t>
  </si>
  <si>
    <t>Bloco de trabalho | Work block</t>
  </si>
  <si>
    <t xml:space="preserve">Tipo Tarefas | Task Type </t>
  </si>
  <si>
    <t>Assunto Técnico | Technical Subject</t>
  </si>
  <si>
    <t>Análise / Discussão | Analysis / Discussion</t>
  </si>
  <si>
    <t>Base de dados | Database</t>
  </si>
  <si>
    <t>Experimentação | Experimentation</t>
  </si>
  <si>
    <t>Invocação de Serviços | Services invocation</t>
  </si>
  <si>
    <t>Teste de funcionalidades | Test of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</si>
</sst>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563C1"/>
      <name val="Arial"/>
      <family val="2"/>
    </font>
    <font>
      <sz val="11"/>
      <color rgb="FF980000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16"/>
      <color theme="0"/>
      <name val="Calibri"/>
      <family val="2"/>
    </font>
    <font>
      <sz val="16"/>
      <color rgb="FF000000"/>
      <name val="Calibri"/>
      <family val="2"/>
    </font>
    <font>
      <sz val="16"/>
      <color theme="1"/>
      <name val="Arial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Arial"/>
    </font>
    <font>
      <u/>
      <sz val="14"/>
      <color theme="1"/>
      <name val="Calibri"/>
      <family val="2"/>
    </font>
    <font>
      <sz val="11"/>
      <color rgb="FF00000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/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2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8" xfId="0" applyFont="1" applyBorder="1"/>
    <xf numFmtId="0" fontId="14" fillId="0" borderId="13" xfId="0" applyFont="1" applyBorder="1"/>
    <xf numFmtId="0" fontId="15" fillId="0" borderId="12" xfId="0" applyFont="1" applyBorder="1"/>
    <xf numFmtId="0" fontId="16" fillId="0" borderId="8" xfId="0" applyFont="1" applyBorder="1"/>
    <xf numFmtId="0" fontId="15" fillId="0" borderId="13" xfId="0" applyFont="1" applyBorder="1"/>
    <xf numFmtId="0" fontId="15" fillId="0" borderId="14" xfId="0" applyFont="1" applyBorder="1"/>
    <xf numFmtId="0" fontId="14" fillId="0" borderId="15" xfId="0" applyFont="1" applyBorder="1"/>
    <xf numFmtId="0" fontId="15" fillId="0" borderId="16" xfId="0" applyFont="1" applyBorder="1"/>
    <xf numFmtId="0" fontId="17" fillId="0" borderId="6" xfId="1" applyBorder="1" applyAlignment="1">
      <alignment horizontal="center" vertical="center" wrapText="1"/>
    </xf>
    <xf numFmtId="0" fontId="18" fillId="0" borderId="0" xfId="0" applyFont="1"/>
    <xf numFmtId="0" fontId="3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2" fillId="0" borderId="21" xfId="0" applyFont="1" applyBorder="1"/>
    <xf numFmtId="0" fontId="12" fillId="0" borderId="2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14" fontId="1" fillId="0" borderId="24" xfId="0" applyNumberFormat="1" applyFont="1" applyBorder="1"/>
    <xf numFmtId="0" fontId="3" fillId="0" borderId="25" xfId="0" applyFont="1" applyBorder="1" applyAlignment="1">
      <alignment horizontal="center"/>
    </xf>
    <xf numFmtId="14" fontId="1" fillId="2" borderId="24" xfId="0" applyNumberFormat="1" applyFont="1" applyFill="1" applyBorder="1"/>
    <xf numFmtId="0" fontId="3" fillId="2" borderId="25" xfId="0" applyFont="1" applyFill="1" applyBorder="1" applyAlignment="1">
      <alignment horizontal="center"/>
    </xf>
    <xf numFmtId="14" fontId="1" fillId="3" borderId="24" xfId="0" applyNumberFormat="1" applyFont="1" applyFill="1" applyBorder="1"/>
    <xf numFmtId="0" fontId="3" fillId="3" borderId="25" xfId="0" applyFont="1" applyFill="1" applyBorder="1" applyAlignment="1">
      <alignment horizontal="center"/>
    </xf>
    <xf numFmtId="14" fontId="1" fillId="0" borderId="27" xfId="0" applyNumberFormat="1" applyFont="1" applyBorder="1"/>
    <xf numFmtId="0" fontId="3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2" borderId="24" xfId="0" applyFill="1" applyBorder="1"/>
    <xf numFmtId="0" fontId="0" fillId="2" borderId="20" xfId="0" applyFill="1" applyBorder="1"/>
    <xf numFmtId="0" fontId="0" fillId="2" borderId="25" xfId="0" applyFill="1" applyBorder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4" fontId="1" fillId="0" borderId="30" xfId="0" applyNumberFormat="1" applyFont="1" applyBorder="1"/>
    <xf numFmtId="0" fontId="3" fillId="0" borderId="31" xfId="0" applyFont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/>
    <xf numFmtId="0" fontId="0" fillId="2" borderId="28" xfId="0" applyFill="1" applyBorder="1"/>
    <xf numFmtId="0" fontId="0" fillId="2" borderId="29" xfId="0" applyFill="1" applyBorder="1"/>
    <xf numFmtId="0" fontId="20" fillId="4" borderId="28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14" fontId="19" fillId="4" borderId="0" xfId="0" applyNumberFormat="1" applyFont="1" applyFill="1"/>
    <xf numFmtId="0" fontId="3" fillId="4" borderId="20" xfId="0" applyFont="1" applyFill="1" applyBorder="1" applyAlignment="1">
      <alignment horizontal="center"/>
    </xf>
    <xf numFmtId="14" fontId="0" fillId="0" borderId="20" xfId="0" applyNumberFormat="1" applyBorder="1" applyAlignment="1">
      <alignment horizontal="right" wrapText="1"/>
    </xf>
    <xf numFmtId="0" fontId="20" fillId="4" borderId="20" xfId="0" applyFont="1" applyFill="1" applyBorder="1" applyAlignment="1">
      <alignment horizontal="center"/>
    </xf>
    <xf numFmtId="0" fontId="19" fillId="2" borderId="27" xfId="0" applyFont="1" applyFill="1" applyBorder="1"/>
    <xf numFmtId="0" fontId="19" fillId="2" borderId="32" xfId="0" applyFont="1" applyFill="1" applyBorder="1"/>
    <xf numFmtId="0" fontId="19" fillId="2" borderId="28" xfId="0" applyFont="1" applyFill="1" applyBorder="1"/>
    <xf numFmtId="0" fontId="19" fillId="2" borderId="29" xfId="0" applyFont="1" applyFill="1" applyBorder="1"/>
    <xf numFmtId="0" fontId="3" fillId="4" borderId="20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14" fontId="19" fillId="4" borderId="35" xfId="0" applyNumberFormat="1" applyFont="1" applyFill="1" applyBorder="1"/>
    <xf numFmtId="0" fontId="3" fillId="4" borderId="28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wrapText="1"/>
    </xf>
    <xf numFmtId="0" fontId="3" fillId="4" borderId="34" xfId="0" applyFont="1" applyFill="1" applyBorder="1" applyAlignment="1">
      <alignment horizontal="center" wrapText="1"/>
    </xf>
    <xf numFmtId="0" fontId="3" fillId="2" borderId="36" xfId="0" applyFont="1" applyFill="1" applyBorder="1" applyAlignment="1">
      <alignment horizontal="center"/>
    </xf>
    <xf numFmtId="14" fontId="19" fillId="4" borderId="20" xfId="0" applyNumberFormat="1" applyFont="1" applyFill="1" applyBorder="1"/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14" fontId="19" fillId="4" borderId="28" xfId="0" applyNumberFormat="1" applyFont="1" applyFill="1" applyBorder="1"/>
    <xf numFmtId="0" fontId="20" fillId="4" borderId="37" xfId="0" applyFont="1" applyFill="1" applyBorder="1" applyAlignment="1">
      <alignment horizontal="center" vertical="center"/>
    </xf>
    <xf numFmtId="0" fontId="20" fillId="4" borderId="36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2" xfId="0" applyFont="1" applyFill="1" applyBorder="1" applyAlignment="1">
      <alignment horizontal="center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center" vertical="center"/>
    </xf>
    <xf numFmtId="14" fontId="19" fillId="4" borderId="39" xfId="0" applyNumberFormat="1" applyFont="1" applyFill="1" applyBorder="1"/>
    <xf numFmtId="14" fontId="19" fillId="4" borderId="34" xfId="0" applyNumberFormat="1" applyFont="1" applyFill="1" applyBorder="1"/>
    <xf numFmtId="0" fontId="0" fillId="0" borderId="0" xfId="0" applyAlignment="1">
      <alignment horizontal="right"/>
    </xf>
    <xf numFmtId="14" fontId="0" fillId="4" borderId="20" xfId="0" applyNumberFormat="1" applyFill="1" applyBorder="1" applyAlignment="1">
      <alignment horizontal="right"/>
    </xf>
    <xf numFmtId="0" fontId="1" fillId="4" borderId="20" xfId="0" applyFont="1" applyFill="1" applyBorder="1" applyAlignment="1">
      <alignment horizontal="center"/>
    </xf>
    <xf numFmtId="14" fontId="19" fillId="4" borderId="28" xfId="0" applyNumberFormat="1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 wrapText="1"/>
    </xf>
    <xf numFmtId="0" fontId="3" fillId="4" borderId="20" xfId="0" applyFont="1" applyFill="1" applyBorder="1" applyAlignment="1">
      <alignment horizontal="center" wrapText="1"/>
    </xf>
    <xf numFmtId="0" fontId="3" fillId="4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20" xfId="0" applyNumberFormat="1" applyFill="1" applyBorder="1"/>
  </cellXfs>
  <cellStyles count="2">
    <cellStyle name="Hyperlink" xfId="1" xr:uid="{00000000-000B-0000-0000-000008000000}"/>
    <cellStyle name="Normal" xfId="0" builtinId="0"/>
  </cellStyles>
  <dxfs count="4"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icha Grup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FF00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6</xdr:row>
      <xdr:rowOff>47625</xdr:rowOff>
    </xdr:from>
    <xdr:to>
      <xdr:col>4</xdr:col>
      <xdr:colOff>1285875</xdr:colOff>
      <xdr:row>6</xdr:row>
      <xdr:rowOff>1047750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829BF3-E814-43BE-8DD0-4D95C669D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4095750"/>
          <a:ext cx="1019175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5</xdr:row>
      <xdr:rowOff>28575</xdr:rowOff>
    </xdr:from>
    <xdr:to>
      <xdr:col>4</xdr:col>
      <xdr:colOff>1238250</xdr:colOff>
      <xdr:row>5</xdr:row>
      <xdr:rowOff>1114425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92714E-5925-4A7D-9D85-61C047CD5218}"/>
            </a:ext>
            <a:ext uri="{147F2762-F138-4A5C-976F-8EAC2B608ADB}">
              <a16:predDERef xmlns:a16="http://schemas.microsoft.com/office/drawing/2014/main" pred="{6A829BF3-E814-43BE-8DD0-4D95C669D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46453">
          <a:off x="7648575" y="3038475"/>
          <a:ext cx="1085850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8</xdr:row>
      <xdr:rowOff>19050</xdr:rowOff>
    </xdr:from>
    <xdr:to>
      <xdr:col>4</xdr:col>
      <xdr:colOff>1152525</xdr:colOff>
      <xdr:row>8</xdr:row>
      <xdr:rowOff>1114425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F04C4F-A214-4FE9-9127-EF5CC8B4E9CA}"/>
            </a:ext>
            <a:ext uri="{147F2762-F138-4A5C-976F-8EAC2B608ADB}">
              <a16:predDERef xmlns:a16="http://schemas.microsoft.com/office/drawing/2014/main" pred="{4A92714E-5925-4A7D-9D85-61C047CD5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6391275"/>
          <a:ext cx="714375" cy="10953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</xdr:row>
      <xdr:rowOff>85725</xdr:rowOff>
    </xdr:from>
    <xdr:to>
      <xdr:col>4</xdr:col>
      <xdr:colOff>1181100</xdr:colOff>
      <xdr:row>4</xdr:row>
      <xdr:rowOff>1038225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D6B81F3-5DC9-44C0-99B2-DF39654A3403}"/>
            </a:ext>
            <a:ext uri="{147F2762-F138-4A5C-976F-8EAC2B608ADB}">
              <a16:predDERef xmlns:a16="http://schemas.microsoft.com/office/drawing/2014/main" pred="{28F04C4F-A214-4FE9-9127-EF5CC8B4E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1450" y="1809750"/>
          <a:ext cx="7620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7</xdr:row>
      <xdr:rowOff>9525</xdr:rowOff>
    </xdr:from>
    <xdr:to>
      <xdr:col>4</xdr:col>
      <xdr:colOff>1238250</xdr:colOff>
      <xdr:row>7</xdr:row>
      <xdr:rowOff>1114425</xdr:rowOff>
    </xdr:to>
    <xdr:pic>
      <xdr:nvPicPr>
        <xdr:cNvPr id="10" name="Imagem 5">
          <a:extLst>
            <a:ext uri="{FF2B5EF4-FFF2-40B4-BE49-F238E27FC236}">
              <a16:creationId xmlns:a16="http://schemas.microsoft.com/office/drawing/2014/main" id="{EC2F16E7-ABEB-03D3-2963-E1BF6A65CBAC}"/>
            </a:ext>
            <a:ext uri="{147F2762-F138-4A5C-976F-8EAC2B608ADB}">
              <a16:predDERef xmlns:a16="http://schemas.microsoft.com/office/drawing/2014/main" pred="{BD6B81F3-5DC9-44C0-99B2-DF39654A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34300" y="5219700"/>
          <a:ext cx="876300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9</xdr:row>
      <xdr:rowOff>76200</xdr:rowOff>
    </xdr:from>
    <xdr:to>
      <xdr:col>4</xdr:col>
      <xdr:colOff>1171575</xdr:colOff>
      <xdr:row>9</xdr:row>
      <xdr:rowOff>1028700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F5780A-9BA4-4985-AA48-33C3C36F6A78}"/>
            </a:ext>
            <a:ext uri="{147F2762-F138-4A5C-976F-8EAC2B608ADB}">
              <a16:predDERef xmlns:a16="http://schemas.microsoft.com/office/drawing/2014/main" pred="{EC2F16E7-ABEB-03D3-2963-E1BF6A65C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43825" y="7610475"/>
          <a:ext cx="8001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F12" headerRowDxfId="0">
  <tableColumns count="5">
    <tableColumn id="1" xr3:uid="{00000000-0010-0000-0000-000001000000}" name="Número | number"/>
    <tableColumn id="2" xr3:uid="{00000000-0010-0000-0000-000002000000}" name="Nome | Name"/>
    <tableColumn id="3" xr3:uid="{00000000-0010-0000-0000-000003000000}" name="Representante | Representative ?"/>
    <tableColumn id="4" xr3:uid="{00000000-0010-0000-0000-000004000000}" name="Foto | Photo"/>
    <tableColumn id="5" xr3:uid="{00000000-0010-0000-0000-000005000000}" name="Email"/>
  </tableColumns>
  <tableStyleInfo name="Ficha Grup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ffgts@iscte-iul.p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lvss@iscte-iul.pt" TargetMode="External"/><Relationship Id="rId1" Type="http://schemas.openxmlformats.org/officeDocument/2006/relationships/hyperlink" Target="mailto:dmrra@iscte-iul.pt" TargetMode="External"/><Relationship Id="rId6" Type="http://schemas.openxmlformats.org/officeDocument/2006/relationships/hyperlink" Target="mailto:jcaoo1@iscte-iul.pt" TargetMode="External"/><Relationship Id="rId5" Type="http://schemas.openxmlformats.org/officeDocument/2006/relationships/hyperlink" Target="mailto:lcava@iscte-iul.pt" TargetMode="External"/><Relationship Id="rId4" Type="http://schemas.openxmlformats.org/officeDocument/2006/relationships/hyperlink" Target="mailto:raaso@iscte-iul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A53" workbookViewId="0">
      <selection activeCell="F7" sqref="F7"/>
    </sheetView>
  </sheetViews>
  <sheetFormatPr defaultColWidth="12.625" defaultRowHeight="15" customHeight="1"/>
  <cols>
    <col min="1" max="1" width="8.125" customWidth="1"/>
    <col min="2" max="2" width="18.875" customWidth="1"/>
    <col min="3" max="3" width="35.625" customWidth="1"/>
    <col min="4" max="4" width="34.125" customWidth="1"/>
    <col min="5" max="5" width="20.875" customWidth="1"/>
    <col min="6" max="6" width="33.625" customWidth="1"/>
    <col min="7" max="25" width="7.625" customWidth="1"/>
  </cols>
  <sheetData>
    <row r="1" spans="1:25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4" customFormat="1" ht="93" customHeight="1">
      <c r="A4" s="12"/>
      <c r="B4" s="15" t="s">
        <v>0</v>
      </c>
      <c r="C4" s="16" t="s">
        <v>1</v>
      </c>
      <c r="D4" s="16" t="s">
        <v>2</v>
      </c>
      <c r="E4" s="16" t="s">
        <v>3</v>
      </c>
      <c r="F4" s="17" t="s">
        <v>4</v>
      </c>
      <c r="G4" s="12"/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91.5" customHeight="1">
      <c r="A5" s="1"/>
      <c r="B5" s="4">
        <v>98359</v>
      </c>
      <c r="C5" s="5" t="s">
        <v>5</v>
      </c>
      <c r="D5" s="5" t="s">
        <v>6</v>
      </c>
      <c r="E5" s="6"/>
      <c r="F5" s="36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91.5" customHeight="1">
      <c r="A6" s="1"/>
      <c r="B6" s="4">
        <v>98345</v>
      </c>
      <c r="C6" s="5" t="s">
        <v>8</v>
      </c>
      <c r="D6" s="5" t="s">
        <v>6</v>
      </c>
      <c r="E6" s="6"/>
      <c r="F6" s="36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91.5" customHeight="1">
      <c r="A7" s="1"/>
      <c r="B7" s="4">
        <v>97885</v>
      </c>
      <c r="C7" s="5" t="s">
        <v>10</v>
      </c>
      <c r="D7" s="5" t="s">
        <v>11</v>
      </c>
      <c r="E7" s="6"/>
      <c r="F7" s="36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91.5" customHeight="1">
      <c r="A8" s="1"/>
      <c r="B8" s="4">
        <v>98780</v>
      </c>
      <c r="C8" s="5" t="s">
        <v>13</v>
      </c>
      <c r="D8" s="5" t="s">
        <v>6</v>
      </c>
      <c r="E8" s="6"/>
      <c r="F8" s="36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91.5" customHeight="1">
      <c r="A9" s="1"/>
      <c r="B9" s="4">
        <v>98425</v>
      </c>
      <c r="C9" s="5" t="s">
        <v>15</v>
      </c>
      <c r="D9" s="5" t="s">
        <v>6</v>
      </c>
      <c r="E9" s="6"/>
      <c r="F9" s="36" t="s">
        <v>16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91.5" customHeight="1">
      <c r="A10" s="1"/>
      <c r="B10" s="4">
        <v>94576</v>
      </c>
      <c r="C10" s="5" t="s">
        <v>17</v>
      </c>
      <c r="D10" s="5" t="s">
        <v>6</v>
      </c>
      <c r="E10" s="6"/>
      <c r="F10" s="36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91.5" customHeight="1">
      <c r="A11" s="1"/>
      <c r="B11" s="4"/>
      <c r="C11" s="5"/>
      <c r="D11" s="5"/>
      <c r="E11" s="6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>
      <c r="A12" s="1"/>
      <c r="B12" s="8"/>
      <c r="C12" s="9" t="s">
        <v>19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ataValidations count="1">
    <dataValidation type="list" allowBlank="1" showErrorMessage="1" sqref="D5:D11" xr:uid="{00000000-0002-0000-0000-000000000000}">
      <formula1>"Sim,Não"</formula1>
    </dataValidation>
  </dataValidations>
  <hyperlinks>
    <hyperlink ref="F5" r:id="rId1" xr:uid="{95976315-7A9D-4B9D-8AEA-C1584C738DFF}"/>
    <hyperlink ref="F6" r:id="rId2" xr:uid="{D278060D-1DC2-4409-82E6-0715E1EA1325}"/>
    <hyperlink ref="F7" r:id="rId3" xr:uid="{D0A9CEEA-5791-4CC8-B876-DB12DDA5E102}"/>
    <hyperlink ref="F9" r:id="rId4" xr:uid="{A3BE01F6-D354-4A6B-A1A2-F42181A79183}"/>
    <hyperlink ref="F8" r:id="rId5" xr:uid="{395CAA31-C128-4AAA-B273-C462E7BD2F87}"/>
    <hyperlink ref="F10" r:id="rId6" xr:uid="{311783CD-5B4F-4561-A32B-4792A2270946}"/>
  </hyperlinks>
  <pageMargins left="0.7" right="0.7" top="0.75" bottom="0.75" header="0" footer="0"/>
  <pageSetup paperSize="9" orientation="portrait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23"/>
  <sheetViews>
    <sheetView tabSelected="1" topLeftCell="A112" workbookViewId="0">
      <selection activeCell="I156" sqref="I156"/>
    </sheetView>
  </sheetViews>
  <sheetFormatPr defaultColWidth="12.625" defaultRowHeight="15" customHeight="1"/>
  <cols>
    <col min="1" max="1" width="16.875" customWidth="1"/>
    <col min="2" max="2" width="16.625" customWidth="1"/>
    <col min="3" max="3" width="24.625" customWidth="1"/>
    <col min="4" max="4" width="30.75" customWidth="1"/>
    <col min="5" max="5" width="48.125" customWidth="1"/>
    <col min="6" max="6" width="41.875" customWidth="1"/>
    <col min="7" max="7" width="32.125" customWidth="1"/>
    <col min="8" max="8" width="23.625" customWidth="1"/>
    <col min="9" max="26" width="7.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1" customHeight="1">
      <c r="A2" s="11"/>
      <c r="B2" s="18" t="s">
        <v>20</v>
      </c>
      <c r="C2" s="11"/>
      <c r="D2" s="11"/>
      <c r="E2" s="11"/>
      <c r="F2" s="11"/>
      <c r="G2" s="37"/>
      <c r="H2" s="1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11"/>
      <c r="B3" s="11"/>
      <c r="C3" s="11"/>
      <c r="D3" s="11"/>
      <c r="E3" s="11"/>
      <c r="F3" s="19" t="s">
        <v>21</v>
      </c>
      <c r="G3" s="20">
        <f>SUBTOTAL(9,G5:G268)/60</f>
        <v>318.5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95" customHeight="1">
      <c r="A4" s="44" t="s">
        <v>22</v>
      </c>
      <c r="B4" s="45" t="s">
        <v>23</v>
      </c>
      <c r="C4" s="45" t="s">
        <v>24</v>
      </c>
      <c r="D4" s="45" t="s">
        <v>25</v>
      </c>
      <c r="E4" s="45" t="s">
        <v>26</v>
      </c>
      <c r="F4" s="45" t="s">
        <v>27</v>
      </c>
      <c r="G4" s="46" t="s">
        <v>28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47">
        <v>44617</v>
      </c>
      <c r="B5" s="38">
        <v>2</v>
      </c>
      <c r="C5" s="38" t="s">
        <v>13</v>
      </c>
      <c r="D5" s="39" t="s">
        <v>29</v>
      </c>
      <c r="E5" s="38" t="s">
        <v>30</v>
      </c>
      <c r="F5" s="39" t="s">
        <v>31</v>
      </c>
      <c r="G5" s="48">
        <v>150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47">
        <v>44617</v>
      </c>
      <c r="B6" s="38">
        <v>2</v>
      </c>
      <c r="C6" s="38" t="s">
        <v>15</v>
      </c>
      <c r="D6" s="39" t="s">
        <v>29</v>
      </c>
      <c r="E6" s="38" t="s">
        <v>30</v>
      </c>
      <c r="F6" s="39" t="s">
        <v>31</v>
      </c>
      <c r="G6" s="48">
        <v>150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47">
        <v>44617</v>
      </c>
      <c r="B7" s="38">
        <v>2</v>
      </c>
      <c r="C7" s="38" t="s">
        <v>10</v>
      </c>
      <c r="D7" s="39" t="s">
        <v>29</v>
      </c>
      <c r="E7" s="38" t="s">
        <v>30</v>
      </c>
      <c r="F7" s="39" t="s">
        <v>31</v>
      </c>
      <c r="G7" s="48">
        <v>150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47">
        <v>44617</v>
      </c>
      <c r="B8" s="38">
        <v>2</v>
      </c>
      <c r="C8" s="38" t="s">
        <v>17</v>
      </c>
      <c r="D8" s="39" t="s">
        <v>29</v>
      </c>
      <c r="E8" s="38" t="s">
        <v>30</v>
      </c>
      <c r="F8" s="39" t="s">
        <v>31</v>
      </c>
      <c r="G8" s="48">
        <v>150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47">
        <v>44617</v>
      </c>
      <c r="B9" s="38">
        <v>2</v>
      </c>
      <c r="C9" s="38" t="s">
        <v>8</v>
      </c>
      <c r="D9" s="39" t="s">
        <v>29</v>
      </c>
      <c r="E9" s="38" t="s">
        <v>30</v>
      </c>
      <c r="F9" s="39" t="s">
        <v>31</v>
      </c>
      <c r="G9" s="48">
        <v>150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47">
        <v>44617</v>
      </c>
      <c r="B10" s="38">
        <v>2</v>
      </c>
      <c r="C10" s="38" t="s">
        <v>5</v>
      </c>
      <c r="D10" s="39" t="s">
        <v>29</v>
      </c>
      <c r="E10" s="38" t="s">
        <v>30</v>
      </c>
      <c r="F10" s="39" t="s">
        <v>31</v>
      </c>
      <c r="G10" s="48">
        <v>150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49"/>
      <c r="B11" s="40"/>
      <c r="C11" s="40"/>
      <c r="D11" s="41"/>
      <c r="E11" s="40"/>
      <c r="F11" s="41"/>
      <c r="G11" s="5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47">
        <v>44619</v>
      </c>
      <c r="B12" s="38">
        <v>2</v>
      </c>
      <c r="C12" s="38" t="s">
        <v>13</v>
      </c>
      <c r="D12" s="39" t="s">
        <v>29</v>
      </c>
      <c r="E12" s="38" t="s">
        <v>30</v>
      </c>
      <c r="F12" s="38" t="s">
        <v>31</v>
      </c>
      <c r="G12" s="48">
        <v>90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47">
        <v>44619</v>
      </c>
      <c r="B13" s="38">
        <v>2</v>
      </c>
      <c r="C13" s="38" t="s">
        <v>15</v>
      </c>
      <c r="D13" s="39" t="s">
        <v>29</v>
      </c>
      <c r="E13" s="38" t="s">
        <v>30</v>
      </c>
      <c r="F13" s="38" t="s">
        <v>31</v>
      </c>
      <c r="G13" s="48">
        <v>90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47">
        <v>44619</v>
      </c>
      <c r="B14" s="38">
        <v>2</v>
      </c>
      <c r="C14" s="38" t="s">
        <v>10</v>
      </c>
      <c r="D14" s="39" t="s">
        <v>29</v>
      </c>
      <c r="E14" s="38" t="s">
        <v>30</v>
      </c>
      <c r="F14" s="38" t="s">
        <v>31</v>
      </c>
      <c r="G14" s="48">
        <v>90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47">
        <v>44619</v>
      </c>
      <c r="B15" s="38">
        <v>2</v>
      </c>
      <c r="C15" s="38" t="s">
        <v>17</v>
      </c>
      <c r="D15" s="39" t="s">
        <v>29</v>
      </c>
      <c r="E15" s="38" t="s">
        <v>30</v>
      </c>
      <c r="F15" s="38" t="s">
        <v>31</v>
      </c>
      <c r="G15" s="48">
        <v>90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47">
        <v>44619</v>
      </c>
      <c r="B16" s="38">
        <v>2</v>
      </c>
      <c r="C16" s="38" t="s">
        <v>8</v>
      </c>
      <c r="D16" s="39" t="s">
        <v>29</v>
      </c>
      <c r="E16" s="38" t="s">
        <v>30</v>
      </c>
      <c r="F16" s="38" t="s">
        <v>31</v>
      </c>
      <c r="G16" s="48">
        <v>90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47">
        <v>44619</v>
      </c>
      <c r="B17" s="38">
        <v>2</v>
      </c>
      <c r="C17" s="38" t="s">
        <v>5</v>
      </c>
      <c r="D17" s="39" t="s">
        <v>29</v>
      </c>
      <c r="E17" s="38" t="s">
        <v>30</v>
      </c>
      <c r="F17" s="38" t="s">
        <v>31</v>
      </c>
      <c r="G17" s="48">
        <v>90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49"/>
      <c r="B18" s="40"/>
      <c r="C18" s="40"/>
      <c r="D18" s="41"/>
      <c r="E18" s="40"/>
      <c r="F18" s="41"/>
      <c r="G18" s="5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47">
        <v>44629</v>
      </c>
      <c r="B19" s="38">
        <v>3</v>
      </c>
      <c r="C19" s="38" t="s">
        <v>13</v>
      </c>
      <c r="D19" s="39" t="s">
        <v>29</v>
      </c>
      <c r="E19" s="38" t="s">
        <v>30</v>
      </c>
      <c r="F19" s="38" t="s">
        <v>31</v>
      </c>
      <c r="G19" s="48">
        <v>100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47">
        <v>44629</v>
      </c>
      <c r="B20" s="38">
        <v>3</v>
      </c>
      <c r="C20" s="38" t="s">
        <v>15</v>
      </c>
      <c r="D20" s="39" t="s">
        <v>29</v>
      </c>
      <c r="E20" s="38" t="s">
        <v>30</v>
      </c>
      <c r="F20" s="38" t="s">
        <v>31</v>
      </c>
      <c r="G20" s="48">
        <v>100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47">
        <v>44629</v>
      </c>
      <c r="B21" s="38">
        <v>3</v>
      </c>
      <c r="C21" s="38" t="s">
        <v>10</v>
      </c>
      <c r="D21" s="39" t="s">
        <v>29</v>
      </c>
      <c r="E21" s="38" t="s">
        <v>30</v>
      </c>
      <c r="F21" s="38" t="s">
        <v>31</v>
      </c>
      <c r="G21" s="48">
        <v>100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47">
        <v>44629</v>
      </c>
      <c r="B22" s="38">
        <v>3</v>
      </c>
      <c r="C22" s="38" t="s">
        <v>17</v>
      </c>
      <c r="D22" s="39" t="s">
        <v>29</v>
      </c>
      <c r="E22" s="38" t="s">
        <v>30</v>
      </c>
      <c r="F22" s="38" t="s">
        <v>31</v>
      </c>
      <c r="G22" s="48">
        <v>100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47">
        <v>44629</v>
      </c>
      <c r="B23" s="38">
        <v>3</v>
      </c>
      <c r="C23" s="38" t="s">
        <v>8</v>
      </c>
      <c r="D23" s="39" t="s">
        <v>29</v>
      </c>
      <c r="E23" s="38" t="s">
        <v>30</v>
      </c>
      <c r="F23" s="38" t="s">
        <v>31</v>
      </c>
      <c r="G23" s="48">
        <v>100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47">
        <v>44629</v>
      </c>
      <c r="B24" s="38">
        <v>3</v>
      </c>
      <c r="C24" s="38" t="s">
        <v>5</v>
      </c>
      <c r="D24" s="39" t="s">
        <v>29</v>
      </c>
      <c r="E24" s="38" t="s">
        <v>30</v>
      </c>
      <c r="F24" s="38" t="s">
        <v>31</v>
      </c>
      <c r="G24" s="48">
        <v>100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49"/>
      <c r="B25" s="40"/>
      <c r="C25" s="40"/>
      <c r="D25" s="41"/>
      <c r="E25" s="40"/>
      <c r="F25" s="41"/>
      <c r="G25" s="5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47">
        <v>44630</v>
      </c>
      <c r="B26" s="38">
        <v>3</v>
      </c>
      <c r="C26" s="38" t="s">
        <v>13</v>
      </c>
      <c r="D26" s="39" t="s">
        <v>29</v>
      </c>
      <c r="E26" s="38" t="s">
        <v>30</v>
      </c>
      <c r="F26" s="38" t="s">
        <v>31</v>
      </c>
      <c r="G26" s="48">
        <v>60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47">
        <v>44630</v>
      </c>
      <c r="B27" s="38">
        <v>3</v>
      </c>
      <c r="C27" s="38" t="s">
        <v>15</v>
      </c>
      <c r="D27" s="39" t="s">
        <v>29</v>
      </c>
      <c r="E27" s="38" t="s">
        <v>30</v>
      </c>
      <c r="F27" s="38" t="s">
        <v>31</v>
      </c>
      <c r="G27" s="48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47">
        <v>44630</v>
      </c>
      <c r="B28" s="38">
        <v>3</v>
      </c>
      <c r="C28" s="38" t="s">
        <v>17</v>
      </c>
      <c r="D28" s="39" t="s">
        <v>29</v>
      </c>
      <c r="E28" s="38" t="s">
        <v>30</v>
      </c>
      <c r="F28" s="39" t="s">
        <v>31</v>
      </c>
      <c r="G28" s="48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47">
        <v>44630</v>
      </c>
      <c r="B29" s="38">
        <v>3</v>
      </c>
      <c r="C29" s="38" t="s">
        <v>10</v>
      </c>
      <c r="D29" s="39" t="s">
        <v>29</v>
      </c>
      <c r="E29" s="38" t="s">
        <v>30</v>
      </c>
      <c r="F29" s="38" t="s">
        <v>31</v>
      </c>
      <c r="G29" s="48">
        <v>15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49"/>
      <c r="B30" s="40"/>
      <c r="C30" s="40"/>
      <c r="D30" s="41"/>
      <c r="E30" s="40"/>
      <c r="F30" s="41"/>
      <c r="G30" s="5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47">
        <v>44634</v>
      </c>
      <c r="B31" s="38">
        <v>4</v>
      </c>
      <c r="C31" s="38" t="s">
        <v>13</v>
      </c>
      <c r="D31" s="39" t="s">
        <v>29</v>
      </c>
      <c r="E31" s="38" t="s">
        <v>30</v>
      </c>
      <c r="F31" s="38" t="s">
        <v>31</v>
      </c>
      <c r="G31" s="48">
        <v>150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47">
        <v>44634</v>
      </c>
      <c r="B32" s="38">
        <v>4</v>
      </c>
      <c r="C32" s="38" t="s">
        <v>15</v>
      </c>
      <c r="D32" s="39" t="s">
        <v>29</v>
      </c>
      <c r="E32" s="38" t="s">
        <v>30</v>
      </c>
      <c r="F32" s="38" t="s">
        <v>31</v>
      </c>
      <c r="G32" s="48">
        <v>150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47">
        <v>44634</v>
      </c>
      <c r="B33" s="38">
        <v>4</v>
      </c>
      <c r="C33" s="38" t="s">
        <v>10</v>
      </c>
      <c r="D33" s="39" t="s">
        <v>29</v>
      </c>
      <c r="E33" s="38" t="s">
        <v>30</v>
      </c>
      <c r="F33" s="38" t="s">
        <v>31</v>
      </c>
      <c r="G33" s="48">
        <v>150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47">
        <v>44634</v>
      </c>
      <c r="B34" s="38">
        <v>4</v>
      </c>
      <c r="C34" s="38" t="s">
        <v>17</v>
      </c>
      <c r="D34" s="39" t="s">
        <v>29</v>
      </c>
      <c r="E34" s="38" t="s">
        <v>30</v>
      </c>
      <c r="F34" s="38" t="s">
        <v>31</v>
      </c>
      <c r="G34" s="48">
        <v>150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47">
        <v>44634</v>
      </c>
      <c r="B35" s="38">
        <v>4</v>
      </c>
      <c r="C35" s="38" t="s">
        <v>8</v>
      </c>
      <c r="D35" s="39" t="s">
        <v>29</v>
      </c>
      <c r="E35" s="38" t="s">
        <v>30</v>
      </c>
      <c r="F35" s="38" t="s">
        <v>31</v>
      </c>
      <c r="G35" s="48">
        <v>150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47">
        <v>44634</v>
      </c>
      <c r="B36" s="38">
        <v>4</v>
      </c>
      <c r="C36" s="38" t="s">
        <v>5</v>
      </c>
      <c r="D36" s="39" t="s">
        <v>29</v>
      </c>
      <c r="E36" s="38" t="s">
        <v>30</v>
      </c>
      <c r="F36" s="38" t="s">
        <v>31</v>
      </c>
      <c r="G36" s="48">
        <v>150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49"/>
      <c r="B37" s="40"/>
      <c r="C37" s="40"/>
      <c r="D37" s="41"/>
      <c r="E37" s="40"/>
      <c r="F37" s="41"/>
      <c r="G37" s="5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47">
        <v>44636</v>
      </c>
      <c r="B38" s="38">
        <v>4</v>
      </c>
      <c r="C38" s="38" t="s">
        <v>13</v>
      </c>
      <c r="D38" s="39" t="s">
        <v>29</v>
      </c>
      <c r="E38" s="38" t="s">
        <v>30</v>
      </c>
      <c r="F38" s="38" t="s">
        <v>31</v>
      </c>
      <c r="G38" s="48">
        <v>120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47">
        <v>44636</v>
      </c>
      <c r="B39" s="38">
        <v>4</v>
      </c>
      <c r="C39" s="38" t="s">
        <v>15</v>
      </c>
      <c r="D39" s="39" t="s">
        <v>29</v>
      </c>
      <c r="E39" s="38" t="s">
        <v>30</v>
      </c>
      <c r="F39" s="38" t="s">
        <v>31</v>
      </c>
      <c r="G39" s="48">
        <v>120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47">
        <v>44636</v>
      </c>
      <c r="B40" s="38">
        <v>4</v>
      </c>
      <c r="C40" s="38" t="s">
        <v>10</v>
      </c>
      <c r="D40" s="39" t="s">
        <v>29</v>
      </c>
      <c r="E40" s="38" t="s">
        <v>30</v>
      </c>
      <c r="F40" s="38" t="s">
        <v>31</v>
      </c>
      <c r="G40" s="48">
        <v>120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47">
        <v>44636</v>
      </c>
      <c r="B41" s="38">
        <v>4</v>
      </c>
      <c r="C41" s="38" t="s">
        <v>17</v>
      </c>
      <c r="D41" s="39" t="s">
        <v>29</v>
      </c>
      <c r="E41" s="38" t="s">
        <v>30</v>
      </c>
      <c r="F41" s="38" t="s">
        <v>31</v>
      </c>
      <c r="G41" s="48"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47">
        <v>44636</v>
      </c>
      <c r="B42" s="38">
        <v>4</v>
      </c>
      <c r="C42" s="38" t="s">
        <v>8</v>
      </c>
      <c r="D42" s="39" t="s">
        <v>29</v>
      </c>
      <c r="E42" s="38" t="s">
        <v>30</v>
      </c>
      <c r="F42" s="38" t="s">
        <v>31</v>
      </c>
      <c r="G42" s="48">
        <v>120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47">
        <v>44636</v>
      </c>
      <c r="B43" s="38">
        <v>4</v>
      </c>
      <c r="C43" s="38" t="s">
        <v>5</v>
      </c>
      <c r="D43" s="39" t="s">
        <v>29</v>
      </c>
      <c r="E43" s="38" t="s">
        <v>30</v>
      </c>
      <c r="F43" s="38" t="s">
        <v>31</v>
      </c>
      <c r="G43" s="48">
        <v>120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49"/>
      <c r="B44" s="40"/>
      <c r="C44" s="40"/>
      <c r="D44" s="41"/>
      <c r="E44" s="40"/>
      <c r="F44" s="41"/>
      <c r="G44" s="5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47">
        <v>44641</v>
      </c>
      <c r="B45" s="38">
        <v>5</v>
      </c>
      <c r="C45" s="38" t="s">
        <v>17</v>
      </c>
      <c r="D45" s="39" t="s">
        <v>29</v>
      </c>
      <c r="E45" s="38" t="s">
        <v>30</v>
      </c>
      <c r="F45" s="38" t="s">
        <v>32</v>
      </c>
      <c r="G45" s="48">
        <v>90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49"/>
      <c r="B46" s="40"/>
      <c r="C46" s="40"/>
      <c r="D46" s="41"/>
      <c r="E46" s="40"/>
      <c r="F46" s="41"/>
      <c r="G46" s="5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47">
        <v>44642</v>
      </c>
      <c r="B47" s="38">
        <v>5</v>
      </c>
      <c r="C47" s="38" t="s">
        <v>13</v>
      </c>
      <c r="D47" s="39" t="s">
        <v>29</v>
      </c>
      <c r="E47" s="38" t="s">
        <v>30</v>
      </c>
      <c r="F47" s="38" t="s">
        <v>31</v>
      </c>
      <c r="G47" s="48">
        <v>90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47">
        <v>44642</v>
      </c>
      <c r="B48" s="38">
        <v>5</v>
      </c>
      <c r="C48" s="38" t="s">
        <v>15</v>
      </c>
      <c r="D48" s="39" t="s">
        <v>29</v>
      </c>
      <c r="E48" s="38" t="s">
        <v>30</v>
      </c>
      <c r="F48" s="38" t="s">
        <v>31</v>
      </c>
      <c r="G48" s="48">
        <v>90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47">
        <v>44642</v>
      </c>
      <c r="B49" s="38">
        <v>5</v>
      </c>
      <c r="C49" s="38" t="s">
        <v>10</v>
      </c>
      <c r="D49" s="39" t="s">
        <v>29</v>
      </c>
      <c r="E49" s="38" t="s">
        <v>30</v>
      </c>
      <c r="F49" s="38" t="s">
        <v>31</v>
      </c>
      <c r="G49" s="48">
        <v>90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47">
        <v>44642</v>
      </c>
      <c r="B50" s="38">
        <v>5</v>
      </c>
      <c r="C50" s="38" t="s">
        <v>17</v>
      </c>
      <c r="D50" s="39" t="s">
        <v>29</v>
      </c>
      <c r="E50" s="38" t="s">
        <v>30</v>
      </c>
      <c r="F50" s="38" t="s">
        <v>31</v>
      </c>
      <c r="G50" s="48">
        <v>90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47">
        <v>44642</v>
      </c>
      <c r="B51" s="38">
        <v>5</v>
      </c>
      <c r="C51" s="38" t="s">
        <v>8</v>
      </c>
      <c r="D51" s="39" t="s">
        <v>29</v>
      </c>
      <c r="E51" s="38" t="s">
        <v>30</v>
      </c>
      <c r="F51" s="38" t="s">
        <v>31</v>
      </c>
      <c r="G51" s="48">
        <v>90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47">
        <v>44642</v>
      </c>
      <c r="B52" s="38">
        <v>5</v>
      </c>
      <c r="C52" s="38" t="s">
        <v>5</v>
      </c>
      <c r="D52" s="39" t="s">
        <v>29</v>
      </c>
      <c r="E52" s="38" t="s">
        <v>30</v>
      </c>
      <c r="F52" s="38" t="s">
        <v>31</v>
      </c>
      <c r="G52" s="48">
        <v>90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51"/>
      <c r="B53" s="42"/>
      <c r="C53" s="42"/>
      <c r="D53" s="43"/>
      <c r="E53" s="42"/>
      <c r="F53" s="4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47">
        <v>44642</v>
      </c>
      <c r="B54" s="38">
        <v>5</v>
      </c>
      <c r="C54" s="38" t="s">
        <v>13</v>
      </c>
      <c r="D54" s="38" t="s">
        <v>29</v>
      </c>
      <c r="E54" s="38" t="s">
        <v>30</v>
      </c>
      <c r="F54" s="38" t="s">
        <v>33</v>
      </c>
      <c r="G54" s="48">
        <v>30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47">
        <v>44642</v>
      </c>
      <c r="B55" s="38">
        <v>5</v>
      </c>
      <c r="C55" s="38" t="s">
        <v>15</v>
      </c>
      <c r="D55" s="38" t="s">
        <v>29</v>
      </c>
      <c r="E55" s="38" t="s">
        <v>30</v>
      </c>
      <c r="F55" s="38" t="s">
        <v>33</v>
      </c>
      <c r="G55" s="48">
        <v>30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47">
        <v>44642</v>
      </c>
      <c r="B56" s="38">
        <v>5</v>
      </c>
      <c r="C56" s="38" t="s">
        <v>10</v>
      </c>
      <c r="D56" s="38" t="s">
        <v>29</v>
      </c>
      <c r="E56" s="38" t="s">
        <v>30</v>
      </c>
      <c r="F56" s="38" t="s">
        <v>33</v>
      </c>
      <c r="G56" s="48">
        <v>30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47">
        <v>44642</v>
      </c>
      <c r="B57" s="38">
        <v>5</v>
      </c>
      <c r="C57" s="38" t="s">
        <v>17</v>
      </c>
      <c r="D57" s="38" t="s">
        <v>29</v>
      </c>
      <c r="E57" s="38" t="s">
        <v>30</v>
      </c>
      <c r="F57" s="38" t="s">
        <v>33</v>
      </c>
      <c r="G57" s="48">
        <v>30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47">
        <v>44642</v>
      </c>
      <c r="B58" s="38">
        <v>5</v>
      </c>
      <c r="C58" s="38" t="s">
        <v>8</v>
      </c>
      <c r="D58" s="38" t="s">
        <v>29</v>
      </c>
      <c r="E58" s="38" t="s">
        <v>30</v>
      </c>
      <c r="F58" s="38" t="s">
        <v>33</v>
      </c>
      <c r="G58" s="48">
        <v>30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47">
        <v>44642</v>
      </c>
      <c r="B59" s="38">
        <v>5</v>
      </c>
      <c r="C59" s="38" t="s">
        <v>5</v>
      </c>
      <c r="D59" s="38" t="s">
        <v>29</v>
      </c>
      <c r="E59" s="38" t="s">
        <v>30</v>
      </c>
      <c r="F59" s="38" t="s">
        <v>33</v>
      </c>
      <c r="G59" s="48">
        <v>30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49"/>
      <c r="B60" s="40"/>
      <c r="C60" s="40"/>
      <c r="D60" s="41"/>
      <c r="E60" s="40"/>
      <c r="F60" s="41"/>
      <c r="G60" s="5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47">
        <v>44643</v>
      </c>
      <c r="B61" s="38">
        <v>5</v>
      </c>
      <c r="C61" s="38" t="s">
        <v>13</v>
      </c>
      <c r="D61" s="39" t="s">
        <v>29</v>
      </c>
      <c r="E61" s="38" t="s">
        <v>30</v>
      </c>
      <c r="F61" s="38" t="s">
        <v>31</v>
      </c>
      <c r="G61" s="48">
        <v>30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47">
        <v>44643</v>
      </c>
      <c r="B62" s="38">
        <v>5</v>
      </c>
      <c r="C62" s="38" t="s">
        <v>15</v>
      </c>
      <c r="D62" s="39" t="s">
        <v>29</v>
      </c>
      <c r="E62" s="38" t="s">
        <v>30</v>
      </c>
      <c r="F62" s="38" t="s">
        <v>31</v>
      </c>
      <c r="G62" s="48">
        <v>30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47">
        <v>44643</v>
      </c>
      <c r="B63" s="38">
        <v>5</v>
      </c>
      <c r="C63" s="38" t="s">
        <v>10</v>
      </c>
      <c r="D63" s="39" t="s">
        <v>29</v>
      </c>
      <c r="E63" s="38" t="s">
        <v>30</v>
      </c>
      <c r="F63" s="38" t="s">
        <v>31</v>
      </c>
      <c r="G63" s="48">
        <v>30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47">
        <v>44643</v>
      </c>
      <c r="B64" s="38">
        <v>5</v>
      </c>
      <c r="C64" s="38" t="s">
        <v>17</v>
      </c>
      <c r="D64" s="39" t="s">
        <v>29</v>
      </c>
      <c r="E64" s="38" t="s">
        <v>30</v>
      </c>
      <c r="F64" s="38" t="s">
        <v>31</v>
      </c>
      <c r="G64" s="48">
        <v>30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47">
        <v>44643</v>
      </c>
      <c r="B65" s="38">
        <v>5</v>
      </c>
      <c r="C65" s="38" t="s">
        <v>8</v>
      </c>
      <c r="D65" s="39" t="s">
        <v>29</v>
      </c>
      <c r="E65" s="38" t="s">
        <v>30</v>
      </c>
      <c r="F65" s="38" t="s">
        <v>31</v>
      </c>
      <c r="G65" s="48">
        <v>30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47">
        <v>44643</v>
      </c>
      <c r="B66" s="38">
        <v>5</v>
      </c>
      <c r="C66" s="38" t="s">
        <v>5</v>
      </c>
      <c r="D66" s="39" t="s">
        <v>29</v>
      </c>
      <c r="E66" s="38" t="s">
        <v>30</v>
      </c>
      <c r="F66" s="38" t="s">
        <v>31</v>
      </c>
      <c r="G66" s="48">
        <v>30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51"/>
      <c r="B67" s="42"/>
      <c r="C67" s="42"/>
      <c r="D67" s="43"/>
      <c r="E67" s="42"/>
      <c r="F67" s="42"/>
      <c r="G67" s="5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47">
        <v>44643</v>
      </c>
      <c r="B68" s="38">
        <v>5</v>
      </c>
      <c r="C68" s="38" t="s">
        <v>13</v>
      </c>
      <c r="D68" s="39" t="s">
        <v>29</v>
      </c>
      <c r="E68" s="38" t="s">
        <v>30</v>
      </c>
      <c r="F68" s="38" t="s">
        <v>32</v>
      </c>
      <c r="G68" s="48">
        <v>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47">
        <v>44643</v>
      </c>
      <c r="B69" s="38">
        <v>5</v>
      </c>
      <c r="C69" s="38" t="s">
        <v>15</v>
      </c>
      <c r="D69" s="39" t="s">
        <v>29</v>
      </c>
      <c r="E69" s="38" t="s">
        <v>30</v>
      </c>
      <c r="F69" s="38" t="s">
        <v>32</v>
      </c>
      <c r="G69" s="48">
        <v>30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47">
        <v>44643</v>
      </c>
      <c r="B70" s="38">
        <v>5</v>
      </c>
      <c r="C70" s="38" t="s">
        <v>10</v>
      </c>
      <c r="D70" s="39" t="s">
        <v>29</v>
      </c>
      <c r="E70" s="38" t="s">
        <v>30</v>
      </c>
      <c r="F70" s="38" t="s">
        <v>32</v>
      </c>
      <c r="G70" s="48">
        <v>30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47">
        <v>44643</v>
      </c>
      <c r="B71" s="38">
        <v>5</v>
      </c>
      <c r="C71" s="38" t="s">
        <v>17</v>
      </c>
      <c r="D71" s="39" t="s">
        <v>29</v>
      </c>
      <c r="E71" s="38" t="s">
        <v>30</v>
      </c>
      <c r="F71" s="38" t="s">
        <v>32</v>
      </c>
      <c r="G71" s="48">
        <v>30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47">
        <v>44643</v>
      </c>
      <c r="B72" s="38">
        <v>5</v>
      </c>
      <c r="C72" s="38" t="s">
        <v>8</v>
      </c>
      <c r="D72" s="39" t="s">
        <v>29</v>
      </c>
      <c r="E72" s="38" t="s">
        <v>30</v>
      </c>
      <c r="F72" s="38" t="s">
        <v>32</v>
      </c>
      <c r="G72" s="48">
        <v>30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47">
        <v>44643</v>
      </c>
      <c r="B73" s="38">
        <v>5</v>
      </c>
      <c r="C73" s="38" t="s">
        <v>5</v>
      </c>
      <c r="D73" s="39" t="s">
        <v>29</v>
      </c>
      <c r="E73" s="38" t="s">
        <v>30</v>
      </c>
      <c r="F73" s="38" t="s">
        <v>32</v>
      </c>
      <c r="G73" s="48">
        <v>30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51"/>
      <c r="B74" s="42"/>
      <c r="C74" s="42"/>
      <c r="D74" s="43"/>
      <c r="E74" s="42"/>
      <c r="F74" s="42"/>
      <c r="G74" s="5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47">
        <v>44643</v>
      </c>
      <c r="B75" s="38">
        <v>5</v>
      </c>
      <c r="C75" s="38" t="s">
        <v>13</v>
      </c>
      <c r="D75" s="39" t="s">
        <v>29</v>
      </c>
      <c r="E75" s="38" t="s">
        <v>30</v>
      </c>
      <c r="F75" s="38" t="s">
        <v>33</v>
      </c>
      <c r="G75" s="48">
        <v>30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47">
        <v>44643</v>
      </c>
      <c r="B76" s="38">
        <v>5</v>
      </c>
      <c r="C76" s="38" t="s">
        <v>15</v>
      </c>
      <c r="D76" s="39" t="s">
        <v>29</v>
      </c>
      <c r="E76" s="38" t="s">
        <v>30</v>
      </c>
      <c r="F76" s="38" t="s">
        <v>33</v>
      </c>
      <c r="G76" s="48">
        <v>30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47">
        <v>44643</v>
      </c>
      <c r="B77" s="38">
        <v>5</v>
      </c>
      <c r="C77" s="38" t="s">
        <v>10</v>
      </c>
      <c r="D77" s="39" t="s">
        <v>29</v>
      </c>
      <c r="E77" s="38" t="s">
        <v>30</v>
      </c>
      <c r="F77" s="38" t="s">
        <v>33</v>
      </c>
      <c r="G77" s="48">
        <v>30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47">
        <v>44643</v>
      </c>
      <c r="B78" s="38">
        <v>5</v>
      </c>
      <c r="C78" s="38" t="s">
        <v>17</v>
      </c>
      <c r="D78" s="39" t="s">
        <v>29</v>
      </c>
      <c r="E78" s="38" t="s">
        <v>30</v>
      </c>
      <c r="F78" s="38" t="s">
        <v>33</v>
      </c>
      <c r="G78" s="48">
        <v>30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47">
        <v>44643</v>
      </c>
      <c r="B79" s="38">
        <v>5</v>
      </c>
      <c r="C79" s="38" t="s">
        <v>8</v>
      </c>
      <c r="D79" s="39" t="s">
        <v>29</v>
      </c>
      <c r="E79" s="38" t="s">
        <v>30</v>
      </c>
      <c r="F79" s="38" t="s">
        <v>33</v>
      </c>
      <c r="G79" s="48">
        <v>30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47">
        <v>44643</v>
      </c>
      <c r="B80" s="38">
        <v>5</v>
      </c>
      <c r="C80" s="38" t="s">
        <v>5</v>
      </c>
      <c r="D80" s="39" t="s">
        <v>29</v>
      </c>
      <c r="E80" s="38" t="s">
        <v>30</v>
      </c>
      <c r="F80" s="38" t="s">
        <v>33</v>
      </c>
      <c r="G80" s="48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51"/>
      <c r="B81" s="42"/>
      <c r="C81" s="42"/>
      <c r="D81" s="43"/>
      <c r="E81" s="42"/>
      <c r="F81" s="42"/>
      <c r="G81" s="5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47">
        <v>44643</v>
      </c>
      <c r="B82" s="38">
        <v>5</v>
      </c>
      <c r="C82" s="38" t="s">
        <v>13</v>
      </c>
      <c r="D82" s="39" t="s">
        <v>29</v>
      </c>
      <c r="E82" s="38" t="s">
        <v>34</v>
      </c>
      <c r="F82" s="38" t="s">
        <v>35</v>
      </c>
      <c r="G82" s="48">
        <v>35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47">
        <v>44643</v>
      </c>
      <c r="B83" s="38">
        <v>5</v>
      </c>
      <c r="C83" s="38" t="s">
        <v>15</v>
      </c>
      <c r="D83" s="39" t="s">
        <v>29</v>
      </c>
      <c r="E83" s="38" t="s">
        <v>34</v>
      </c>
      <c r="F83" s="38" t="s">
        <v>35</v>
      </c>
      <c r="G83" s="48">
        <v>35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47">
        <v>44643</v>
      </c>
      <c r="B84" s="38">
        <v>5</v>
      </c>
      <c r="C84" s="38" t="s">
        <v>10</v>
      </c>
      <c r="D84" s="39" t="s">
        <v>29</v>
      </c>
      <c r="E84" s="38" t="s">
        <v>34</v>
      </c>
      <c r="F84" s="38" t="s">
        <v>35</v>
      </c>
      <c r="G84" s="48">
        <v>35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47">
        <v>44643</v>
      </c>
      <c r="B85" s="38">
        <v>5</v>
      </c>
      <c r="C85" s="38" t="s">
        <v>17</v>
      </c>
      <c r="D85" s="39" t="s">
        <v>29</v>
      </c>
      <c r="E85" s="38" t="s">
        <v>34</v>
      </c>
      <c r="F85" s="38" t="s">
        <v>35</v>
      </c>
      <c r="G85" s="48">
        <v>35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47">
        <v>44643</v>
      </c>
      <c r="B86" s="38">
        <v>5</v>
      </c>
      <c r="C86" s="38" t="s">
        <v>8</v>
      </c>
      <c r="D86" s="39" t="s">
        <v>29</v>
      </c>
      <c r="E86" s="38" t="s">
        <v>34</v>
      </c>
      <c r="F86" s="38" t="s">
        <v>35</v>
      </c>
      <c r="G86" s="48">
        <v>35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47">
        <v>44643</v>
      </c>
      <c r="B87" s="38">
        <v>5</v>
      </c>
      <c r="C87" s="38" t="s">
        <v>5</v>
      </c>
      <c r="D87" s="39" t="s">
        <v>29</v>
      </c>
      <c r="E87" s="38" t="s">
        <v>34</v>
      </c>
      <c r="F87" s="38" t="s">
        <v>35</v>
      </c>
      <c r="G87" s="48">
        <v>35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49"/>
      <c r="B88" s="40"/>
      <c r="C88" s="40"/>
      <c r="D88" s="41"/>
      <c r="E88" s="40"/>
      <c r="F88" s="41"/>
      <c r="G88" s="5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47">
        <v>44644</v>
      </c>
      <c r="B89" s="38">
        <v>5</v>
      </c>
      <c r="C89" s="38" t="s">
        <v>13</v>
      </c>
      <c r="D89" s="39" t="s">
        <v>29</v>
      </c>
      <c r="E89" s="38" t="s">
        <v>34</v>
      </c>
      <c r="F89" s="38" t="s">
        <v>35</v>
      </c>
      <c r="G89" s="48">
        <v>40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47">
        <v>44644</v>
      </c>
      <c r="B90" s="38">
        <v>5</v>
      </c>
      <c r="C90" s="38" t="s">
        <v>15</v>
      </c>
      <c r="D90" s="39" t="s">
        <v>29</v>
      </c>
      <c r="E90" s="38" t="s">
        <v>34</v>
      </c>
      <c r="F90" s="38" t="s">
        <v>35</v>
      </c>
      <c r="G90" s="48">
        <v>40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47">
        <v>44644</v>
      </c>
      <c r="B91" s="38">
        <v>5</v>
      </c>
      <c r="C91" s="38" t="s">
        <v>10</v>
      </c>
      <c r="D91" s="39" t="s">
        <v>29</v>
      </c>
      <c r="E91" s="38" t="s">
        <v>34</v>
      </c>
      <c r="F91" s="38" t="s">
        <v>35</v>
      </c>
      <c r="G91" s="48">
        <v>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47">
        <v>44644</v>
      </c>
      <c r="B92" s="38">
        <v>5</v>
      </c>
      <c r="C92" s="38" t="s">
        <v>17</v>
      </c>
      <c r="D92" s="39" t="s">
        <v>29</v>
      </c>
      <c r="E92" s="38" t="s">
        <v>34</v>
      </c>
      <c r="F92" s="38" t="s">
        <v>35</v>
      </c>
      <c r="G92" s="48">
        <v>40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47">
        <v>44644</v>
      </c>
      <c r="B93" s="38">
        <v>5</v>
      </c>
      <c r="C93" s="38" t="s">
        <v>8</v>
      </c>
      <c r="D93" s="39" t="s">
        <v>29</v>
      </c>
      <c r="E93" s="38" t="s">
        <v>34</v>
      </c>
      <c r="F93" s="38" t="s">
        <v>35</v>
      </c>
      <c r="G93" s="48">
        <v>40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47">
        <v>44644</v>
      </c>
      <c r="B94" s="38">
        <v>5</v>
      </c>
      <c r="C94" s="38" t="s">
        <v>5</v>
      </c>
      <c r="D94" s="39" t="s">
        <v>29</v>
      </c>
      <c r="E94" s="38" t="s">
        <v>34</v>
      </c>
      <c r="F94" s="38" t="s">
        <v>35</v>
      </c>
      <c r="G94" s="48">
        <v>40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51"/>
      <c r="B95" s="42"/>
      <c r="C95" s="42"/>
      <c r="D95" s="43"/>
      <c r="E95" s="42"/>
      <c r="F95" s="42"/>
      <c r="G95" s="5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47">
        <v>44644</v>
      </c>
      <c r="B96" s="38">
        <v>5</v>
      </c>
      <c r="C96" s="38" t="s">
        <v>13</v>
      </c>
      <c r="D96" s="39" t="s">
        <v>29</v>
      </c>
      <c r="E96" s="38" t="s">
        <v>36</v>
      </c>
      <c r="F96" s="38" t="s">
        <v>37</v>
      </c>
      <c r="G96" s="48">
        <v>150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47">
        <v>44644</v>
      </c>
      <c r="B97" s="38">
        <v>5</v>
      </c>
      <c r="C97" s="38" t="s">
        <v>15</v>
      </c>
      <c r="D97" s="39" t="s">
        <v>29</v>
      </c>
      <c r="E97" s="38" t="s">
        <v>36</v>
      </c>
      <c r="F97" s="38" t="s">
        <v>37</v>
      </c>
      <c r="G97" s="48">
        <v>150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47">
        <v>44644</v>
      </c>
      <c r="B98" s="38">
        <v>5</v>
      </c>
      <c r="C98" s="38" t="s">
        <v>10</v>
      </c>
      <c r="D98" s="39" t="s">
        <v>29</v>
      </c>
      <c r="E98" s="38" t="s">
        <v>36</v>
      </c>
      <c r="F98" s="38" t="s">
        <v>37</v>
      </c>
      <c r="G98" s="48">
        <v>150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47">
        <v>44644</v>
      </c>
      <c r="B99" s="38">
        <v>5</v>
      </c>
      <c r="C99" s="38" t="s">
        <v>17</v>
      </c>
      <c r="D99" s="39" t="s">
        <v>29</v>
      </c>
      <c r="E99" s="38" t="s">
        <v>36</v>
      </c>
      <c r="F99" s="38" t="s">
        <v>37</v>
      </c>
      <c r="G99" s="48">
        <v>150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47">
        <v>44644</v>
      </c>
      <c r="B100" s="38">
        <v>5</v>
      </c>
      <c r="C100" s="38" t="s">
        <v>8</v>
      </c>
      <c r="D100" s="39" t="s">
        <v>29</v>
      </c>
      <c r="E100" s="38" t="s">
        <v>36</v>
      </c>
      <c r="F100" s="38" t="s">
        <v>37</v>
      </c>
      <c r="G100" s="48">
        <v>150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47">
        <v>44644</v>
      </c>
      <c r="B101" s="38">
        <v>5</v>
      </c>
      <c r="C101" s="38" t="s">
        <v>5</v>
      </c>
      <c r="D101" s="39" t="s">
        <v>29</v>
      </c>
      <c r="E101" s="38" t="s">
        <v>36</v>
      </c>
      <c r="F101" s="38" t="s">
        <v>37</v>
      </c>
      <c r="G101" s="48">
        <v>150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49"/>
      <c r="B102" s="40"/>
      <c r="C102" s="40"/>
      <c r="D102" s="41"/>
      <c r="E102" s="40"/>
      <c r="F102" s="41"/>
      <c r="G102" s="5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47">
        <v>44645</v>
      </c>
      <c r="B103" s="38">
        <v>5</v>
      </c>
      <c r="C103" s="38" t="s">
        <v>10</v>
      </c>
      <c r="D103" s="39" t="s">
        <v>29</v>
      </c>
      <c r="E103" s="38" t="s">
        <v>36</v>
      </c>
      <c r="F103" s="38" t="s">
        <v>35</v>
      </c>
      <c r="G103" s="48">
        <v>180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49"/>
      <c r="B104" s="40"/>
      <c r="C104" s="40"/>
      <c r="D104" s="41"/>
      <c r="E104" s="40"/>
      <c r="F104" s="41"/>
      <c r="G104" s="5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47">
        <v>44646</v>
      </c>
      <c r="B105" s="38">
        <v>5</v>
      </c>
      <c r="C105" s="38" t="s">
        <v>13</v>
      </c>
      <c r="D105" s="39" t="s">
        <v>29</v>
      </c>
      <c r="E105" s="38" t="s">
        <v>36</v>
      </c>
      <c r="F105" s="38" t="s">
        <v>35</v>
      </c>
      <c r="G105" s="48">
        <v>100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47">
        <v>44646</v>
      </c>
      <c r="B106" s="38">
        <v>5</v>
      </c>
      <c r="C106" s="38" t="s">
        <v>15</v>
      </c>
      <c r="D106" s="39" t="s">
        <v>29</v>
      </c>
      <c r="E106" s="38" t="s">
        <v>36</v>
      </c>
      <c r="F106" s="38" t="s">
        <v>35</v>
      </c>
      <c r="G106" s="48">
        <v>100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47">
        <v>44646</v>
      </c>
      <c r="B107" s="38">
        <v>5</v>
      </c>
      <c r="C107" s="38" t="s">
        <v>10</v>
      </c>
      <c r="D107" s="39" t="s">
        <v>29</v>
      </c>
      <c r="E107" s="38" t="s">
        <v>36</v>
      </c>
      <c r="F107" s="38" t="s">
        <v>35</v>
      </c>
      <c r="G107" s="48">
        <v>100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47">
        <v>44646</v>
      </c>
      <c r="B108" s="38">
        <v>5</v>
      </c>
      <c r="C108" s="38" t="s">
        <v>17</v>
      </c>
      <c r="D108" s="39" t="s">
        <v>29</v>
      </c>
      <c r="E108" s="38" t="s">
        <v>36</v>
      </c>
      <c r="F108" s="38" t="s">
        <v>35</v>
      </c>
      <c r="G108" s="48">
        <v>100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47">
        <v>44646</v>
      </c>
      <c r="B109" s="38">
        <v>5</v>
      </c>
      <c r="C109" s="38" t="s">
        <v>8</v>
      </c>
      <c r="D109" s="39" t="s">
        <v>29</v>
      </c>
      <c r="E109" s="38" t="s">
        <v>36</v>
      </c>
      <c r="F109" s="38" t="s">
        <v>35</v>
      </c>
      <c r="G109" s="48">
        <v>100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47">
        <v>44646</v>
      </c>
      <c r="B110" s="38">
        <v>5</v>
      </c>
      <c r="C110" s="38" t="s">
        <v>5</v>
      </c>
      <c r="D110" s="39" t="s">
        <v>29</v>
      </c>
      <c r="E110" s="38" t="s">
        <v>36</v>
      </c>
      <c r="F110" s="38" t="s">
        <v>35</v>
      </c>
      <c r="G110" s="48">
        <v>100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51"/>
      <c r="B111" s="42"/>
      <c r="C111" s="42"/>
      <c r="D111" s="43"/>
      <c r="E111" s="42"/>
      <c r="F111" s="42"/>
      <c r="G111" s="5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47">
        <v>44646</v>
      </c>
      <c r="B112" s="38">
        <v>5</v>
      </c>
      <c r="C112" s="38" t="s">
        <v>13</v>
      </c>
      <c r="D112" s="38" t="s">
        <v>29</v>
      </c>
      <c r="E112" s="38" t="s">
        <v>36</v>
      </c>
      <c r="F112" s="39" t="s">
        <v>32</v>
      </c>
      <c r="G112" s="48">
        <v>80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47">
        <v>44646</v>
      </c>
      <c r="B113" s="38">
        <v>5</v>
      </c>
      <c r="C113" s="38" t="s">
        <v>15</v>
      </c>
      <c r="D113" s="38" t="s">
        <v>29</v>
      </c>
      <c r="E113" s="38" t="s">
        <v>36</v>
      </c>
      <c r="F113" s="39" t="s">
        <v>32</v>
      </c>
      <c r="G113" s="48">
        <v>80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47">
        <v>44646</v>
      </c>
      <c r="B114" s="38">
        <v>5</v>
      </c>
      <c r="C114" s="38" t="s">
        <v>10</v>
      </c>
      <c r="D114" s="38" t="s">
        <v>29</v>
      </c>
      <c r="E114" s="38" t="s">
        <v>36</v>
      </c>
      <c r="F114" s="39" t="s">
        <v>32</v>
      </c>
      <c r="G114" s="48">
        <v>80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47">
        <v>44646</v>
      </c>
      <c r="B115" s="38">
        <v>5</v>
      </c>
      <c r="C115" s="38" t="s">
        <v>17</v>
      </c>
      <c r="D115" s="38" t="s">
        <v>29</v>
      </c>
      <c r="E115" s="38" t="s">
        <v>36</v>
      </c>
      <c r="F115" s="39" t="s">
        <v>32</v>
      </c>
      <c r="G115" s="48">
        <v>80</v>
      </c>
      <c r="H115" s="1" t="s">
        <v>38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47">
        <v>44646</v>
      </c>
      <c r="B116" s="38">
        <v>5</v>
      </c>
      <c r="C116" s="38" t="s">
        <v>8</v>
      </c>
      <c r="D116" s="38" t="s">
        <v>29</v>
      </c>
      <c r="E116" s="38" t="s">
        <v>36</v>
      </c>
      <c r="F116" s="39" t="s">
        <v>32</v>
      </c>
      <c r="G116" s="48">
        <v>80</v>
      </c>
      <c r="H116" s="60" t="s">
        <v>39</v>
      </c>
      <c r="I116" s="1">
        <f>G7+G14+G21+G29+G33+G40+G49+G56+G63+G70+G77</f>
        <v>835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47">
        <v>44646</v>
      </c>
      <c r="B117" s="38">
        <v>5</v>
      </c>
      <c r="C117" s="38" t="s">
        <v>5</v>
      </c>
      <c r="D117" s="38" t="s">
        <v>29</v>
      </c>
      <c r="E117" s="38" t="s">
        <v>36</v>
      </c>
      <c r="F117" s="39" t="s">
        <v>32</v>
      </c>
      <c r="G117" s="48">
        <v>80</v>
      </c>
      <c r="H117" s="60" t="s">
        <v>40</v>
      </c>
      <c r="I117" s="1">
        <f>G84+G91</f>
        <v>75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51"/>
      <c r="B118" s="42"/>
      <c r="C118" s="42"/>
      <c r="D118" s="43"/>
      <c r="E118" s="42"/>
      <c r="F118" s="42"/>
      <c r="G118" s="52"/>
      <c r="H118" s="60" t="s">
        <v>41</v>
      </c>
      <c r="I118" s="1">
        <f>G98+G103+G107+G114+G126+G142+G146+G151+G152+G154+G156</f>
        <v>1110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47">
        <v>44646</v>
      </c>
      <c r="B119" s="38">
        <v>5</v>
      </c>
      <c r="C119" s="38" t="s">
        <v>13</v>
      </c>
      <c r="D119" s="38" t="s">
        <v>29</v>
      </c>
      <c r="E119" s="38" t="s">
        <v>42</v>
      </c>
      <c r="F119" s="39" t="s">
        <v>33</v>
      </c>
      <c r="G119" s="48">
        <v>45</v>
      </c>
      <c r="H119" s="60" t="s">
        <v>43</v>
      </c>
      <c r="I119" s="1">
        <f>G121+G130</f>
        <v>405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47">
        <v>44646</v>
      </c>
      <c r="B120" s="38">
        <v>5</v>
      </c>
      <c r="C120" s="38" t="s">
        <v>15</v>
      </c>
      <c r="D120" s="38" t="s">
        <v>29</v>
      </c>
      <c r="E120" s="38" t="s">
        <v>42</v>
      </c>
      <c r="F120" s="39" t="s">
        <v>33</v>
      </c>
      <c r="G120" s="48">
        <v>45</v>
      </c>
      <c r="H120" s="60" t="s">
        <v>44</v>
      </c>
      <c r="I120" s="1">
        <f>G137</f>
        <v>125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47">
        <v>44646</v>
      </c>
      <c r="B121" s="38">
        <v>5</v>
      </c>
      <c r="C121" s="38" t="s">
        <v>10</v>
      </c>
      <c r="D121" s="38" t="s">
        <v>29</v>
      </c>
      <c r="E121" s="38" t="s">
        <v>42</v>
      </c>
      <c r="F121" s="39" t="s">
        <v>33</v>
      </c>
      <c r="G121" s="48">
        <v>45</v>
      </c>
      <c r="H121" s="61" t="s">
        <v>45</v>
      </c>
      <c r="I121" s="1">
        <f>SUM(I116:I120)</f>
        <v>2550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47">
        <v>44646</v>
      </c>
      <c r="B122" s="38">
        <v>5</v>
      </c>
      <c r="C122" s="38" t="s">
        <v>17</v>
      </c>
      <c r="D122" s="38" t="s">
        <v>29</v>
      </c>
      <c r="E122" s="38" t="s">
        <v>42</v>
      </c>
      <c r="F122" s="39" t="s">
        <v>33</v>
      </c>
      <c r="G122" s="48">
        <v>45</v>
      </c>
      <c r="H122" s="1" t="s">
        <v>46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47">
        <v>44646</v>
      </c>
      <c r="B123" s="38">
        <v>5</v>
      </c>
      <c r="C123" s="38" t="s">
        <v>8</v>
      </c>
      <c r="D123" s="38" t="s">
        <v>29</v>
      </c>
      <c r="E123" s="38" t="s">
        <v>42</v>
      </c>
      <c r="F123" s="39" t="s">
        <v>33</v>
      </c>
      <c r="G123" s="48">
        <v>45</v>
      </c>
      <c r="H123" s="60" t="s">
        <v>39</v>
      </c>
      <c r="I123" s="1">
        <f>G9+G16+G23+G35+G42+G51+G58+G65+G72+G79</f>
        <v>820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47">
        <v>44646</v>
      </c>
      <c r="B124" s="38">
        <v>5</v>
      </c>
      <c r="C124" s="38" t="s">
        <v>5</v>
      </c>
      <c r="D124" s="38" t="s">
        <v>29</v>
      </c>
      <c r="E124" s="38" t="s">
        <v>42</v>
      </c>
      <c r="F124" s="39" t="s">
        <v>33</v>
      </c>
      <c r="G124" s="48">
        <v>45</v>
      </c>
      <c r="H124" s="60" t="s">
        <v>40</v>
      </c>
      <c r="I124" s="1">
        <f>G86+G93</f>
        <v>75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51"/>
      <c r="B125" s="42"/>
      <c r="C125" s="42"/>
      <c r="D125" s="43"/>
      <c r="E125" s="42"/>
      <c r="F125" s="42"/>
      <c r="G125" s="52"/>
      <c r="H125" s="60" t="s">
        <v>41</v>
      </c>
      <c r="I125" s="6">
        <f>G100+G109+G116+G148+G155+G156</f>
        <v>460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47">
        <v>44646</v>
      </c>
      <c r="B126" s="38">
        <v>5</v>
      </c>
      <c r="C126" s="38" t="s">
        <v>10</v>
      </c>
      <c r="D126" s="38" t="s">
        <v>29</v>
      </c>
      <c r="E126" s="38" t="s">
        <v>36</v>
      </c>
      <c r="F126" s="39" t="s">
        <v>31</v>
      </c>
      <c r="G126" s="48">
        <v>160</v>
      </c>
      <c r="H126" s="60" t="s">
        <v>43</v>
      </c>
      <c r="I126" s="1">
        <f>G123+G132</f>
        <v>405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49"/>
      <c r="B127" s="40"/>
      <c r="C127" s="40"/>
      <c r="D127" s="41"/>
      <c r="E127" s="40"/>
      <c r="F127" s="41"/>
      <c r="G127" s="50"/>
      <c r="H127" s="60" t="s">
        <v>44</v>
      </c>
      <c r="I127" s="1">
        <f>G139</f>
        <v>125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47">
        <v>44648</v>
      </c>
      <c r="B128" s="38">
        <v>6</v>
      </c>
      <c r="C128" s="38" t="s">
        <v>13</v>
      </c>
      <c r="D128" s="38" t="s">
        <v>29</v>
      </c>
      <c r="E128" s="38" t="s">
        <v>42</v>
      </c>
      <c r="F128" s="39" t="s">
        <v>37</v>
      </c>
      <c r="G128" s="48">
        <v>360</v>
      </c>
      <c r="H128" s="61" t="s">
        <v>45</v>
      </c>
      <c r="I128" s="1">
        <f>SUM(I123:I127)</f>
        <v>1885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47">
        <v>44648</v>
      </c>
      <c r="B129" s="38">
        <v>6</v>
      </c>
      <c r="C129" s="38" t="s">
        <v>15</v>
      </c>
      <c r="D129" s="38" t="s">
        <v>29</v>
      </c>
      <c r="E129" s="38" t="s">
        <v>42</v>
      </c>
      <c r="F129" s="39" t="s">
        <v>37</v>
      </c>
      <c r="G129" s="48">
        <v>360</v>
      </c>
      <c r="H129" s="1" t="s">
        <v>47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47">
        <v>44648</v>
      </c>
      <c r="B130" s="38">
        <v>6</v>
      </c>
      <c r="C130" s="38" t="s">
        <v>10</v>
      </c>
      <c r="D130" s="38" t="s">
        <v>29</v>
      </c>
      <c r="E130" s="38" t="s">
        <v>42</v>
      </c>
      <c r="F130" s="39" t="s">
        <v>37</v>
      </c>
      <c r="G130" s="48">
        <v>360</v>
      </c>
      <c r="H130" s="60" t="s">
        <v>39</v>
      </c>
      <c r="I130" s="1">
        <f>G10+G17+G24+G36+G43+G52+G59+G66+G73+G80</f>
        <v>820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47">
        <v>44648</v>
      </c>
      <c r="B131" s="38">
        <v>6</v>
      </c>
      <c r="C131" s="38" t="s">
        <v>17</v>
      </c>
      <c r="D131" s="38" t="s">
        <v>29</v>
      </c>
      <c r="E131" s="38" t="s">
        <v>42</v>
      </c>
      <c r="F131" s="39" t="s">
        <v>37</v>
      </c>
      <c r="G131" s="48">
        <v>360</v>
      </c>
      <c r="H131" s="60" t="s">
        <v>40</v>
      </c>
      <c r="I131" s="1">
        <f>G87+G94</f>
        <v>75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47">
        <v>44648</v>
      </c>
      <c r="B132" s="38">
        <v>6</v>
      </c>
      <c r="C132" s="38" t="s">
        <v>8</v>
      </c>
      <c r="D132" s="38" t="s">
        <v>29</v>
      </c>
      <c r="E132" s="38" t="s">
        <v>42</v>
      </c>
      <c r="F132" s="39" t="s">
        <v>37</v>
      </c>
      <c r="G132" s="48">
        <v>360</v>
      </c>
      <c r="H132" s="60" t="s">
        <v>41</v>
      </c>
      <c r="I132" s="6">
        <f>G101+G110+G117+G149+G156</f>
        <v>430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47">
        <v>44648</v>
      </c>
      <c r="B133" s="38">
        <v>6</v>
      </c>
      <c r="C133" s="38" t="s">
        <v>5</v>
      </c>
      <c r="D133" s="38" t="s">
        <v>29</v>
      </c>
      <c r="E133" s="38" t="s">
        <v>42</v>
      </c>
      <c r="F133" s="39" t="s">
        <v>37</v>
      </c>
      <c r="G133" s="48">
        <v>360</v>
      </c>
      <c r="H133" s="60" t="s">
        <v>43</v>
      </c>
      <c r="I133" s="1">
        <f>G124+G133</f>
        <v>405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49"/>
      <c r="B134" s="40"/>
      <c r="C134" s="40"/>
      <c r="D134" s="41"/>
      <c r="E134" s="40"/>
      <c r="F134" s="41"/>
      <c r="G134" s="50"/>
      <c r="H134" s="60" t="s">
        <v>44</v>
      </c>
      <c r="I134" s="1">
        <f>G140</f>
        <v>125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47">
        <v>44650</v>
      </c>
      <c r="B135" s="38">
        <v>6</v>
      </c>
      <c r="C135" s="38" t="s">
        <v>13</v>
      </c>
      <c r="D135" s="38" t="s">
        <v>29</v>
      </c>
      <c r="E135" s="38" t="s">
        <v>48</v>
      </c>
      <c r="F135" s="39" t="s">
        <v>37</v>
      </c>
      <c r="G135" s="48">
        <v>125</v>
      </c>
      <c r="H135" s="61" t="s">
        <v>45</v>
      </c>
      <c r="I135" s="1">
        <f>SUM(I130:I134)</f>
        <v>1855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47">
        <v>44650</v>
      </c>
      <c r="B136" s="38">
        <v>6</v>
      </c>
      <c r="C136" s="38" t="s">
        <v>15</v>
      </c>
      <c r="D136" s="38" t="s">
        <v>29</v>
      </c>
      <c r="E136" s="38" t="s">
        <v>48</v>
      </c>
      <c r="F136" s="39" t="s">
        <v>37</v>
      </c>
      <c r="G136" s="48">
        <v>125</v>
      </c>
      <c r="H136" s="1" t="s">
        <v>49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47">
        <v>44650</v>
      </c>
      <c r="B137" s="38">
        <v>6</v>
      </c>
      <c r="C137" s="38" t="s">
        <v>10</v>
      </c>
      <c r="D137" s="38" t="s">
        <v>29</v>
      </c>
      <c r="E137" s="38" t="s">
        <v>48</v>
      </c>
      <c r="F137" s="39" t="s">
        <v>37</v>
      </c>
      <c r="G137" s="48">
        <v>125</v>
      </c>
      <c r="H137" s="60" t="s">
        <v>39</v>
      </c>
      <c r="I137" s="1">
        <f>G5+G12+G19+G26+G31+G38+G47+G54+G61+G68+G75</f>
        <v>880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47">
        <v>44650</v>
      </c>
      <c r="B138" s="38">
        <v>6</v>
      </c>
      <c r="C138" s="38" t="s">
        <v>17</v>
      </c>
      <c r="D138" s="38" t="s">
        <v>29</v>
      </c>
      <c r="E138" s="38" t="s">
        <v>48</v>
      </c>
      <c r="F138" s="39" t="s">
        <v>37</v>
      </c>
      <c r="G138" s="48">
        <v>125</v>
      </c>
      <c r="H138" s="60" t="s">
        <v>40</v>
      </c>
      <c r="I138" s="1">
        <f>G82+G89</f>
        <v>75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47">
        <v>44650</v>
      </c>
      <c r="B139" s="38">
        <v>6</v>
      </c>
      <c r="C139" s="38" t="s">
        <v>8</v>
      </c>
      <c r="D139" s="38" t="s">
        <v>29</v>
      </c>
      <c r="E139" s="38" t="s">
        <v>48</v>
      </c>
      <c r="F139" s="39" t="s">
        <v>37</v>
      </c>
      <c r="G139" s="48">
        <v>125</v>
      </c>
      <c r="H139" s="60" t="s">
        <v>41</v>
      </c>
      <c r="I139" s="6">
        <f>G96+G105+G112+G144+G156</f>
        <v>430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47">
        <v>44650</v>
      </c>
      <c r="B140" s="38">
        <v>6</v>
      </c>
      <c r="C140" s="38" t="s">
        <v>5</v>
      </c>
      <c r="D140" s="38" t="s">
        <v>29</v>
      </c>
      <c r="E140" s="38" t="s">
        <v>48</v>
      </c>
      <c r="F140" s="39" t="s">
        <v>37</v>
      </c>
      <c r="G140" s="48">
        <v>125</v>
      </c>
      <c r="H140" s="60" t="s">
        <v>43</v>
      </c>
      <c r="I140" s="1">
        <f>G128+G119</f>
        <v>405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51"/>
      <c r="B141" s="42"/>
      <c r="C141" s="42"/>
      <c r="D141" s="43"/>
      <c r="E141" s="42"/>
      <c r="F141" s="42"/>
      <c r="G141" s="52"/>
      <c r="H141" s="60" t="s">
        <v>44</v>
      </c>
      <c r="I141" s="1">
        <f>G135</f>
        <v>125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53">
        <v>44650</v>
      </c>
      <c r="B142" s="54">
        <v>6</v>
      </c>
      <c r="C142" s="54" t="s">
        <v>10</v>
      </c>
      <c r="D142" s="54" t="s">
        <v>29</v>
      </c>
      <c r="E142" s="54" t="s">
        <v>36</v>
      </c>
      <c r="F142" s="55" t="s">
        <v>31</v>
      </c>
      <c r="G142" s="56">
        <v>70</v>
      </c>
      <c r="H142" s="61" t="s">
        <v>45</v>
      </c>
      <c r="I142" s="1">
        <f>SUM(I137:I141)</f>
        <v>1915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57"/>
      <c r="B143" s="58"/>
      <c r="C143" s="58"/>
      <c r="D143" s="58"/>
      <c r="E143" s="58"/>
      <c r="F143" s="58"/>
      <c r="G143" s="59"/>
      <c r="H143" s="1" t="s">
        <v>50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47">
        <v>44657</v>
      </c>
      <c r="B144" s="54">
        <v>7</v>
      </c>
      <c r="C144" s="38" t="s">
        <v>13</v>
      </c>
      <c r="D144" s="38" t="s">
        <v>29</v>
      </c>
      <c r="E144" s="38" t="s">
        <v>36</v>
      </c>
      <c r="F144" s="39" t="s">
        <v>37</v>
      </c>
      <c r="G144" s="56">
        <v>60</v>
      </c>
      <c r="H144" s="60" t="s">
        <v>39</v>
      </c>
      <c r="I144" s="1">
        <f>G6+G13+G20+G27+G32+G39+G48+G55+G62+G69+G76</f>
        <v>880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47">
        <v>44657</v>
      </c>
      <c r="B145" s="54">
        <v>7</v>
      </c>
      <c r="C145" s="38" t="s">
        <v>15</v>
      </c>
      <c r="D145" s="38" t="s">
        <v>29</v>
      </c>
      <c r="E145" s="38" t="s">
        <v>36</v>
      </c>
      <c r="F145" s="39" t="s">
        <v>37</v>
      </c>
      <c r="G145" s="56">
        <v>60</v>
      </c>
      <c r="H145" s="60" t="s">
        <v>40</v>
      </c>
      <c r="I145" s="1">
        <f>G83+G90</f>
        <v>75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47">
        <v>44657</v>
      </c>
      <c r="B146" s="54">
        <v>7</v>
      </c>
      <c r="C146" s="38" t="s">
        <v>10</v>
      </c>
      <c r="D146" s="38" t="s">
        <v>29</v>
      </c>
      <c r="E146" s="38" t="s">
        <v>36</v>
      </c>
      <c r="F146" s="39" t="s">
        <v>37</v>
      </c>
      <c r="G146" s="56">
        <v>60</v>
      </c>
      <c r="H146" s="60" t="s">
        <v>41</v>
      </c>
      <c r="I146" s="6">
        <f>G97+G106+G113+G145+G156</f>
        <v>430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47">
        <v>44657</v>
      </c>
      <c r="B147" s="54">
        <v>7</v>
      </c>
      <c r="C147" s="38" t="s">
        <v>17</v>
      </c>
      <c r="D147" s="38" t="s">
        <v>29</v>
      </c>
      <c r="E147" s="38" t="s">
        <v>36</v>
      </c>
      <c r="F147" s="39" t="s">
        <v>37</v>
      </c>
      <c r="G147" s="56">
        <v>60</v>
      </c>
      <c r="H147" s="60" t="s">
        <v>43</v>
      </c>
      <c r="I147" s="1">
        <f>G120+G129</f>
        <v>405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47">
        <v>44657</v>
      </c>
      <c r="B148" s="54">
        <v>7</v>
      </c>
      <c r="C148" s="38" t="s">
        <v>8</v>
      </c>
      <c r="D148" s="38" t="s">
        <v>29</v>
      </c>
      <c r="E148" s="38" t="s">
        <v>36</v>
      </c>
      <c r="F148" s="39" t="s">
        <v>37</v>
      </c>
      <c r="G148" s="56">
        <v>60</v>
      </c>
      <c r="H148" s="60" t="s">
        <v>44</v>
      </c>
      <c r="I148" s="1">
        <f>G136</f>
        <v>125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47">
        <v>44657</v>
      </c>
      <c r="B149" s="54">
        <v>7</v>
      </c>
      <c r="C149" s="38" t="s">
        <v>5</v>
      </c>
      <c r="D149" s="38" t="s">
        <v>29</v>
      </c>
      <c r="E149" s="38" t="s">
        <v>36</v>
      </c>
      <c r="F149" s="39" t="s">
        <v>37</v>
      </c>
      <c r="G149" s="56">
        <v>60</v>
      </c>
      <c r="H149" s="61" t="s">
        <v>45</v>
      </c>
      <c r="I149" s="1">
        <f>SUM(I144:I148)</f>
        <v>1915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57"/>
      <c r="B150" s="58"/>
      <c r="C150" s="58"/>
      <c r="D150" s="58"/>
      <c r="E150" s="58"/>
      <c r="F150" s="58"/>
      <c r="G150" s="59"/>
      <c r="H150" s="1" t="s">
        <v>51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47">
        <v>44658</v>
      </c>
      <c r="B151" s="38">
        <v>7</v>
      </c>
      <c r="C151" s="38" t="s">
        <v>10</v>
      </c>
      <c r="D151" s="38" t="s">
        <v>29</v>
      </c>
      <c r="E151" s="38" t="s">
        <v>36</v>
      </c>
      <c r="F151" s="39" t="s">
        <v>37</v>
      </c>
      <c r="G151" s="48">
        <v>90</v>
      </c>
      <c r="H151" s="60" t="s">
        <v>39</v>
      </c>
      <c r="I151" s="1">
        <f>G8+G15+G22+G28+G34+G41+G50+G57+G64+G71+G78</f>
        <v>880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47">
        <v>44658</v>
      </c>
      <c r="B152" s="38">
        <v>7</v>
      </c>
      <c r="C152" s="38" t="s">
        <v>10</v>
      </c>
      <c r="D152" s="38" t="s">
        <v>29</v>
      </c>
      <c r="E152" s="38" t="s">
        <v>36</v>
      </c>
      <c r="F152" s="39" t="s">
        <v>31</v>
      </c>
      <c r="G152" s="48">
        <v>90</v>
      </c>
      <c r="H152" s="60" t="s">
        <v>40</v>
      </c>
      <c r="I152" s="1">
        <f>G85+G92</f>
        <v>75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57"/>
      <c r="B153" s="58"/>
      <c r="C153" s="58"/>
      <c r="D153" s="58"/>
      <c r="E153" s="58"/>
      <c r="F153" s="58"/>
      <c r="G153" s="59"/>
      <c r="H153" s="60" t="s">
        <v>41</v>
      </c>
      <c r="I153" s="6">
        <f>G99+G108+G115+G147+G156</f>
        <v>430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47">
        <v>44661</v>
      </c>
      <c r="B154" s="39">
        <v>7</v>
      </c>
      <c r="C154" s="38" t="s">
        <v>10</v>
      </c>
      <c r="D154" s="38" t="s">
        <v>29</v>
      </c>
      <c r="E154" s="38" t="s">
        <v>36</v>
      </c>
      <c r="F154" s="39" t="s">
        <v>31</v>
      </c>
      <c r="G154" s="62">
        <v>90</v>
      </c>
      <c r="H154" s="60" t="s">
        <v>43</v>
      </c>
      <c r="I154" s="1">
        <f>G131+G122</f>
        <v>405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47">
        <v>44661</v>
      </c>
      <c r="B155" s="55">
        <v>7</v>
      </c>
      <c r="C155" s="38" t="s">
        <v>8</v>
      </c>
      <c r="D155" s="38" t="s">
        <v>29</v>
      </c>
      <c r="E155" s="38" t="s">
        <v>36</v>
      </c>
      <c r="F155" s="39" t="s">
        <v>31</v>
      </c>
      <c r="G155" s="63">
        <v>30</v>
      </c>
      <c r="H155" s="60" t="s">
        <v>44</v>
      </c>
      <c r="I155" s="1">
        <f>G138</f>
        <v>125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64">
        <v>44661</v>
      </c>
      <c r="B156" s="39">
        <v>7</v>
      </c>
      <c r="C156" s="65" t="s">
        <v>19</v>
      </c>
      <c r="D156" s="38" t="s">
        <v>29</v>
      </c>
      <c r="E156" s="38" t="s">
        <v>36</v>
      </c>
      <c r="F156" s="39" t="s">
        <v>37</v>
      </c>
      <c r="G156" s="63">
        <v>40</v>
      </c>
      <c r="H156" s="61" t="s">
        <v>45</v>
      </c>
      <c r="I156" s="1">
        <f>SUM(I151:I155)</f>
        <v>1915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66"/>
      <c r="B157" s="67"/>
      <c r="C157" s="68"/>
      <c r="D157" s="68"/>
      <c r="E157" s="68"/>
      <c r="F157" s="68"/>
      <c r="G157" s="69"/>
      <c r="H157" s="6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74">
        <v>44684</v>
      </c>
      <c r="B158" s="39">
        <v>11</v>
      </c>
      <c r="C158" s="38" t="s">
        <v>19</v>
      </c>
      <c r="D158" s="38" t="s">
        <v>52</v>
      </c>
      <c r="E158" s="38" t="s">
        <v>53</v>
      </c>
      <c r="F158" s="39" t="s">
        <v>54</v>
      </c>
      <c r="G158" s="39">
        <v>180</v>
      </c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03">
        <v>44695</v>
      </c>
      <c r="B159" s="104">
        <v>11</v>
      </c>
      <c r="C159" s="73" t="s">
        <v>10</v>
      </c>
      <c r="D159" s="73" t="s">
        <v>52</v>
      </c>
      <c r="E159" s="73" t="s">
        <v>55</v>
      </c>
      <c r="F159" s="104" t="s">
        <v>54</v>
      </c>
      <c r="G159" s="104">
        <v>90</v>
      </c>
      <c r="H159" s="6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05">
        <v>44698</v>
      </c>
      <c r="B160" s="71">
        <v>11</v>
      </c>
      <c r="C160" s="71" t="s">
        <v>10</v>
      </c>
      <c r="D160" s="71" t="s">
        <v>52</v>
      </c>
      <c r="E160" s="71" t="s">
        <v>55</v>
      </c>
      <c r="F160" s="71" t="s">
        <v>54</v>
      </c>
      <c r="G160" s="71">
        <v>140</v>
      </c>
      <c r="H160" s="6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05">
        <v>44698</v>
      </c>
      <c r="B161" s="71">
        <v>11</v>
      </c>
      <c r="C161" s="71" t="s">
        <v>5</v>
      </c>
      <c r="D161" s="71" t="s">
        <v>52</v>
      </c>
      <c r="E161" s="71" t="s">
        <v>55</v>
      </c>
      <c r="F161" s="71" t="s">
        <v>54</v>
      </c>
      <c r="G161" s="71">
        <v>120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05">
        <v>44698</v>
      </c>
      <c r="B162" s="71">
        <v>11</v>
      </c>
      <c r="C162" s="71" t="s">
        <v>13</v>
      </c>
      <c r="D162" s="71" t="s">
        <v>52</v>
      </c>
      <c r="E162" s="73" t="s">
        <v>55</v>
      </c>
      <c r="F162" s="73" t="s">
        <v>54</v>
      </c>
      <c r="G162" s="71">
        <v>40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90">
        <v>44699</v>
      </c>
      <c r="B163" s="106">
        <v>11</v>
      </c>
      <c r="C163" s="71" t="s">
        <v>5</v>
      </c>
      <c r="D163" s="73" t="s">
        <v>52</v>
      </c>
      <c r="E163" s="84" t="s">
        <v>55</v>
      </c>
      <c r="F163" s="85" t="s">
        <v>54</v>
      </c>
      <c r="G163" s="106">
        <v>120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87">
        <v>44699</v>
      </c>
      <c r="B164" s="107">
        <v>11</v>
      </c>
      <c r="C164" s="71" t="s">
        <v>13</v>
      </c>
      <c r="D164" s="73" t="s">
        <v>52</v>
      </c>
      <c r="E164" s="73" t="s">
        <v>55</v>
      </c>
      <c r="F164" s="73" t="s">
        <v>54</v>
      </c>
      <c r="G164" s="107">
        <v>60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90">
        <v>44700</v>
      </c>
      <c r="B165" s="71">
        <v>11</v>
      </c>
      <c r="C165" s="71" t="s">
        <v>5</v>
      </c>
      <c r="D165" s="73" t="s">
        <v>52</v>
      </c>
      <c r="E165" s="71" t="s">
        <v>55</v>
      </c>
      <c r="F165" s="71" t="s">
        <v>54</v>
      </c>
      <c r="G165" s="71">
        <v>60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90">
        <v>44700</v>
      </c>
      <c r="B166" s="83">
        <v>11</v>
      </c>
      <c r="C166" s="73" t="s">
        <v>17</v>
      </c>
      <c r="D166" s="73" t="s">
        <v>52</v>
      </c>
      <c r="E166" s="71" t="s">
        <v>55</v>
      </c>
      <c r="F166" s="71" t="s">
        <v>54</v>
      </c>
      <c r="G166" s="83">
        <v>60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87">
        <v>44702</v>
      </c>
      <c r="B167" s="97">
        <v>11</v>
      </c>
      <c r="C167" s="73" t="s">
        <v>17</v>
      </c>
      <c r="D167" s="73" t="s">
        <v>52</v>
      </c>
      <c r="E167" s="73" t="s">
        <v>55</v>
      </c>
      <c r="F167" s="73" t="s">
        <v>54</v>
      </c>
      <c r="G167" s="73">
        <v>60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87">
        <v>44703</v>
      </c>
      <c r="B168" s="108">
        <v>11</v>
      </c>
      <c r="C168" s="71" t="s">
        <v>13</v>
      </c>
      <c r="D168" s="73" t="s">
        <v>52</v>
      </c>
      <c r="E168" s="73" t="s">
        <v>55</v>
      </c>
      <c r="F168" s="73" t="s">
        <v>54</v>
      </c>
      <c r="G168" s="83">
        <v>300</v>
      </c>
      <c r="H168" s="1" t="s">
        <v>38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87">
        <v>44703</v>
      </c>
      <c r="B169" s="97">
        <v>11</v>
      </c>
      <c r="C169" s="73" t="s">
        <v>15</v>
      </c>
      <c r="D169" s="73" t="s">
        <v>52</v>
      </c>
      <c r="E169" s="71" t="s">
        <v>55</v>
      </c>
      <c r="F169" s="71" t="s">
        <v>54</v>
      </c>
      <c r="G169" s="73">
        <v>300</v>
      </c>
      <c r="H169" s="102" t="s">
        <v>56</v>
      </c>
      <c r="I169">
        <v>180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87">
        <v>44703</v>
      </c>
      <c r="B170" s="108">
        <v>11</v>
      </c>
      <c r="C170" s="71" t="s">
        <v>5</v>
      </c>
      <c r="D170" s="73" t="s">
        <v>52</v>
      </c>
      <c r="E170" s="73" t="s">
        <v>55</v>
      </c>
      <c r="F170" s="73" t="s">
        <v>54</v>
      </c>
      <c r="G170" s="83">
        <v>300</v>
      </c>
      <c r="H170" s="60" t="s">
        <v>57</v>
      </c>
      <c r="I170" s="1">
        <f>G159+G160+G171+G173+G179+G195+G197</f>
        <v>1455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90">
        <v>44703</v>
      </c>
      <c r="B171" s="109">
        <v>11</v>
      </c>
      <c r="C171" s="73" t="s">
        <v>10</v>
      </c>
      <c r="D171" s="73" t="s">
        <v>52</v>
      </c>
      <c r="E171" s="73" t="s">
        <v>55</v>
      </c>
      <c r="F171" s="73" t="s">
        <v>54</v>
      </c>
      <c r="G171" s="71">
        <v>300</v>
      </c>
      <c r="H171" s="60" t="s">
        <v>58</v>
      </c>
      <c r="I171" s="1">
        <f>G185+G194+G196</f>
        <v>390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76"/>
      <c r="B172" s="77"/>
      <c r="C172" s="78"/>
      <c r="D172" s="78"/>
      <c r="E172" s="78"/>
      <c r="F172" s="78"/>
      <c r="G172" s="79"/>
      <c r="H172" s="61" t="s">
        <v>45</v>
      </c>
      <c r="I172" s="1">
        <f>SUM(I169:I171)</f>
        <v>2025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90">
        <v>44704</v>
      </c>
      <c r="B173" s="109">
        <v>12</v>
      </c>
      <c r="C173" s="73" t="s">
        <v>10</v>
      </c>
      <c r="D173" s="73" t="s">
        <v>52</v>
      </c>
      <c r="E173" s="73" t="s">
        <v>55</v>
      </c>
      <c r="F173" s="73" t="s">
        <v>54</v>
      </c>
      <c r="G173" s="71">
        <v>600</v>
      </c>
      <c r="H173" s="1" t="s">
        <v>46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87">
        <v>44704</v>
      </c>
      <c r="B174" s="80">
        <v>12</v>
      </c>
      <c r="C174" s="73" t="s">
        <v>17</v>
      </c>
      <c r="D174" s="73" t="s">
        <v>52</v>
      </c>
      <c r="E174" s="71" t="s">
        <v>55</v>
      </c>
      <c r="F174" s="71" t="s">
        <v>54</v>
      </c>
      <c r="G174" s="80">
        <v>500</v>
      </c>
      <c r="H174" s="102" t="s">
        <v>56</v>
      </c>
      <c r="I174">
        <f>G158</f>
        <v>180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87">
        <v>44704</v>
      </c>
      <c r="B175" s="81">
        <v>12</v>
      </c>
      <c r="C175" s="81" t="s">
        <v>15</v>
      </c>
      <c r="D175" s="73" t="s">
        <v>52</v>
      </c>
      <c r="E175" s="71" t="s">
        <v>55</v>
      </c>
      <c r="F175" s="71" t="s">
        <v>54</v>
      </c>
      <c r="G175" s="81">
        <v>300</v>
      </c>
      <c r="H175" s="60" t="s">
        <v>57</v>
      </c>
      <c r="I175" s="1">
        <f>G183</f>
        <v>250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82">
        <v>44704</v>
      </c>
      <c r="B176" s="83">
        <v>12</v>
      </c>
      <c r="C176" s="70" t="s">
        <v>13</v>
      </c>
      <c r="D176" s="73" t="s">
        <v>52</v>
      </c>
      <c r="E176" s="73" t="s">
        <v>55</v>
      </c>
      <c r="F176" s="73" t="s">
        <v>54</v>
      </c>
      <c r="G176" s="83">
        <v>420</v>
      </c>
      <c r="H176" s="60" t="s">
        <v>58</v>
      </c>
      <c r="I176" s="1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72">
        <v>44704</v>
      </c>
      <c r="B177" s="73">
        <v>12</v>
      </c>
      <c r="C177" s="71" t="s">
        <v>5</v>
      </c>
      <c r="D177" s="73" t="s">
        <v>52</v>
      </c>
      <c r="E177" s="84" t="s">
        <v>55</v>
      </c>
      <c r="F177" s="85" t="s">
        <v>54</v>
      </c>
      <c r="G177" s="73">
        <v>570</v>
      </c>
      <c r="H177" s="61" t="s">
        <v>45</v>
      </c>
      <c r="I177" s="1">
        <f>SUM(I174:I176)</f>
        <v>430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77"/>
      <c r="B178" s="78"/>
      <c r="C178" s="78"/>
      <c r="D178" s="78"/>
      <c r="E178" s="78"/>
      <c r="F178" s="79"/>
      <c r="G178" s="86"/>
      <c r="H178" s="1" t="s">
        <v>47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87">
        <v>44705</v>
      </c>
      <c r="B179" s="88">
        <v>12</v>
      </c>
      <c r="C179" s="73" t="s">
        <v>10</v>
      </c>
      <c r="D179" s="73" t="s">
        <v>52</v>
      </c>
      <c r="E179" s="73" t="s">
        <v>55</v>
      </c>
      <c r="F179" s="73" t="s">
        <v>54</v>
      </c>
      <c r="G179" s="88">
        <v>180</v>
      </c>
      <c r="H179" s="102" t="s">
        <v>56</v>
      </c>
      <c r="I179">
        <v>180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87">
        <v>44705</v>
      </c>
      <c r="B180" s="88">
        <v>12</v>
      </c>
      <c r="C180" s="73" t="s">
        <v>17</v>
      </c>
      <c r="D180" s="73" t="s">
        <v>52</v>
      </c>
      <c r="E180" s="73" t="s">
        <v>55</v>
      </c>
      <c r="F180" s="73" t="s">
        <v>54</v>
      </c>
      <c r="G180" s="88">
        <v>270</v>
      </c>
      <c r="H180" s="60" t="s">
        <v>57</v>
      </c>
      <c r="I180" s="1">
        <f>G161+G163+G165+G170+G177+G182+G188+G191</f>
        <v>1470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87">
        <v>44705</v>
      </c>
      <c r="B181" s="88">
        <v>12</v>
      </c>
      <c r="C181" s="73" t="s">
        <v>13</v>
      </c>
      <c r="D181" s="73" t="s">
        <v>52</v>
      </c>
      <c r="E181" s="73" t="s">
        <v>55</v>
      </c>
      <c r="F181" s="73" t="s">
        <v>54</v>
      </c>
      <c r="G181" s="88">
        <v>180</v>
      </c>
      <c r="H181" s="60" t="s">
        <v>58</v>
      </c>
      <c r="I181" s="1">
        <f>G186</f>
        <v>90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87">
        <v>44705</v>
      </c>
      <c r="B182" s="88">
        <v>12</v>
      </c>
      <c r="C182" s="73" t="s">
        <v>5</v>
      </c>
      <c r="D182" s="73" t="s">
        <v>52</v>
      </c>
      <c r="E182" s="73" t="s">
        <v>55</v>
      </c>
      <c r="F182" s="73" t="s">
        <v>54</v>
      </c>
      <c r="G182" s="88">
        <v>120</v>
      </c>
      <c r="H182" s="61" t="s">
        <v>45</v>
      </c>
      <c r="I182" s="1">
        <f>SUM(I179:I181)</f>
        <v>1740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87">
        <v>44705</v>
      </c>
      <c r="B183" s="88">
        <v>12</v>
      </c>
      <c r="C183" s="73" t="s">
        <v>8</v>
      </c>
      <c r="D183" s="73" t="s">
        <v>52</v>
      </c>
      <c r="E183" s="73" t="s">
        <v>55</v>
      </c>
      <c r="F183" s="73" t="s">
        <v>54</v>
      </c>
      <c r="G183" s="88">
        <v>250</v>
      </c>
      <c r="H183" s="1" t="s">
        <v>49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72">
        <v>44705</v>
      </c>
      <c r="B184" s="88">
        <v>12</v>
      </c>
      <c r="C184" s="73" t="s">
        <v>13</v>
      </c>
      <c r="D184" s="73" t="s">
        <v>52</v>
      </c>
      <c r="E184" s="73" t="s">
        <v>36</v>
      </c>
      <c r="F184" s="73" t="s">
        <v>54</v>
      </c>
      <c r="G184" s="88">
        <v>250</v>
      </c>
      <c r="H184" s="102" t="s">
        <v>56</v>
      </c>
      <c r="I184">
        <v>180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87">
        <v>44705</v>
      </c>
      <c r="B185" s="89">
        <v>12</v>
      </c>
      <c r="C185" s="73" t="s">
        <v>10</v>
      </c>
      <c r="D185" s="73" t="s">
        <v>52</v>
      </c>
      <c r="E185" s="73" t="s">
        <v>36</v>
      </c>
      <c r="F185" s="73" t="s">
        <v>54</v>
      </c>
      <c r="G185" s="88">
        <v>250</v>
      </c>
      <c r="H185" s="60" t="s">
        <v>57</v>
      </c>
      <c r="I185" s="1">
        <f>G162+G164+G168+G176+G181+G189</f>
        <v>1120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90">
        <v>44705</v>
      </c>
      <c r="B186" s="89">
        <v>12</v>
      </c>
      <c r="C186" s="73" t="s">
        <v>5</v>
      </c>
      <c r="D186" s="73" t="s">
        <v>52</v>
      </c>
      <c r="E186" s="73" t="s">
        <v>36</v>
      </c>
      <c r="F186" s="73" t="s">
        <v>54</v>
      </c>
      <c r="G186" s="88">
        <v>90</v>
      </c>
      <c r="H186" s="60" t="s">
        <v>58</v>
      </c>
      <c r="I186" s="1">
        <f>G184</f>
        <v>250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87">
        <v>44705</v>
      </c>
      <c r="B187" s="91">
        <v>12</v>
      </c>
      <c r="C187" s="75" t="s">
        <v>17</v>
      </c>
      <c r="D187" s="75" t="s">
        <v>52</v>
      </c>
      <c r="E187" s="75" t="s">
        <v>36</v>
      </c>
      <c r="F187" s="75" t="s">
        <v>54</v>
      </c>
      <c r="G187" s="92">
        <v>250</v>
      </c>
      <c r="H187" s="61" t="s">
        <v>45</v>
      </c>
      <c r="I187" s="1">
        <f>SUM(I184:I186)</f>
        <v>1550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87">
        <v>44706</v>
      </c>
      <c r="B188" s="91">
        <v>12</v>
      </c>
      <c r="C188" s="75" t="s">
        <v>5</v>
      </c>
      <c r="D188" s="75" t="s">
        <v>52</v>
      </c>
      <c r="E188" s="75" t="s">
        <v>55</v>
      </c>
      <c r="F188" s="75" t="s">
        <v>54</v>
      </c>
      <c r="G188" s="92">
        <v>120</v>
      </c>
      <c r="H188" s="1" t="s">
        <v>50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90">
        <v>44706</v>
      </c>
      <c r="B189" s="93">
        <v>12</v>
      </c>
      <c r="C189" s="70" t="s">
        <v>13</v>
      </c>
      <c r="D189" s="70" t="s">
        <v>52</v>
      </c>
      <c r="E189" s="70" t="s">
        <v>55</v>
      </c>
      <c r="F189" s="70" t="s">
        <v>54</v>
      </c>
      <c r="G189" s="94">
        <v>120</v>
      </c>
      <c r="H189" s="102" t="s">
        <v>56</v>
      </c>
      <c r="I189">
        <v>180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87">
        <v>44706</v>
      </c>
      <c r="B190" s="95">
        <v>13</v>
      </c>
      <c r="C190" s="75" t="s">
        <v>15</v>
      </c>
      <c r="D190" s="75" t="s">
        <v>52</v>
      </c>
      <c r="E190" s="75" t="s">
        <v>55</v>
      </c>
      <c r="F190" s="75" t="s">
        <v>54</v>
      </c>
      <c r="G190" s="81">
        <v>120</v>
      </c>
      <c r="H190" s="60" t="s">
        <v>57</v>
      </c>
      <c r="I190" s="1">
        <f>G169+G175+G190</f>
        <v>720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87">
        <v>44707</v>
      </c>
      <c r="B191" s="95">
        <v>13</v>
      </c>
      <c r="C191" s="75" t="s">
        <v>5</v>
      </c>
      <c r="D191" s="75" t="s">
        <v>52</v>
      </c>
      <c r="E191" s="75" t="s">
        <v>55</v>
      </c>
      <c r="F191" s="75" t="s">
        <v>54</v>
      </c>
      <c r="G191" s="81">
        <v>60</v>
      </c>
      <c r="H191" s="60" t="s">
        <v>58</v>
      </c>
      <c r="I191" s="1"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87">
        <v>44709</v>
      </c>
      <c r="B192" s="98">
        <v>13</v>
      </c>
      <c r="C192" s="75" t="s">
        <v>17</v>
      </c>
      <c r="D192" s="75" t="s">
        <v>52</v>
      </c>
      <c r="E192" s="75" t="s">
        <v>55</v>
      </c>
      <c r="F192" s="75" t="s">
        <v>54</v>
      </c>
      <c r="G192" s="92">
        <v>60</v>
      </c>
      <c r="H192" s="61" t="s">
        <v>45</v>
      </c>
      <c r="I192" s="1">
        <f>SUM(I189:I191)</f>
        <v>900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00">
        <v>44709</v>
      </c>
      <c r="B193" s="81">
        <v>13</v>
      </c>
      <c r="C193" s="96" t="s">
        <v>17</v>
      </c>
      <c r="D193" s="75" t="s">
        <v>52</v>
      </c>
      <c r="E193" s="75" t="s">
        <v>36</v>
      </c>
      <c r="F193" s="75" t="s">
        <v>54</v>
      </c>
      <c r="G193" s="92">
        <v>60</v>
      </c>
      <c r="H193" s="1" t="s">
        <v>51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10">
        <v>44709</v>
      </c>
      <c r="B194" s="81">
        <v>13</v>
      </c>
      <c r="C194" s="97" t="s">
        <v>10</v>
      </c>
      <c r="D194" s="73" t="s">
        <v>52</v>
      </c>
      <c r="E194" s="73" t="s">
        <v>36</v>
      </c>
      <c r="F194" s="73" t="s">
        <v>54</v>
      </c>
      <c r="G194" s="88">
        <v>50</v>
      </c>
      <c r="H194" s="102" t="s">
        <v>56</v>
      </c>
      <c r="I194">
        <v>180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01">
        <v>44709</v>
      </c>
      <c r="B195" s="99">
        <v>13</v>
      </c>
      <c r="C195" s="96" t="s">
        <v>10</v>
      </c>
      <c r="D195" s="75" t="s">
        <v>52</v>
      </c>
      <c r="E195" s="75" t="s">
        <v>55</v>
      </c>
      <c r="F195" s="75" t="s">
        <v>54</v>
      </c>
      <c r="G195" s="92">
        <v>75</v>
      </c>
      <c r="H195" s="60" t="s">
        <v>57</v>
      </c>
      <c r="I195" s="1">
        <f>G166+G167+G174+G180+G192</f>
        <v>950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11">
        <v>44710</v>
      </c>
      <c r="B196" s="95">
        <v>13</v>
      </c>
      <c r="C196" s="96" t="s">
        <v>10</v>
      </c>
      <c r="D196" s="75" t="s">
        <v>52</v>
      </c>
      <c r="E196" s="75" t="s">
        <v>36</v>
      </c>
      <c r="F196" s="75" t="s">
        <v>54</v>
      </c>
      <c r="G196" s="92">
        <v>90</v>
      </c>
      <c r="H196" s="60" t="s">
        <v>58</v>
      </c>
      <c r="I196" s="1">
        <f>G187+G193</f>
        <v>310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11">
        <v>44710</v>
      </c>
      <c r="B197" s="95">
        <v>13</v>
      </c>
      <c r="C197" s="96" t="s">
        <v>10</v>
      </c>
      <c r="D197" s="75" t="s">
        <v>52</v>
      </c>
      <c r="E197" s="75" t="s">
        <v>55</v>
      </c>
      <c r="F197" s="75" t="s">
        <v>54</v>
      </c>
      <c r="G197" s="92">
        <v>70</v>
      </c>
      <c r="H197" s="61" t="s">
        <v>45</v>
      </c>
      <c r="I197" s="1">
        <f>SUM(I194:I196)</f>
        <v>1440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" customHeight="1">
      <c r="A1020" s="1"/>
      <c r="B1020" s="1"/>
      <c r="C1020" s="1"/>
      <c r="D1020" s="1"/>
      <c r="E1020" s="1"/>
      <c r="F1020" s="1"/>
      <c r="G1020" s="1"/>
    </row>
    <row r="1021" spans="1:26" ht="15" customHeight="1">
      <c r="A1021" s="1"/>
      <c r="B1021" s="1"/>
      <c r="C1021" s="1"/>
      <c r="D1021" s="1"/>
      <c r="E1021" s="1"/>
      <c r="F1021" s="1"/>
      <c r="G1021" s="1"/>
    </row>
    <row r="1022" spans="1:26" ht="15" customHeight="1">
      <c r="A1022" s="1"/>
      <c r="B1022" s="1"/>
      <c r="C1022" s="1"/>
      <c r="D1022" s="1"/>
      <c r="E1022" s="1"/>
      <c r="F1022" s="1"/>
      <c r="G1022" s="1"/>
    </row>
    <row r="1023" spans="1:26" ht="15" customHeight="1">
      <c r="A1023" s="1"/>
      <c r="B1023" s="1"/>
      <c r="C1023" s="1"/>
      <c r="D1023" s="1"/>
      <c r="E1023" s="1"/>
      <c r="F1023" s="1"/>
      <c r="G1023" s="1"/>
    </row>
  </sheetData>
  <autoFilter ref="B4:G33" xr:uid="{00000000-0009-0000-0000-000001000000}"/>
  <pageMargins left="0.7" right="0.7" top="0.75" bottom="0.75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'Valores Suporte'!$A$4:$A$6</xm:f>
          </x14:formula1>
          <xm:sqref>D5:D142 D144:D149 D151:D152 D154:D156 D158:D171 D173:D177 D179:D197</xm:sqref>
        </x14:dataValidation>
        <x14:dataValidation type="list" allowBlank="1" showErrorMessage="1" xr:uid="{00000000-0002-0000-0100-000003000000}">
          <x14:formula1>
            <xm:f>'Ficha do Grupo | Group Profile'!$C$5:$C$12</xm:f>
          </x14:formula1>
          <xm:sqref>C5:C142 C144:C149 C151:C152 C154:C156 C173:C174 C158:C168 C170:C171 C176:C177 C179:C197</xm:sqref>
        </x14:dataValidation>
        <x14:dataValidation type="list" allowBlank="1" showErrorMessage="1" xr:uid="{00000000-0002-0000-0100-000000000000}">
          <x14:formula1>
            <xm:f>'Valores Suporte'!$C$4:$C$11</xm:f>
          </x14:formula1>
          <xm:sqref>F5:F142 F144:F149 F151:F152 F154:F156 F158:F171 F173:F177 F179:F197</xm:sqref>
        </x14:dataValidation>
        <x14:dataValidation type="list" allowBlank="1" showErrorMessage="1" xr:uid="{00000000-0002-0000-0100-000002000000}">
          <x14:formula1>
            <xm:f>'Valores Suporte'!$B$4:$B$13</xm:f>
          </x14:formula1>
          <xm:sqref>E144:E149 E5:E142 E151:E152 E154:E156 E158:E171 E173:E177 E179:E197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zoomScale="170" zoomScaleNormal="170" workbookViewId="0">
      <selection activeCell="C12" sqref="C12"/>
    </sheetView>
  </sheetViews>
  <sheetFormatPr defaultColWidth="12.625" defaultRowHeight="15" customHeight="1"/>
  <cols>
    <col min="1" max="1" width="25.125" bestFit="1" customWidth="1"/>
    <col min="2" max="2" width="58" customWidth="1"/>
    <col min="3" max="3" width="34.125" bestFit="1" customWidth="1"/>
    <col min="4" max="26" width="7.625" customWidth="1"/>
  </cols>
  <sheetData>
    <row r="1" spans="1:3" ht="14.25" customHeight="1"/>
    <row r="2" spans="1:3" ht="14.25" customHeight="1" thickBot="1"/>
    <row r="3" spans="1:3" ht="14.25" customHeight="1" thickBot="1">
      <c r="A3" s="21" t="s">
        <v>59</v>
      </c>
      <c r="B3" s="22" t="s">
        <v>60</v>
      </c>
      <c r="C3" s="23" t="s">
        <v>61</v>
      </c>
    </row>
    <row r="4" spans="1:3" ht="14.25" customHeight="1">
      <c r="A4" s="24" t="s">
        <v>29</v>
      </c>
      <c r="B4" s="25" t="s">
        <v>62</v>
      </c>
      <c r="C4" s="26" t="s">
        <v>63</v>
      </c>
    </row>
    <row r="5" spans="1:3" ht="14.25" customHeight="1">
      <c r="A5" s="27" t="s">
        <v>52</v>
      </c>
      <c r="B5" s="28" t="s">
        <v>64</v>
      </c>
      <c r="C5" s="29" t="s">
        <v>37</v>
      </c>
    </row>
    <row r="6" spans="1:3" ht="14.25" customHeight="1">
      <c r="A6" s="27"/>
      <c r="B6" s="28" t="s">
        <v>30</v>
      </c>
      <c r="C6" s="29" t="s">
        <v>31</v>
      </c>
    </row>
    <row r="7" spans="1:3" ht="14.25" customHeight="1">
      <c r="A7" s="27"/>
      <c r="B7" s="28" t="s">
        <v>34</v>
      </c>
      <c r="C7" s="29" t="s">
        <v>33</v>
      </c>
    </row>
    <row r="8" spans="1:3" ht="14.25" customHeight="1">
      <c r="A8" s="27"/>
      <c r="B8" s="28" t="s">
        <v>36</v>
      </c>
      <c r="C8" s="29" t="s">
        <v>35</v>
      </c>
    </row>
    <row r="9" spans="1:3" ht="14.25" customHeight="1">
      <c r="A9" s="27"/>
      <c r="B9" s="28" t="s">
        <v>42</v>
      </c>
      <c r="C9" s="29" t="s">
        <v>32</v>
      </c>
    </row>
    <row r="10" spans="1:3" ht="14.25" customHeight="1">
      <c r="A10" s="30"/>
      <c r="B10" s="31" t="s">
        <v>48</v>
      </c>
      <c r="C10" s="29" t="s">
        <v>54</v>
      </c>
    </row>
    <row r="11" spans="1:3" ht="14.25" customHeight="1">
      <c r="A11" s="30"/>
      <c r="B11" s="28" t="s">
        <v>53</v>
      </c>
      <c r="C11" s="29" t="s">
        <v>65</v>
      </c>
    </row>
    <row r="12" spans="1:3" ht="14.25" customHeight="1">
      <c r="A12" s="30"/>
      <c r="B12" s="28" t="s">
        <v>55</v>
      </c>
      <c r="C12" s="32"/>
    </row>
    <row r="13" spans="1:3" ht="14.25" customHeight="1" thickBot="1">
      <c r="A13" s="33"/>
      <c r="B13" s="34" t="s">
        <v>66</v>
      </c>
      <c r="C13" s="35"/>
    </row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Ramos</dc:creator>
  <cp:keywords/>
  <dc:description/>
  <cp:lastModifiedBy/>
  <cp:revision/>
  <dcterms:created xsi:type="dcterms:W3CDTF">2019-11-13T17:07:11Z</dcterms:created>
  <dcterms:modified xsi:type="dcterms:W3CDTF">2022-05-30T15:39:31Z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0x010100AF76B08DE8C26B42B2585BD991D97FC1</vt:lpwstr>
  </property>
</Properties>
</file>