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an/Desktop/"/>
    </mc:Choice>
  </mc:AlternateContent>
  <xr:revisionPtr revIDLastSave="0" documentId="13_ncr:1_{E2444696-A415-1345-8B40-DBC59A57D899}" xr6:coauthVersionLast="47" xr6:coauthVersionMax="47" xr10:uidLastSave="{00000000-0000-0000-0000-000000000000}"/>
  <bookViews>
    <workbookView xWindow="0" yWindow="740" windowWidth="34560" windowHeight="21600" xr2:uid="{4E62A35D-EFBF-4EE5-A618-CDBA27639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1" l="1"/>
  <c r="T10" i="1"/>
  <c r="T11" i="1"/>
  <c r="T12" i="1"/>
  <c r="T13" i="1"/>
  <c r="T14" i="1"/>
  <c r="S10" i="1"/>
  <c r="S11" i="1"/>
  <c r="S12" i="1"/>
  <c r="S13" i="1"/>
  <c r="S14" i="1"/>
  <c r="T9" i="1"/>
  <c r="S9" i="1"/>
  <c r="T8" i="1"/>
  <c r="J15" i="1"/>
  <c r="D15" i="1"/>
  <c r="K16" i="1"/>
  <c r="K17" i="1"/>
  <c r="K18" i="1"/>
  <c r="K19" i="1"/>
  <c r="K20" i="1"/>
  <c r="K21" i="1"/>
  <c r="K15" i="1"/>
  <c r="J16" i="1"/>
  <c r="J17" i="1"/>
  <c r="J18" i="1"/>
  <c r="J19" i="1"/>
  <c r="J20" i="1"/>
  <c r="J21" i="1"/>
  <c r="I16" i="1"/>
  <c r="I17" i="1"/>
  <c r="I18" i="1"/>
  <c r="I19" i="1"/>
  <c r="I20" i="1"/>
  <c r="I15" i="1"/>
  <c r="H16" i="1"/>
  <c r="H17" i="1"/>
  <c r="H18" i="1"/>
  <c r="H19" i="1"/>
  <c r="H20" i="1"/>
  <c r="H15" i="1"/>
  <c r="G16" i="1"/>
  <c r="G17" i="1"/>
  <c r="G18" i="1"/>
  <c r="G19" i="1"/>
  <c r="G20" i="1"/>
  <c r="G21" i="1"/>
  <c r="G15" i="1"/>
  <c r="F16" i="1"/>
  <c r="F17" i="1"/>
  <c r="F18" i="1"/>
  <c r="F19" i="1"/>
  <c r="F20" i="1"/>
  <c r="F21" i="1"/>
  <c r="F15" i="1"/>
  <c r="E16" i="1"/>
  <c r="E17" i="1"/>
  <c r="E18" i="1"/>
  <c r="E19" i="1"/>
  <c r="L19" i="1" s="1" a="1"/>
  <c r="L19" i="1" s="1"/>
  <c r="E20" i="1"/>
  <c r="L20" i="1" s="1" a="1"/>
  <c r="L20" i="1" s="1"/>
  <c r="E21" i="1"/>
  <c r="E15" i="1"/>
  <c r="D16" i="1"/>
  <c r="D17" i="1"/>
  <c r="L17" i="1" s="1" a="1"/>
  <c r="L17" i="1" s="1"/>
  <c r="D18" i="1"/>
  <c r="L18" i="1" s="1" a="1"/>
  <c r="L18" i="1" s="1"/>
  <c r="D19" i="1"/>
  <c r="D20" i="1"/>
  <c r="D21" i="1"/>
  <c r="L21" i="1" s="1" a="1"/>
  <c r="L21" i="1" s="1"/>
  <c r="F22" i="1" l="1" a="1"/>
  <c r="F22" i="1" s="1"/>
  <c r="L16" i="1" a="1"/>
  <c r="L16" i="1" s="1"/>
  <c r="H22" i="1" a="1"/>
  <c r="H22" i="1" s="1"/>
  <c r="L15" i="1" a="1"/>
  <c r="L15" i="1" s="1"/>
  <c r="D22" i="1" a="1"/>
  <c r="D22" i="1" s="1"/>
  <c r="J22" i="1" a="1"/>
  <c r="J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<sst xmlns="http://schemas.openxmlformats.org/spreadsheetml/2006/main" count="62" uniqueCount="29">
  <si>
    <t>H1</t>
  </si>
  <si>
    <t>H2</t>
  </si>
  <si>
    <t>H3</t>
  </si>
  <si>
    <t>H4</t>
  </si>
  <si>
    <t>H5</t>
  </si>
  <si>
    <t>H6</t>
  </si>
  <si>
    <t>H7</t>
  </si>
  <si>
    <t>My model</t>
  </si>
  <si>
    <t>DeepTMHMM</t>
  </si>
  <si>
    <t>PSIPRED</t>
  </si>
  <si>
    <t>legend:</t>
  </si>
  <si>
    <t>start</t>
  </si>
  <si>
    <t>end</t>
  </si>
  <si>
    <t>UniProt</t>
  </si>
  <si>
    <t>MEMSAT-VSM</t>
  </si>
  <si>
    <t>avg.</t>
  </si>
  <si>
    <t>worst</t>
  </si>
  <si>
    <t>best</t>
  </si>
  <si>
    <t>3 ≤ abs(diff) ≤ 4</t>
  </si>
  <si>
    <t>abs(diff) ≤ 2</t>
  </si>
  <si>
    <t>abs(diff) ≥ 5</t>
  </si>
  <si>
    <t>ICL1</t>
  </si>
  <si>
    <t>ECL2</t>
  </si>
  <si>
    <t>ECL1</t>
  </si>
  <si>
    <t>ICL2</t>
  </si>
  <si>
    <t>ICL3</t>
  </si>
  <si>
    <t>ECL3</t>
  </si>
  <si>
    <t>n-terminal</t>
  </si>
  <si>
    <t>c-terminal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</si>
</sst>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sz val="10"/>
      <color theme="1"/>
      <name val="Aptos Narrow"/>
      <family val="2"/>
      <scheme val="minor"/>
    </font>
    <font>
      <i/>
      <sz val="9"/>
      <color theme="1"/>
      <name val="Aptos Narrow"/>
      <scheme val="minor"/>
    </font>
    <font>
      <sz val="9"/>
      <color theme="1"/>
      <name val="Aptos Narrow"/>
      <scheme val="minor"/>
    </font>
    <font>
      <b/>
      <i/>
      <sz val="11"/>
      <color theme="1"/>
      <name val="Aptos Narrow"/>
      <scheme val="minor"/>
    </font>
    <font>
      <b/>
      <sz val="9"/>
      <color theme="1"/>
      <name val="Aptos Narrow"/>
      <scheme val="minor"/>
    </font>
    <font>
      <sz val="8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A295"/>
        <bgColor indexed="64"/>
      </patternFill>
    </fill>
    <fill>
      <patternFill patternType="solid">
        <fgColor rgb="FFEFEFA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/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6" borderId="0" xfId="0" applyNumberFormat="1" applyFont="1" applyFill="1" applyAlignment="1">
      <alignment horizontal="center" vertical="center"/>
    </xf>
    <xf numFmtId="164" fontId="9" fillId="5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7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64" fontId="9" fillId="6" borderId="0" xfId="0" applyNumberFormat="1" applyFont="1" applyFill="1" applyAlignment="1">
      <alignment horizontal="center"/>
    </xf>
    <xf numFmtId="164" fontId="9" fillId="5" borderId="0" xfId="0" applyNumberFormat="1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9" fillId="7" borderId="0" xfId="0" applyNumberFormat="1" applyFont="1" applyFill="1" applyAlignment="1">
      <alignment horizontal="center" vertical="center"/>
    </xf>
    <xf numFmtId="0" fontId="10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E6E"/>
      <color rgb="FFFEC3C0"/>
      <color rgb="FFEFA295"/>
      <color rgb="FFEFEFA3"/>
      <color rgb="FFFDC3BF"/>
      <color rgb="FFEFF8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8028-8BDD-417F-820E-B3D754D43D2D}">
  <dimension ref="A2:T22"/>
  <sheetViews>
    <sheetView tabSelected="1" zoomScale="159" workbookViewId="0">
      <selection activeCell="N6" sqref="N6"/>
    </sheetView>
  </sheetViews>
  <sheetFormatPr baseColWidth="10" defaultColWidth="8.83203125" defaultRowHeight="15" x14ac:dyDescent="0.2"/>
  <cols>
    <col min="1" max="1" width="6.33203125" customWidth="1"/>
    <col min="2" max="11" width="7.83203125" customWidth="1"/>
    <col min="13" max="13" width="9.33203125" customWidth="1"/>
    <col min="14" max="14" width="11.83203125" customWidth="1"/>
  </cols>
  <sheetData>
    <row r="2" spans="1:20" x14ac:dyDescent="0.2">
      <c r="B2" s="20" t="s">
        <v>7</v>
      </c>
      <c r="C2" s="20"/>
      <c r="D2" s="20" t="s">
        <v>13</v>
      </c>
      <c r="E2" s="20"/>
      <c r="F2" s="20" t="s">
        <v>9</v>
      </c>
      <c r="G2" s="20"/>
      <c r="H2" s="20" t="s">
        <v>14</v>
      </c>
      <c r="I2" s="20"/>
      <c r="J2" s="20" t="s">
        <v>8</v>
      </c>
      <c r="K2" s="20"/>
    </row>
    <row r="3" spans="1:20" x14ac:dyDescent="0.2">
      <c r="B3" s="5" t="s">
        <v>11</v>
      </c>
      <c r="C3" s="5" t="s">
        <v>12</v>
      </c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</row>
    <row r="4" spans="1:20" x14ac:dyDescent="0.2">
      <c r="A4" s="3" t="s">
        <v>0</v>
      </c>
      <c r="B4" s="4">
        <v>29</v>
      </c>
      <c r="C4" s="4">
        <v>58</v>
      </c>
      <c r="D4" s="4">
        <v>37</v>
      </c>
      <c r="E4" s="4">
        <v>61</v>
      </c>
      <c r="F4" s="4">
        <v>29</v>
      </c>
      <c r="G4" s="4">
        <v>58</v>
      </c>
      <c r="H4" s="4">
        <v>33</v>
      </c>
      <c r="I4" s="4">
        <v>57</v>
      </c>
      <c r="J4" s="4">
        <v>37</v>
      </c>
      <c r="K4" s="4">
        <v>57</v>
      </c>
      <c r="L4" s="1"/>
      <c r="P4" s="1"/>
      <c r="Q4" s="1"/>
    </row>
    <row r="5" spans="1:20" x14ac:dyDescent="0.2">
      <c r="A5" s="3" t="s">
        <v>1</v>
      </c>
      <c r="B5" s="4">
        <v>65</v>
      </c>
      <c r="C5" s="4">
        <v>93</v>
      </c>
      <c r="D5" s="4">
        <v>66</v>
      </c>
      <c r="E5" s="4">
        <v>86</v>
      </c>
      <c r="F5" s="4">
        <v>65</v>
      </c>
      <c r="G5" s="4">
        <v>93</v>
      </c>
      <c r="H5" s="4">
        <v>69</v>
      </c>
      <c r="I5" s="4">
        <v>89</v>
      </c>
      <c r="J5" s="4">
        <v>69</v>
      </c>
      <c r="K5" s="4">
        <v>89</v>
      </c>
    </row>
    <row r="6" spans="1:20" x14ac:dyDescent="0.2">
      <c r="A6" s="3" t="s">
        <v>2</v>
      </c>
      <c r="B6" s="4">
        <v>100</v>
      </c>
      <c r="C6" s="4">
        <v>135</v>
      </c>
      <c r="D6" s="4">
        <v>105</v>
      </c>
      <c r="E6" s="4">
        <v>128</v>
      </c>
      <c r="F6" s="4">
        <v>101</v>
      </c>
      <c r="G6" s="4">
        <v>133</v>
      </c>
      <c r="H6" s="4">
        <v>104</v>
      </c>
      <c r="I6" s="4">
        <v>133</v>
      </c>
      <c r="J6" s="4">
        <v>108</v>
      </c>
      <c r="K6" s="4">
        <v>128</v>
      </c>
      <c r="S6" s="20" t="s">
        <v>7</v>
      </c>
      <c r="T6" s="20"/>
    </row>
    <row r="7" spans="1:20" x14ac:dyDescent="0.2">
      <c r="A7" s="3" t="s">
        <v>3</v>
      </c>
      <c r="B7" s="4">
        <v>148</v>
      </c>
      <c r="C7" s="4">
        <v>170</v>
      </c>
      <c r="D7" s="4">
        <v>150</v>
      </c>
      <c r="E7" s="4">
        <v>172</v>
      </c>
      <c r="F7" s="4">
        <v>145</v>
      </c>
      <c r="G7" s="4">
        <v>175</v>
      </c>
      <c r="H7" s="4">
        <v>151</v>
      </c>
      <c r="I7" s="4">
        <v>170</v>
      </c>
      <c r="J7" s="4">
        <v>150</v>
      </c>
      <c r="K7" s="4">
        <v>170</v>
      </c>
      <c r="S7" s="5" t="s">
        <v>11</v>
      </c>
      <c r="T7" s="5" t="s">
        <v>12</v>
      </c>
    </row>
    <row r="8" spans="1:20" x14ac:dyDescent="0.2">
      <c r="A8" s="3" t="s">
        <v>4</v>
      </c>
      <c r="B8" s="4">
        <v>181</v>
      </c>
      <c r="C8" s="4">
        <v>216</v>
      </c>
      <c r="D8" s="4">
        <v>186</v>
      </c>
      <c r="E8" s="4">
        <v>206</v>
      </c>
      <c r="F8" s="4">
        <v>183</v>
      </c>
      <c r="G8" s="4">
        <v>215</v>
      </c>
      <c r="H8" s="4">
        <v>187</v>
      </c>
      <c r="I8" s="4">
        <v>211</v>
      </c>
      <c r="J8" s="4">
        <v>187</v>
      </c>
      <c r="K8" s="4">
        <v>212</v>
      </c>
      <c r="R8" s="19" t="s">
        <v>27</v>
      </c>
      <c r="S8" s="1">
        <v>0</v>
      </c>
      <c r="T8" s="1">
        <f>B4-1</f>
        <v>28</v>
      </c>
    </row>
    <row r="9" spans="1:20" x14ac:dyDescent="0.2">
      <c r="A9" s="3" t="s">
        <v>5</v>
      </c>
      <c r="B9" s="4">
        <v>224</v>
      </c>
      <c r="C9" s="4">
        <v>253</v>
      </c>
      <c r="D9" s="4">
        <v>225</v>
      </c>
      <c r="E9" s="4">
        <v>245</v>
      </c>
      <c r="F9" s="4">
        <v>221</v>
      </c>
      <c r="G9" s="4">
        <v>250</v>
      </c>
      <c r="H9" s="4">
        <v>227</v>
      </c>
      <c r="I9" s="4">
        <v>247</v>
      </c>
      <c r="J9" s="4">
        <v>226</v>
      </c>
      <c r="K9" s="4">
        <v>250</v>
      </c>
      <c r="R9" s="3" t="s">
        <v>21</v>
      </c>
      <c r="S9" s="18">
        <f>C4+1</f>
        <v>59</v>
      </c>
      <c r="T9" s="18">
        <f>B5-1</f>
        <v>64</v>
      </c>
    </row>
    <row r="10" spans="1:20" x14ac:dyDescent="0.2">
      <c r="A10" s="3" t="s">
        <v>6</v>
      </c>
      <c r="B10" s="4">
        <v>258</v>
      </c>
      <c r="C10" s="4">
        <v>280</v>
      </c>
      <c r="D10" s="4">
        <v>264</v>
      </c>
      <c r="E10" s="4">
        <v>284</v>
      </c>
      <c r="F10" s="4">
        <v>261</v>
      </c>
      <c r="G10" s="4">
        <v>282</v>
      </c>
      <c r="H10" s="4"/>
      <c r="I10" s="4"/>
      <c r="J10" s="4">
        <v>264</v>
      </c>
      <c r="K10" s="4">
        <v>284</v>
      </c>
      <c r="R10" s="3" t="s">
        <v>23</v>
      </c>
      <c r="S10" s="18">
        <f>C5+1</f>
        <v>94</v>
      </c>
      <c r="T10" s="18">
        <f>B6-1</f>
        <v>99</v>
      </c>
    </row>
    <row r="11" spans="1:20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R11" s="3" t="s">
        <v>24</v>
      </c>
      <c r="S11" s="18">
        <f>C6+1</f>
        <v>136</v>
      </c>
      <c r="T11" s="18">
        <f>B7-1</f>
        <v>147</v>
      </c>
    </row>
    <row r="12" spans="1:20" x14ac:dyDescent="0.2">
      <c r="D12" s="26" t="s">
        <v>16</v>
      </c>
      <c r="E12" s="26"/>
      <c r="F12" s="26" t="s">
        <v>17</v>
      </c>
      <c r="G12" s="26"/>
      <c r="R12" s="3" t="s">
        <v>22</v>
      </c>
      <c r="S12" s="18">
        <f>C7+1</f>
        <v>171</v>
      </c>
      <c r="T12" s="18">
        <f>B8-1</f>
        <v>180</v>
      </c>
    </row>
    <row r="13" spans="1:20" ht="16" thickBot="1" x14ac:dyDescent="0.25">
      <c r="D13" s="21" t="s">
        <v>13</v>
      </c>
      <c r="E13" s="21"/>
      <c r="F13" s="22" t="s">
        <v>9</v>
      </c>
      <c r="G13" s="22"/>
      <c r="H13" s="20" t="s">
        <v>14</v>
      </c>
      <c r="I13" s="20"/>
      <c r="J13" s="20" t="s">
        <v>8</v>
      </c>
      <c r="K13" s="20"/>
      <c r="R13" s="3" t="s">
        <v>25</v>
      </c>
      <c r="S13" s="18">
        <f>C8+1</f>
        <v>217</v>
      </c>
      <c r="T13" s="18">
        <f>B9-1</f>
        <v>223</v>
      </c>
    </row>
    <row r="14" spans="1:20" x14ac:dyDescent="0.2">
      <c r="B14" s="5"/>
      <c r="C14" s="5"/>
      <c r="D14" s="5" t="s">
        <v>11</v>
      </c>
      <c r="E14" s="5" t="s">
        <v>12</v>
      </c>
      <c r="F14" s="5" t="s">
        <v>11</v>
      </c>
      <c r="G14" s="5" t="s">
        <v>12</v>
      </c>
      <c r="H14" s="5" t="s">
        <v>11</v>
      </c>
      <c r="I14" s="5" t="s">
        <v>12</v>
      </c>
      <c r="J14" s="5" t="s">
        <v>11</v>
      </c>
      <c r="K14" s="5" t="s">
        <v>12</v>
      </c>
      <c r="L14" s="6" t="s">
        <v>15</v>
      </c>
      <c r="N14" s="2" t="s">
        <v>10</v>
      </c>
      <c r="R14" s="3" t="s">
        <v>26</v>
      </c>
      <c r="S14" s="18">
        <f>C9+1</f>
        <v>254</v>
      </c>
      <c r="T14" s="18">
        <f>B10-1</f>
        <v>257</v>
      </c>
    </row>
    <row r="15" spans="1:20" x14ac:dyDescent="0.2">
      <c r="A15" s="3"/>
      <c r="C15" s="3" t="s">
        <v>0</v>
      </c>
      <c r="D15" s="4">
        <f>D4-B4</f>
        <v>8</v>
      </c>
      <c r="E15" s="4">
        <f>E4-C4</f>
        <v>3</v>
      </c>
      <c r="F15" s="4">
        <f>F4-B4</f>
        <v>0</v>
      </c>
      <c r="G15" s="4">
        <f>G4-C4</f>
        <v>0</v>
      </c>
      <c r="H15" s="4">
        <f>H4-B4</f>
        <v>4</v>
      </c>
      <c r="I15" s="4">
        <f>I4-C4</f>
        <v>-1</v>
      </c>
      <c r="J15" s="4">
        <f>J4-B4</f>
        <v>8</v>
      </c>
      <c r="K15" s="4">
        <f>K4-C4</f>
        <v>-1</v>
      </c>
      <c r="L15" s="14" cm="1">
        <f t="array" ref="L15">AVERAGE(ABS(D15:K15))</f>
        <v>3.125</v>
      </c>
      <c r="N15" s="11" t="s">
        <v>19</v>
      </c>
      <c r="R15" s="3" t="s">
        <v>28</v>
      </c>
      <c r="S15" s="18">
        <f>C10+1</f>
        <v>281</v>
      </c>
      <c r="T15" s="1">
        <v>325</v>
      </c>
    </row>
    <row r="16" spans="1:20" x14ac:dyDescent="0.2">
      <c r="A16" s="3"/>
      <c r="C16" s="3" t="s">
        <v>1</v>
      </c>
      <c r="D16" s="4">
        <f t="shared" ref="D16:D21" si="0">D5-B5</f>
        <v>1</v>
      </c>
      <c r="E16" s="4">
        <f t="shared" ref="E16:E21" si="1">E5-C5</f>
        <v>-7</v>
      </c>
      <c r="F16" s="4">
        <f t="shared" ref="F16:F21" si="2">F5-B5</f>
        <v>0</v>
      </c>
      <c r="G16" s="4">
        <f t="shared" ref="G16:G21" si="3">G5-C5</f>
        <v>0</v>
      </c>
      <c r="H16" s="4">
        <f t="shared" ref="H16:H20" si="4">H5-B5</f>
        <v>4</v>
      </c>
      <c r="I16" s="4">
        <f t="shared" ref="I16:I20" si="5">I5-C5</f>
        <v>-4</v>
      </c>
      <c r="J16" s="4">
        <f t="shared" ref="J16:J21" si="6">J5-B5</f>
        <v>4</v>
      </c>
      <c r="K16" s="4">
        <f t="shared" ref="K16:K21" si="7">K5-C5</f>
        <v>-4</v>
      </c>
      <c r="L16" s="14" cm="1">
        <f t="array" ref="L16">AVERAGE(ABS(D16:K16))</f>
        <v>3</v>
      </c>
      <c r="N16" s="12" t="s">
        <v>18</v>
      </c>
    </row>
    <row r="17" spans="1:14" ht="16" thickBot="1" x14ac:dyDescent="0.25">
      <c r="A17" s="3"/>
      <c r="C17" s="17" t="s">
        <v>2</v>
      </c>
      <c r="D17" s="4">
        <f t="shared" si="0"/>
        <v>5</v>
      </c>
      <c r="E17" s="4">
        <f t="shared" si="1"/>
        <v>-7</v>
      </c>
      <c r="F17" s="4">
        <f t="shared" si="2"/>
        <v>1</v>
      </c>
      <c r="G17" s="4">
        <f t="shared" si="3"/>
        <v>-2</v>
      </c>
      <c r="H17" s="4">
        <f t="shared" si="4"/>
        <v>4</v>
      </c>
      <c r="I17" s="4">
        <f t="shared" si="5"/>
        <v>-2</v>
      </c>
      <c r="J17" s="4">
        <f t="shared" si="6"/>
        <v>8</v>
      </c>
      <c r="K17" s="4">
        <f t="shared" si="7"/>
        <v>-7</v>
      </c>
      <c r="L17" s="14" cm="1">
        <f t="array" ref="L17">AVERAGE(ABS(D17:K17))</f>
        <v>4.5</v>
      </c>
      <c r="N17" s="13" t="s">
        <v>20</v>
      </c>
    </row>
    <row r="18" spans="1:14" x14ac:dyDescent="0.2">
      <c r="A18" s="3"/>
      <c r="B18" s="7" t="s">
        <v>17</v>
      </c>
      <c r="C18" s="8" t="s">
        <v>3</v>
      </c>
      <c r="D18" s="4">
        <f t="shared" si="0"/>
        <v>2</v>
      </c>
      <c r="E18" s="4">
        <f t="shared" si="1"/>
        <v>2</v>
      </c>
      <c r="F18" s="4">
        <f t="shared" si="2"/>
        <v>-3</v>
      </c>
      <c r="G18" s="4">
        <f t="shared" si="3"/>
        <v>5</v>
      </c>
      <c r="H18" s="4">
        <f t="shared" si="4"/>
        <v>3</v>
      </c>
      <c r="I18" s="4">
        <f t="shared" si="5"/>
        <v>0</v>
      </c>
      <c r="J18" s="4">
        <f t="shared" si="6"/>
        <v>2</v>
      </c>
      <c r="K18" s="4">
        <f t="shared" si="7"/>
        <v>0</v>
      </c>
      <c r="L18" s="16" cm="1">
        <f t="array" ref="L18">AVERAGE(ABS(D18:K18))</f>
        <v>2.125</v>
      </c>
    </row>
    <row r="19" spans="1:14" x14ac:dyDescent="0.2">
      <c r="A19" s="3"/>
      <c r="B19" s="7" t="s">
        <v>16</v>
      </c>
      <c r="C19" s="9" t="s">
        <v>4</v>
      </c>
      <c r="D19" s="4">
        <f t="shared" si="0"/>
        <v>5</v>
      </c>
      <c r="E19" s="4">
        <f t="shared" si="1"/>
        <v>-10</v>
      </c>
      <c r="F19" s="4">
        <f t="shared" si="2"/>
        <v>2</v>
      </c>
      <c r="G19" s="4">
        <f t="shared" si="3"/>
        <v>-1</v>
      </c>
      <c r="H19" s="4">
        <f t="shared" si="4"/>
        <v>6</v>
      </c>
      <c r="I19" s="4">
        <f t="shared" si="5"/>
        <v>-5</v>
      </c>
      <c r="J19" s="4">
        <f t="shared" si="6"/>
        <v>6</v>
      </c>
      <c r="K19" s="4">
        <f t="shared" si="7"/>
        <v>-4</v>
      </c>
      <c r="L19" s="15" cm="1">
        <f t="array" ref="L19">AVERAGE(ABS(D19:K19))</f>
        <v>4.875</v>
      </c>
    </row>
    <row r="20" spans="1:14" x14ac:dyDescent="0.2">
      <c r="A20" s="3"/>
      <c r="B20" s="1"/>
      <c r="C20" s="3" t="s">
        <v>5</v>
      </c>
      <c r="D20" s="4">
        <f t="shared" si="0"/>
        <v>1</v>
      </c>
      <c r="E20" s="4">
        <f t="shared" si="1"/>
        <v>-8</v>
      </c>
      <c r="F20" s="4">
        <f t="shared" si="2"/>
        <v>-3</v>
      </c>
      <c r="G20" s="4">
        <f t="shared" si="3"/>
        <v>-3</v>
      </c>
      <c r="H20" s="4">
        <f t="shared" si="4"/>
        <v>3</v>
      </c>
      <c r="I20" s="4">
        <f t="shared" si="5"/>
        <v>-6</v>
      </c>
      <c r="J20" s="4">
        <f t="shared" si="6"/>
        <v>2</v>
      </c>
      <c r="K20" s="4">
        <f t="shared" si="7"/>
        <v>-3</v>
      </c>
      <c r="L20" s="14" cm="1">
        <f t="array" ref="L20">AVERAGE(ABS(D20:K20))</f>
        <v>3.625</v>
      </c>
    </row>
    <row r="21" spans="1:14" x14ac:dyDescent="0.2">
      <c r="A21" s="3"/>
      <c r="B21" s="7"/>
      <c r="C21" s="17" t="s">
        <v>6</v>
      </c>
      <c r="D21" s="4">
        <f t="shared" si="0"/>
        <v>6</v>
      </c>
      <c r="E21" s="4">
        <f t="shared" si="1"/>
        <v>4</v>
      </c>
      <c r="F21" s="4">
        <f t="shared" si="2"/>
        <v>3</v>
      </c>
      <c r="G21" s="4">
        <f t="shared" si="3"/>
        <v>2</v>
      </c>
      <c r="H21" s="4"/>
      <c r="I21" s="4"/>
      <c r="J21" s="4">
        <f t="shared" si="6"/>
        <v>6</v>
      </c>
      <c r="K21" s="4">
        <f t="shared" si="7"/>
        <v>4</v>
      </c>
      <c r="L21" s="27" cm="1">
        <f t="array" ref="L21">AVERAGE(ABS(D21:G21), ABS(J21:K21))</f>
        <v>4.166666666666667</v>
      </c>
      <c r="M21" s="28"/>
    </row>
    <row r="22" spans="1:14" x14ac:dyDescent="0.2">
      <c r="C22" s="6" t="s">
        <v>15</v>
      </c>
      <c r="D22" s="23" cm="1">
        <f t="array" ref="D22">AVERAGE(ABS(D15:E21))</f>
        <v>4.9285714285714288</v>
      </c>
      <c r="E22" s="23"/>
      <c r="F22" s="24" cm="1">
        <f t="array" ref="F22">AVERAGE(ABS(F15:G21))</f>
        <v>1.7857142857142858</v>
      </c>
      <c r="G22" s="24"/>
      <c r="H22" s="25" cm="1">
        <f t="array" ref="H22">AVERAGE(ABS(H15:I20))</f>
        <v>3.5</v>
      </c>
      <c r="I22" s="25"/>
      <c r="J22" s="25" cm="1">
        <f t="array" ref="J22">AVERAGE(ABS(J15:K21))</f>
        <v>4.2142857142857144</v>
      </c>
      <c r="K22" s="25"/>
      <c r="L22" s="10"/>
    </row>
  </sheetData>
  <mergeCells count="16">
    <mergeCell ref="D12:E12"/>
    <mergeCell ref="F12:G12"/>
    <mergeCell ref="D13:E13"/>
    <mergeCell ref="F13:G13"/>
    <mergeCell ref="H13:I13"/>
    <mergeCell ref="J13:K13"/>
    <mergeCell ref="D22:E22"/>
    <mergeCell ref="F22:G22"/>
    <mergeCell ref="H22:I22"/>
    <mergeCell ref="J22:K22"/>
    <mergeCell ref="B2:C2"/>
    <mergeCell ref="D2:E2"/>
    <mergeCell ref="F2:G2"/>
    <mergeCell ref="H2:I2"/>
    <mergeCell ref="S6:T6"/>
    <mergeCell ref="J2:K2"/>
  </mergeCells>
  <phoneticPr fontId="2" type="noConversion"/>
  <conditionalFormatting sqref="D15:K20 D21:G21 J21:K21">
    <cfRule type="expression" dxfId="2" priority="1" stopIfTrue="1">
      <formula>ABS(D15)&gt;4</formula>
    </cfRule>
    <cfRule type="expression" dxfId="1" priority="2">
      <formula>IF(ABS(D15)&gt;2,ABS(D15)&lt;5)</formula>
    </cfRule>
    <cfRule type="expression" dxfId="0" priority="3" stopIfTrue="1">
      <formula>ABS(D15)&lt;=2</formula>
    </cfRule>
  </conditionalFormatting>
  <pageMargins left="0.7" right="0.7" top="0.75" bottom="0.75" header="0.3" footer="0.3"/>
  <ignoredErrors>
    <ignoredError sqref="H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Gobet</dc:creator>
  <cp:lastModifiedBy>Gobet Fabian</cp:lastModifiedBy>
  <dcterms:created xsi:type="dcterms:W3CDTF">2024-12-01T21:03:52Z</dcterms:created>
  <dcterms:modified xsi:type="dcterms:W3CDTF">2025-01-16T02:28:44Z</dcterms:modified>
</cp:coreProperties>
</file>